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drawings/drawing1.xml" ContentType="application/vnd.openxmlformats-officedocument.drawing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2.xml" ContentType="application/vnd.openxmlformats-officedocument.drawing+xml"/>
  <Override PartName="/xl/comments7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esktop\MS_study\정형외과\+논문작성\논문 작성\"/>
    </mc:Choice>
  </mc:AlternateContent>
  <xr:revisionPtr revIDLastSave="0" documentId="13_ncr:1_{5A0E6084-D329-4329-830F-FD5FE30B8C01}" xr6:coauthVersionLast="47" xr6:coauthVersionMax="47" xr10:uidLastSave="{00000000-0000-0000-0000-000000000000}"/>
  <bookViews>
    <workbookView xWindow="-120" yWindow="-120" windowWidth="29040" windowHeight="15840" tabRatio="896" activeTab="10" xr2:uid="{5D6FA9F6-606A-4959-87DC-829663BEC614}"/>
  </bookViews>
  <sheets>
    <sheet name="Hyper param" sheetId="1" r:id="rId1"/>
    <sheet name="이상치탐지" sheetId="3" r:id="rId2"/>
    <sheet name="short" sheetId="5" r:id="rId3"/>
    <sheet name="long" sheetId="6" r:id="rId4"/>
    <sheet name="long_이상탐지그래프" sheetId="8" r:id="rId5"/>
    <sheet name="학습데이터증량" sheetId="9" r:id="rId6"/>
    <sheet name="MP인식 분석 " sheetId="4" r:id="rId7"/>
    <sheet name="MP인식 분석 통계분석" sheetId="10" r:id="rId8"/>
    <sheet name="new_long_in" sheetId="11" r:id="rId9"/>
    <sheet name="new_long_이상탐지그래프" sheetId="13" r:id="rId10"/>
    <sheet name="Sheet1" sheetId="14" r:id="rId11"/>
  </sheets>
  <externalReferences>
    <externalReference r:id="rId12"/>
  </externalReferences>
  <definedNames>
    <definedName name="_xlnm.Print_Area" localSheetId="6">'MP인식 분석 '!$A$1:$K$47</definedName>
    <definedName name="_xlnm.Print_Area" localSheetId="7">'MP인식 분석 통계분석'!$A$1:$K$46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76" i="11" l="1"/>
  <c r="G66" i="11"/>
  <c r="I3" i="11"/>
  <c r="I4" i="11"/>
  <c r="I5" i="11"/>
  <c r="I6" i="11"/>
  <c r="I7" i="11"/>
  <c r="I8" i="11"/>
  <c r="I9" i="11"/>
  <c r="I10" i="11"/>
  <c r="I11" i="11"/>
  <c r="I12" i="11"/>
  <c r="I13" i="11"/>
  <c r="I14" i="11"/>
  <c r="I15" i="11"/>
  <c r="I16" i="11"/>
  <c r="I17" i="11"/>
  <c r="I18" i="11"/>
  <c r="I19" i="11"/>
  <c r="I20" i="11"/>
  <c r="I21" i="11"/>
  <c r="I22" i="11"/>
  <c r="I23" i="11"/>
  <c r="I24" i="11"/>
  <c r="I25" i="11"/>
  <c r="I26" i="11"/>
  <c r="I27" i="11"/>
  <c r="I28" i="11"/>
  <c r="I29" i="11"/>
  <c r="I30" i="11"/>
  <c r="I31" i="11"/>
  <c r="I32" i="11"/>
  <c r="I33" i="11"/>
  <c r="I34" i="11"/>
  <c r="I35" i="11"/>
  <c r="I36" i="11"/>
  <c r="I37" i="11"/>
  <c r="I38" i="11"/>
  <c r="I39" i="11"/>
  <c r="I40" i="11"/>
  <c r="I41" i="11"/>
  <c r="I42" i="11"/>
  <c r="I43" i="11"/>
  <c r="I44" i="11"/>
  <c r="I45" i="11"/>
  <c r="I46" i="11"/>
  <c r="I47" i="11"/>
  <c r="I48" i="11"/>
  <c r="I49" i="11"/>
  <c r="I50" i="11"/>
  <c r="I51" i="11"/>
  <c r="I52" i="11"/>
  <c r="I53" i="11"/>
  <c r="I54" i="11"/>
  <c r="I55" i="11"/>
  <c r="I56" i="11"/>
  <c r="I57" i="11"/>
  <c r="I58" i="11"/>
  <c r="I59" i="11"/>
  <c r="I60" i="11"/>
  <c r="I61" i="11"/>
  <c r="I62" i="11"/>
  <c r="I63" i="11"/>
  <c r="I64" i="11"/>
  <c r="I65" i="11"/>
  <c r="I2" i="11"/>
  <c r="D66" i="11"/>
  <c r="E66" i="11"/>
  <c r="H66" i="11"/>
  <c r="F66" i="11"/>
  <c r="K6" i="11"/>
  <c r="K5" i="11"/>
  <c r="K4" i="11"/>
  <c r="K3" i="11"/>
  <c r="K2" i="11"/>
  <c r="K7" i="10" a="1"/>
  <c r="K4" i="10" a="1"/>
  <c r="K5" i="10" a="1"/>
  <c r="K6" i="10" a="1"/>
  <c r="I66" i="11" l="1"/>
  <c r="I67" i="11" s="1"/>
  <c r="K7" i="10"/>
  <c r="K4" i="10"/>
  <c r="K6" i="10"/>
  <c r="K5" i="10"/>
  <c r="A4" i="4" l="1" a="1"/>
  <c r="A4" i="4" s="1"/>
  <c r="J40" i="9"/>
  <c r="I40" i="9"/>
  <c r="H40" i="9"/>
  <c r="G40" i="9"/>
  <c r="F40" i="9"/>
  <c r="E40" i="9"/>
  <c r="D40" i="9"/>
  <c r="I39" i="9"/>
  <c r="I38" i="9"/>
  <c r="I37" i="9"/>
  <c r="I36" i="9"/>
  <c r="I35" i="9"/>
  <c r="I34" i="9"/>
  <c r="I33" i="9"/>
  <c r="I32" i="9"/>
  <c r="I31" i="9"/>
  <c r="I30" i="9"/>
  <c r="I29" i="9"/>
  <c r="I28" i="9"/>
  <c r="I27" i="9"/>
  <c r="I26" i="9"/>
  <c r="I25" i="9"/>
  <c r="I24" i="9"/>
  <c r="I23" i="9"/>
  <c r="I22" i="9"/>
  <c r="I21" i="9"/>
  <c r="I20" i="9"/>
  <c r="I19" i="9"/>
  <c r="I18" i="9"/>
  <c r="I17" i="9"/>
  <c r="I16" i="9"/>
  <c r="I15" i="9"/>
  <c r="I14" i="9"/>
  <c r="I13" i="9"/>
  <c r="I12" i="9"/>
  <c r="I11" i="9"/>
  <c r="I10" i="9"/>
  <c r="I9" i="9"/>
  <c r="I8" i="9"/>
  <c r="I7" i="9"/>
  <c r="I6" i="9"/>
  <c r="I5" i="9"/>
  <c r="I4" i="9"/>
  <c r="I3" i="9"/>
  <c r="I2" i="9"/>
  <c r="H42" i="8"/>
  <c r="A42" i="8"/>
  <c r="G42" i="8"/>
  <c r="I40" i="6"/>
  <c r="D44" i="6"/>
  <c r="J40" i="6"/>
  <c r="H40" i="6"/>
  <c r="G40" i="6"/>
  <c r="F40" i="6"/>
  <c r="E40" i="6"/>
  <c r="D40" i="6"/>
  <c r="I39" i="6"/>
  <c r="I38" i="6"/>
  <c r="I37" i="6"/>
  <c r="I36" i="6"/>
  <c r="I35" i="6"/>
  <c r="I34" i="6"/>
  <c r="I33" i="6"/>
  <c r="I32" i="6"/>
  <c r="I31" i="6"/>
  <c r="I30" i="6"/>
  <c r="I29" i="6"/>
  <c r="I28" i="6"/>
  <c r="I27" i="6"/>
  <c r="I26" i="6"/>
  <c r="I25" i="6"/>
  <c r="I24" i="6"/>
  <c r="I23" i="6"/>
  <c r="I22" i="6"/>
  <c r="I21" i="6"/>
  <c r="I20" i="6"/>
  <c r="I19" i="6"/>
  <c r="I18" i="6"/>
  <c r="I17" i="6"/>
  <c r="I16" i="6"/>
  <c r="I15" i="6"/>
  <c r="I14" i="6"/>
  <c r="I13" i="6"/>
  <c r="I12" i="6"/>
  <c r="I11" i="6"/>
  <c r="I10" i="6"/>
  <c r="I9" i="6"/>
  <c r="I8" i="6"/>
  <c r="I7" i="6"/>
  <c r="I6" i="6"/>
  <c r="I5" i="6"/>
  <c r="I4" i="6"/>
  <c r="I3" i="6"/>
  <c r="I2" i="6"/>
  <c r="I66" i="3"/>
  <c r="I2" i="3"/>
  <c r="I38" i="3"/>
  <c r="J40" i="5"/>
  <c r="K59" i="3"/>
  <c r="E40" i="5"/>
  <c r="F40" i="5"/>
  <c r="G40" i="5"/>
  <c r="H40" i="5"/>
  <c r="D40" i="5"/>
  <c r="I4" i="5"/>
  <c r="I5" i="5"/>
  <c r="I6" i="5"/>
  <c r="I7" i="5"/>
  <c r="I8" i="5"/>
  <c r="I9" i="5"/>
  <c r="I10" i="5"/>
  <c r="I11" i="5"/>
  <c r="I12" i="5"/>
  <c r="I13" i="5"/>
  <c r="I14" i="5"/>
  <c r="I15" i="5"/>
  <c r="I16" i="5"/>
  <c r="I17" i="5"/>
  <c r="I18" i="5"/>
  <c r="I19" i="5"/>
  <c r="I20" i="5"/>
  <c r="I21" i="5"/>
  <c r="I22" i="5"/>
  <c r="I23" i="5"/>
  <c r="I24" i="5"/>
  <c r="I25" i="5"/>
  <c r="I26" i="5"/>
  <c r="I27" i="5"/>
  <c r="I28" i="5"/>
  <c r="I29" i="5"/>
  <c r="I30" i="5"/>
  <c r="I31" i="5"/>
  <c r="I32" i="5"/>
  <c r="I33" i="5"/>
  <c r="I34" i="5"/>
  <c r="I35" i="5"/>
  <c r="I36" i="5"/>
  <c r="I37" i="5"/>
  <c r="I38" i="5"/>
  <c r="I39" i="5"/>
  <c r="I3" i="5"/>
  <c r="I2" i="5"/>
  <c r="D66" i="3"/>
  <c r="E66" i="3"/>
  <c r="F66" i="3"/>
  <c r="G66" i="3"/>
  <c r="H66" i="3"/>
  <c r="I46" i="3"/>
  <c r="I47" i="3"/>
  <c r="I48" i="3"/>
  <c r="I49" i="3"/>
  <c r="I50" i="3"/>
  <c r="I51" i="3"/>
  <c r="I52" i="3"/>
  <c r="I53" i="3"/>
  <c r="I54" i="3"/>
  <c r="I55" i="3"/>
  <c r="I56" i="3"/>
  <c r="I57" i="3"/>
  <c r="I58" i="3"/>
  <c r="I14" i="3"/>
  <c r="I13" i="3"/>
  <c r="I3" i="3"/>
  <c r="I4" i="3"/>
  <c r="I5" i="3"/>
  <c r="I6" i="3"/>
  <c r="I7" i="3"/>
  <c r="I8" i="3"/>
  <c r="I9" i="3"/>
  <c r="I10" i="3"/>
  <c r="I11" i="3"/>
  <c r="I12" i="3"/>
  <c r="I15" i="3"/>
  <c r="I16" i="3"/>
  <c r="I17" i="3"/>
  <c r="I18" i="3"/>
  <c r="I19" i="3"/>
  <c r="I20" i="3"/>
  <c r="I21" i="3"/>
  <c r="I22" i="3"/>
  <c r="I23" i="3"/>
  <c r="I24" i="3"/>
  <c r="I25" i="3"/>
  <c r="I26" i="3"/>
  <c r="I27" i="3"/>
  <c r="I28" i="3"/>
  <c r="I29" i="3"/>
  <c r="I30" i="3"/>
  <c r="I31" i="3"/>
  <c r="I32" i="3"/>
  <c r="I33" i="3"/>
  <c r="I34" i="3"/>
  <c r="I35" i="3"/>
  <c r="I36" i="3"/>
  <c r="I37" i="3"/>
  <c r="I39" i="3"/>
  <c r="I40" i="3"/>
  <c r="I41" i="3"/>
  <c r="I42" i="3"/>
  <c r="I43" i="3"/>
  <c r="I44" i="3"/>
  <c r="I45" i="3"/>
  <c r="I24" i="1"/>
  <c r="I19" i="1"/>
  <c r="I14" i="1"/>
  <c r="I9" i="1"/>
  <c r="I4" i="1"/>
  <c r="I40" i="5" l="1"/>
  <c r="K8" i="10" l="1"/>
  <c r="L4" i="10" s="1"/>
  <c r="L6" i="10" l="1"/>
  <c r="L7" i="10"/>
  <c r="L5" i="10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SSE-LAB</author>
  </authors>
  <commentList>
    <comment ref="H1" authorId="0" shapeId="0" xr:uid="{0F2C8CF8-B53F-4096-92A9-119B6A007ADF}">
      <text>
        <r>
          <rPr>
            <sz val="11"/>
            <color indexed="81"/>
            <rFont val="돋움"/>
            <family val="3"/>
            <charset val="129"/>
          </rPr>
          <t>목과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어깨의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각도는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정상인과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비정상인의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차이가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느껴지지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않음</t>
        </r>
        <r>
          <rPr>
            <sz val="11"/>
            <color indexed="81"/>
            <rFont val="Tahoma"/>
            <family val="2"/>
          </rPr>
          <t xml:space="preserve">. </t>
        </r>
        <r>
          <rPr>
            <sz val="11"/>
            <color indexed="81"/>
            <rFont val="돋움"/>
            <family val="3"/>
            <charset val="129"/>
          </rPr>
          <t>영상으로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봐도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환자들의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보행에서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이상한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부분을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찾는게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어렵다</t>
        </r>
        <r>
          <rPr>
            <sz val="11"/>
            <color indexed="81"/>
            <rFont val="Tahoma"/>
            <family val="2"/>
          </rPr>
          <t>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SSE-LAB</author>
  </authors>
  <commentList>
    <comment ref="H1" authorId="0" shapeId="0" xr:uid="{3A909897-C0FF-495F-B90E-A5517AFA0421}">
      <text>
        <r>
          <rPr>
            <sz val="11"/>
            <color indexed="81"/>
            <rFont val="돋움"/>
            <family val="3"/>
            <charset val="129"/>
          </rPr>
          <t>목과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어깨의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각도는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정상인과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비정상인의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차이가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느껴지지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않음</t>
        </r>
        <r>
          <rPr>
            <sz val="11"/>
            <color indexed="81"/>
            <rFont val="Tahoma"/>
            <family val="2"/>
          </rPr>
          <t xml:space="preserve">. </t>
        </r>
        <r>
          <rPr>
            <sz val="11"/>
            <color indexed="81"/>
            <rFont val="돋움"/>
            <family val="3"/>
            <charset val="129"/>
          </rPr>
          <t>영상으로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봐도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환자들의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보행에서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이상한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부분을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찾는게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어렵다</t>
        </r>
        <r>
          <rPr>
            <sz val="11"/>
            <color indexed="81"/>
            <rFont val="Tahoma"/>
            <family val="2"/>
          </rPr>
          <t>.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SSE-LAB</author>
  </authors>
  <commentList>
    <comment ref="H1" authorId="0" shapeId="0" xr:uid="{C184EF46-4517-4CF3-BE40-6B3F2A18DF33}">
      <text>
        <r>
          <rPr>
            <sz val="11"/>
            <color indexed="81"/>
            <rFont val="돋움"/>
            <family val="3"/>
            <charset val="129"/>
          </rPr>
          <t>목과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어깨의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각도는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정상인과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비정상인의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차이가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느껴지지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않음</t>
        </r>
        <r>
          <rPr>
            <sz val="11"/>
            <color indexed="81"/>
            <rFont val="Tahoma"/>
            <family val="2"/>
          </rPr>
          <t xml:space="preserve">. </t>
        </r>
        <r>
          <rPr>
            <sz val="11"/>
            <color indexed="81"/>
            <rFont val="돋움"/>
            <family val="3"/>
            <charset val="129"/>
          </rPr>
          <t>영상으로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봐도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환자들의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보행에서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이상한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부분을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찾는게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어렵다</t>
        </r>
        <r>
          <rPr>
            <sz val="11"/>
            <color indexed="81"/>
            <rFont val="Tahoma"/>
            <family val="2"/>
          </rPr>
          <t>.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SSE-LAB</author>
  </authors>
  <commentList>
    <comment ref="H1" authorId="0" shapeId="0" xr:uid="{B73366B3-6B8F-45B6-BEB0-3B8108DA950A}">
      <text>
        <r>
          <rPr>
            <sz val="11"/>
            <color indexed="81"/>
            <rFont val="돋움"/>
            <family val="3"/>
            <charset val="129"/>
          </rPr>
          <t>목과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어깨의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각도는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정상인과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비정상인의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차이가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느껴지지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않음</t>
        </r>
        <r>
          <rPr>
            <sz val="11"/>
            <color indexed="81"/>
            <rFont val="Tahoma"/>
            <family val="2"/>
          </rPr>
          <t xml:space="preserve">. </t>
        </r>
        <r>
          <rPr>
            <sz val="11"/>
            <color indexed="81"/>
            <rFont val="돋움"/>
            <family val="3"/>
            <charset val="129"/>
          </rPr>
          <t>영상으로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봐도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환자들의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보행에서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이상한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부분을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찾는게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어렵다</t>
        </r>
        <r>
          <rPr>
            <sz val="11"/>
            <color indexed="81"/>
            <rFont val="Tahoma"/>
            <family val="2"/>
          </rPr>
          <t>.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SSE-LAB</author>
  </authors>
  <commentList>
    <comment ref="H1" authorId="0" shapeId="0" xr:uid="{E05DDD2A-7D93-4EFA-90B5-D22E51A83463}">
      <text>
        <r>
          <rPr>
            <sz val="11"/>
            <color indexed="81"/>
            <rFont val="돋움"/>
            <family val="3"/>
            <charset val="129"/>
          </rPr>
          <t>목과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어깨의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각도는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정상인과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비정상인의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차이가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느껴지지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않음</t>
        </r>
        <r>
          <rPr>
            <sz val="11"/>
            <color indexed="81"/>
            <rFont val="Tahoma"/>
            <family val="2"/>
          </rPr>
          <t xml:space="preserve">. </t>
        </r>
        <r>
          <rPr>
            <sz val="11"/>
            <color indexed="81"/>
            <rFont val="돋움"/>
            <family val="3"/>
            <charset val="129"/>
          </rPr>
          <t>영상으로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봐도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환자들의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보행에서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이상한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부분을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찾는게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어렵다</t>
        </r>
        <r>
          <rPr>
            <sz val="11"/>
            <color indexed="81"/>
            <rFont val="Tahoma"/>
            <family val="2"/>
          </rPr>
          <t>.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SSE-LAB</author>
  </authors>
  <commentList>
    <comment ref="H1" authorId="0" shapeId="0" xr:uid="{4CB3D4F7-791C-46D4-AAFB-930054B71E7C}">
      <text>
        <r>
          <rPr>
            <sz val="11"/>
            <color indexed="81"/>
            <rFont val="돋움"/>
            <family val="3"/>
            <charset val="129"/>
          </rPr>
          <t>목과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어깨의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각도는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정상인과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비정상인의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차이가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느껴지지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않음</t>
        </r>
        <r>
          <rPr>
            <sz val="11"/>
            <color indexed="81"/>
            <rFont val="Tahoma"/>
            <family val="2"/>
          </rPr>
          <t xml:space="preserve">. </t>
        </r>
        <r>
          <rPr>
            <sz val="11"/>
            <color indexed="81"/>
            <rFont val="돋움"/>
            <family val="3"/>
            <charset val="129"/>
          </rPr>
          <t>영상으로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봐도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환자들의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보행에서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이상한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부분을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찾는게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어렵다</t>
        </r>
        <r>
          <rPr>
            <sz val="11"/>
            <color indexed="81"/>
            <rFont val="Tahoma"/>
            <family val="2"/>
          </rPr>
          <t>.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SSE-LAB</author>
  </authors>
  <commentList>
    <comment ref="F1" authorId="0" shapeId="0" xr:uid="{2D3AFA33-7C13-45F0-80A4-5694CED84E64}">
      <text>
        <r>
          <rPr>
            <sz val="11"/>
            <color indexed="81"/>
            <rFont val="돋움"/>
            <family val="3"/>
            <charset val="129"/>
          </rPr>
          <t>목과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어깨의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각도는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정상인과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비정상인의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차이가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느껴지지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않음</t>
        </r>
        <r>
          <rPr>
            <sz val="11"/>
            <color indexed="81"/>
            <rFont val="Tahoma"/>
            <family val="2"/>
          </rPr>
          <t xml:space="preserve">. </t>
        </r>
        <r>
          <rPr>
            <sz val="11"/>
            <color indexed="81"/>
            <rFont val="돋움"/>
            <family val="3"/>
            <charset val="129"/>
          </rPr>
          <t>영상으로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봐도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환자들의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보행에서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이상한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부분을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찾는게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어렵다</t>
        </r>
        <r>
          <rPr>
            <sz val="11"/>
            <color indexed="81"/>
            <rFont val="Tahoma"/>
            <family val="2"/>
          </rPr>
          <t>.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<sst xmlns="http://schemas.openxmlformats.org/spreadsheetml/2006/main" count="2148" uniqueCount="242">
  <si>
    <t>epoc</t>
    <phoneticPr fontId="1" type="noConversion"/>
  </si>
  <si>
    <t xml:space="preserve">lr </t>
    <phoneticPr fontId="1" type="noConversion"/>
  </si>
  <si>
    <t>loss</t>
    <phoneticPr fontId="1" type="noConversion"/>
  </si>
  <si>
    <t>right knee</t>
    <phoneticPr fontId="1" type="noConversion"/>
  </si>
  <si>
    <t>left knee</t>
    <phoneticPr fontId="1" type="noConversion"/>
  </si>
  <si>
    <t>right hip</t>
    <phoneticPr fontId="1" type="noConversion"/>
  </si>
  <si>
    <t>left hip</t>
    <phoneticPr fontId="1" type="noConversion"/>
  </si>
  <si>
    <t>nose_shoulder</t>
    <phoneticPr fontId="1" type="noConversion"/>
  </si>
  <si>
    <t>근감소증 데이터</t>
    <phoneticPr fontId="1" type="noConversion"/>
  </si>
  <si>
    <t>보조 보행자에 의해 가려짐</t>
    <phoneticPr fontId="1" type="noConversion"/>
  </si>
  <si>
    <t>측면 영상 없음</t>
    <phoneticPr fontId="1" type="noConversion"/>
  </si>
  <si>
    <t>right_hip</t>
    <phoneticPr fontId="1" type="noConversion"/>
  </si>
  <si>
    <t>o</t>
    <phoneticPr fontId="1" type="noConversion"/>
  </si>
  <si>
    <t>num</t>
    <phoneticPr fontId="1" type="noConversion"/>
  </si>
  <si>
    <t>left_hip</t>
    <phoneticPr fontId="1" type="noConversion"/>
  </si>
  <si>
    <t>right_knee</t>
    <phoneticPr fontId="1" type="noConversion"/>
  </si>
  <si>
    <t>left_knee</t>
    <phoneticPr fontId="1" type="noConversion"/>
  </si>
  <si>
    <t>nose-shoulder</t>
    <phoneticPr fontId="1" type="noConversion"/>
  </si>
  <si>
    <t>정상인 데이터</t>
    <phoneticPr fontId="1" type="noConversion"/>
  </si>
  <si>
    <t>X</t>
    <phoneticPr fontId="1" type="noConversion"/>
  </si>
  <si>
    <t>150 / 64 / 0.0001 / 0.0546822216849513</t>
  </si>
  <si>
    <t>epochs = 200
batch =64
lr = 0.00001</t>
    <phoneticPr fontId="1" type="noConversion"/>
  </si>
  <si>
    <t>200 / 64 / 0.0001 / 0.08287875509373138</t>
    <phoneticPr fontId="1" type="noConversion"/>
  </si>
  <si>
    <t>epochs = 150
batch =32
lr = 0.0001</t>
    <phoneticPr fontId="1" type="noConversion"/>
  </si>
  <si>
    <t>150 / 32 / 0.0001 / 0.15700395947538193</t>
    <phoneticPr fontId="1" type="noConversion"/>
  </si>
  <si>
    <t>epochs = 150
batch =32
lr = 0.00001</t>
    <phoneticPr fontId="1" type="noConversion"/>
  </si>
  <si>
    <t>150 / 32 / 1e-05 / 0.07547242289174257</t>
    <phoneticPr fontId="1" type="noConversion"/>
  </si>
  <si>
    <t>lstm_ae_node_shoulder(0.05).h5</t>
    <phoneticPr fontId="1" type="noConversion"/>
  </si>
  <si>
    <t>lstm_ae_left_knee(0.08).h5</t>
    <phoneticPr fontId="1" type="noConversion"/>
  </si>
  <si>
    <t>뒤에 환자가 오픈포즈 인식</t>
    <phoneticPr fontId="1" type="noConversion"/>
  </si>
  <si>
    <t xml:space="preserve">44개중 38개 사용 </t>
    <phoneticPr fontId="1" type="noConversion"/>
  </si>
  <si>
    <t>영상상 특별히 이상한 부분 없음</t>
    <phoneticPr fontId="1" type="noConversion"/>
  </si>
  <si>
    <t>#</t>
  </si>
  <si>
    <t>#</t>
    <phoneticPr fontId="1" type="noConversion"/>
  </si>
  <si>
    <t>count</t>
    <phoneticPr fontId="1" type="noConversion"/>
  </si>
  <si>
    <t>lstm_ae_right_knee.h5</t>
    <phoneticPr fontId="1" type="noConversion"/>
  </si>
  <si>
    <t>150 / 32 / 0.0001 / 0.07730305655301765</t>
    <phoneticPr fontId="1" type="noConversion"/>
  </si>
  <si>
    <t>150 / 0.0001 / 0.24692030111599023</t>
    <phoneticPr fontId="1" type="noConversion"/>
  </si>
  <si>
    <t>lstm_ae_left_hip.h5</t>
    <phoneticPr fontId="1" type="noConversion"/>
  </si>
  <si>
    <t>o</t>
  </si>
  <si>
    <t>29/29</t>
    <phoneticPr fontId="1" type="noConversion"/>
  </si>
  <si>
    <t>실제</t>
    <phoneticPr fontId="1" type="noConversion"/>
  </si>
  <si>
    <t xml:space="preserve">예측 </t>
    <phoneticPr fontId="1" type="noConversion"/>
  </si>
  <si>
    <t xml:space="preserve">영상 분석 </t>
    <phoneticPr fontId="1" type="noConversion"/>
  </si>
  <si>
    <t>배경인식</t>
    <phoneticPr fontId="1" type="noConversion"/>
  </si>
  <si>
    <t>옷</t>
    <phoneticPr fontId="1" type="noConversion"/>
  </si>
  <si>
    <t>x</t>
    <phoneticPr fontId="1" type="noConversion"/>
  </si>
  <si>
    <t>목, 프레임</t>
    <phoneticPr fontId="1" type="noConversion"/>
  </si>
  <si>
    <t>카메라 프레임 비율이 일정하지 않음
인식 정확도 떨어짐</t>
    <phoneticPr fontId="1" type="noConversion"/>
  </si>
  <si>
    <t>카메라 각도, 고정여부</t>
    <phoneticPr fontId="1" type="noConversion"/>
  </si>
  <si>
    <t>러닝머신 -&gt; 손</t>
    <phoneticPr fontId="1" type="noConversion"/>
  </si>
  <si>
    <t>어두운 빨파 상의 -&gt; 러닝머신과 유사
남색 하의</t>
    <phoneticPr fontId="1" type="noConversion"/>
  </si>
  <si>
    <t>보호자 동행, 인식 불가</t>
    <phoneticPr fontId="1" type="noConversion"/>
  </si>
  <si>
    <t>카메라 프레임 비율이 일정하지 않음</t>
    <phoneticPr fontId="1" type="noConversion"/>
  </si>
  <si>
    <t>목이 잘림</t>
    <phoneticPr fontId="1" type="noConversion"/>
  </si>
  <si>
    <t>검정 상하의</t>
    <phoneticPr fontId="1" type="noConversion"/>
  </si>
  <si>
    <t>검정 상의
남색 하의</t>
    <phoneticPr fontId="1" type="noConversion"/>
  </si>
  <si>
    <t>삘간색 상의
검정 하의</t>
    <phoneticPr fontId="1" type="noConversion"/>
  </si>
  <si>
    <t>남색 상하의</t>
    <phoneticPr fontId="1" type="noConversion"/>
  </si>
  <si>
    <t>밝은색 상의
검정 하의
지팡이</t>
    <phoneticPr fontId="1" type="noConversion"/>
  </si>
  <si>
    <t>자주색 상의
검정 하의</t>
    <phoneticPr fontId="1" type="noConversion"/>
  </si>
  <si>
    <t>자주색 상의
검정 하의
지팡이</t>
    <phoneticPr fontId="1" type="noConversion"/>
  </si>
  <si>
    <t>측면 위쪽에서 기계로 찍음
세로 이동</t>
    <phoneticPr fontId="1" type="noConversion"/>
  </si>
  <si>
    <t>측면 정면에서 사람이 찍음
세로 이동</t>
    <phoneticPr fontId="1" type="noConversion"/>
  </si>
  <si>
    <t>헐렁함 검정 상하의</t>
    <phoneticPr fontId="1" type="noConversion"/>
  </si>
  <si>
    <t>측면 정면에서 기계로 찍음
세로 이동</t>
    <phoneticPr fontId="1" type="noConversion"/>
  </si>
  <si>
    <t>핑크 호피 상의
헐렁한 검정 하의</t>
    <phoneticPr fontId="1" type="noConversion"/>
  </si>
  <si>
    <t>파흙 상의
검정 하의</t>
    <phoneticPr fontId="1" type="noConversion"/>
  </si>
  <si>
    <t>각진 흰색 사물 인식 -&gt; 손</t>
    <phoneticPr fontId="1" type="noConversion"/>
  </si>
  <si>
    <t>진녹색 상의
남색 하의</t>
    <phoneticPr fontId="1" type="noConversion"/>
  </si>
  <si>
    <t>남쥐 상의
검정 하의</t>
    <phoneticPr fontId="1" type="noConversion"/>
  </si>
  <si>
    <t>카메라 프레임 비율이 일정하지 않음
목이 잘림</t>
    <phoneticPr fontId="1" type="noConversion"/>
  </si>
  <si>
    <t>파란계열 상의
남색 하의</t>
    <phoneticPr fontId="1" type="noConversion"/>
  </si>
  <si>
    <t>쥐색 상의
검정 하의</t>
    <phoneticPr fontId="1" type="noConversion"/>
  </si>
  <si>
    <t>측면영상 없음</t>
    <phoneticPr fontId="1" type="noConversion"/>
  </si>
  <si>
    <t>카메라 프레임 비율 좋음</t>
    <phoneticPr fontId="1" type="noConversion"/>
  </si>
  <si>
    <t>취색 상의
검정 하의</t>
    <phoneticPr fontId="1" type="noConversion"/>
  </si>
  <si>
    <t>351번과 동일한 영상</t>
    <phoneticPr fontId="1" type="noConversion"/>
  </si>
  <si>
    <t>91번과 동일한 영상</t>
    <phoneticPr fontId="1" type="noConversion"/>
  </si>
  <si>
    <t>화려한 어두운 꽃무늬 상의
헐렁한 검정 하의</t>
    <phoneticPr fontId="1" type="noConversion"/>
  </si>
  <si>
    <t>x, 어두운 배경</t>
    <phoneticPr fontId="1" type="noConversion"/>
  </si>
  <si>
    <t>보행자 외 두명의 사람이 있음 -&gt; 인식 불가</t>
    <phoneticPr fontId="1" type="noConversion"/>
  </si>
  <si>
    <t>측면 아래에서 기계로 찍음
세로 이동</t>
    <phoneticPr fontId="1" type="noConversion"/>
  </si>
  <si>
    <t>각진 사물 인식</t>
    <phoneticPr fontId="1" type="noConversion"/>
  </si>
  <si>
    <t>남색 상의
검정 하의</t>
    <phoneticPr fontId="1" type="noConversion"/>
  </si>
  <si>
    <t>사람이 프레임에 벗어남
이목구비 프레임에 벗어남</t>
    <phoneticPr fontId="1" type="noConversion"/>
  </si>
  <si>
    <t>검정 체크 상의
헐렁한 검정 무늬 하의</t>
    <phoneticPr fontId="1" type="noConversion"/>
  </si>
  <si>
    <t>화려한 핑크 무늬 상의
헐렁한 검정 하의</t>
    <phoneticPr fontId="1" type="noConversion"/>
  </si>
  <si>
    <t>카메라 프레임 상하 비율 일정
카메라 프레임 좌우 비율 일정하지 않음</t>
    <phoneticPr fontId="1" type="noConversion"/>
  </si>
  <si>
    <t>측면 정면에서 기계로 찍음
세로 이동
카메라가 너무 흔들림</t>
    <phoneticPr fontId="1" type="noConversion"/>
  </si>
  <si>
    <t>남색 상의
헐렁한 검정 하의</t>
    <phoneticPr fontId="1" type="noConversion"/>
  </si>
  <si>
    <t>다리를 서로 반대로 인식</t>
    <phoneticPr fontId="1" type="noConversion"/>
  </si>
  <si>
    <t>와인색 상의
청바지</t>
    <phoneticPr fontId="1" type="noConversion"/>
  </si>
  <si>
    <t>카메라 프레임 비율이 일정하지 않음
but 카메라 프레임은 괜찮음</t>
    <phoneticPr fontId="1" type="noConversion"/>
  </si>
  <si>
    <t>하늘색 상의
베이지 하의</t>
    <phoneticPr fontId="1" type="noConversion"/>
  </si>
  <si>
    <t>주황색 상의
회색 하의</t>
    <phoneticPr fontId="1" type="noConversion"/>
  </si>
  <si>
    <t>베이지 상의
배기바지</t>
    <phoneticPr fontId="1" type="noConversion"/>
  </si>
  <si>
    <t>카메라 프레임 비율이 일정하지 않음
머리부분만 잘림</t>
    <phoneticPr fontId="1" type="noConversion"/>
  </si>
  <si>
    <t>갈색 상하의</t>
    <phoneticPr fontId="1" type="noConversion"/>
  </si>
  <si>
    <t>배경과 비슷한 흰색상의
검정 하의</t>
    <phoneticPr fontId="1" type="noConversion"/>
  </si>
  <si>
    <t>흰색 배경 -&gt; 손</t>
    <phoneticPr fontId="1" type="noConversion"/>
  </si>
  <si>
    <t>화려한 어두운 꽃무늬 상의
헐렁한 검정 하의
지팡이</t>
    <phoneticPr fontId="1" type="noConversion"/>
  </si>
  <si>
    <t>자주색 상의
청바지</t>
    <phoneticPr fontId="1" type="noConversion"/>
  </si>
  <si>
    <t>화려한 샐러드 꽃무늬 상의
검정 하의</t>
    <phoneticPr fontId="1" type="noConversion"/>
  </si>
  <si>
    <t>어두운색 상하의
지팡이</t>
    <phoneticPr fontId="1" type="noConversion"/>
  </si>
  <si>
    <t>밝은 꽃무늬 상의
헐렁한 검정 하의
보행보조기구</t>
    <phoneticPr fontId="1" type="noConversion"/>
  </si>
  <si>
    <t>검정 상의
5부 청바지</t>
    <phoneticPr fontId="1" type="noConversion"/>
  </si>
  <si>
    <t>배경색 유사 및 
각진 사물 인식 -&gt; 손</t>
    <phoneticPr fontId="1" type="noConversion"/>
  </si>
  <si>
    <t>흰검 상의
남색 하의</t>
    <phoneticPr fontId="1" type="noConversion"/>
  </si>
  <si>
    <t>각진 서랍 인식 -&gt; 손</t>
    <phoneticPr fontId="1" type="noConversion"/>
  </si>
  <si>
    <t>화려한 어두운 꽃무늬 상의
검정 하의</t>
    <phoneticPr fontId="1" type="noConversion"/>
  </si>
  <si>
    <t>측면 정면에서 기계로 찍음
세로 이동
카메라가 기울어짐</t>
    <phoneticPr fontId="1" type="noConversion"/>
  </si>
  <si>
    <t>카메라 프레임 비율이 일정하지 않음
발이 프레임에 벗어남</t>
    <phoneticPr fontId="1" type="noConversion"/>
  </si>
  <si>
    <t>흰색 상의
베이지 하의</t>
    <phoneticPr fontId="1" type="noConversion"/>
  </si>
  <si>
    <t>남색 상의
청바지</t>
    <phoneticPr fontId="1" type="noConversion"/>
  </si>
  <si>
    <t>카메라 프레임 비율 좋음
but 카메라 거리가 멀다</t>
    <phoneticPr fontId="1" type="noConversion"/>
  </si>
  <si>
    <t>화려한 보라 패턴 상의
연푸른색 하의</t>
    <phoneticPr fontId="1" type="noConversion"/>
  </si>
  <si>
    <t>카메라 프레임 비율이 일정하지 않음
이목구비가 프레임에 벗어남</t>
    <phoneticPr fontId="1" type="noConversion"/>
  </si>
  <si>
    <t>회색 상의
회남색 하의</t>
    <phoneticPr fontId="1" type="noConversion"/>
  </si>
  <si>
    <t>검흰 바람막이
검정 하의
오른쪽 다리 깁스</t>
    <phoneticPr fontId="1" type="noConversion"/>
  </si>
  <si>
    <t>겨자 상의
남색 하의</t>
    <phoneticPr fontId="1" type="noConversion"/>
  </si>
  <si>
    <t>러닝머신 -&gt; 손
상의 색 = 러닝머신, 각짐</t>
    <phoneticPr fontId="1" type="noConversion"/>
  </si>
  <si>
    <t>병원복 상의
검정 하의</t>
    <phoneticPr fontId="1" type="noConversion"/>
  </si>
  <si>
    <t>각진 사물 인식 -&gt; 상체</t>
    <phoneticPr fontId="1" type="noConversion"/>
  </si>
  <si>
    <t>각진 사물 인식 -&gt; 상체,얼굴
각진 서랍 인식 -&gt; 손</t>
    <phoneticPr fontId="1" type="noConversion"/>
  </si>
  <si>
    <t>흰색 줄무늬 상의
검정 반바지</t>
    <phoneticPr fontId="1" type="noConversion"/>
  </si>
  <si>
    <t>파란 상의
검정 하의</t>
    <phoneticPr fontId="1" type="noConversion"/>
  </si>
  <si>
    <t>베이지 상의
흰색 하의
보호자</t>
    <phoneticPr fontId="1" type="noConversion"/>
  </si>
  <si>
    <t>보호자 발 인식
바지 색 = 바닥 색 인식 오류
전반적인 인식 오류</t>
    <phoneticPr fontId="1" type="noConversion"/>
  </si>
  <si>
    <t>두터운 상의로 인한 인식 오류</t>
    <phoneticPr fontId="1" type="noConversion"/>
  </si>
  <si>
    <t>남색 두터운 상의
검정 하의</t>
    <phoneticPr fontId="1" type="noConversion"/>
  </si>
  <si>
    <t>호피무늬 상의
검정 하의</t>
    <phoneticPr fontId="1" type="noConversion"/>
  </si>
  <si>
    <t>옷의 무늬로 인한 인식 오류(?)</t>
    <phoneticPr fontId="1" type="noConversion"/>
  </si>
  <si>
    <t>빨간 상의
검정 하의</t>
    <phoneticPr fontId="1" type="noConversion"/>
  </si>
  <si>
    <t>걸음걸이 교정 기계 -&gt; 손
전반적인 인식오류</t>
    <phoneticPr fontId="1" type="noConversion"/>
  </si>
  <si>
    <t>전반적인 인식오류</t>
    <phoneticPr fontId="1" type="noConversion"/>
  </si>
  <si>
    <t>남색 상의
헐렁한 남색 하의</t>
    <phoneticPr fontId="1" type="noConversion"/>
  </si>
  <si>
    <t>검정 상하의
지팡이</t>
    <phoneticPr fontId="1" type="noConversion"/>
  </si>
  <si>
    <t>측면 정면에서 기계로 찍음
가로 고정</t>
    <phoneticPr fontId="1" type="noConversion"/>
  </si>
  <si>
    <t>남색 상의
검정 7부 바지</t>
    <phoneticPr fontId="1" type="noConversion"/>
  </si>
  <si>
    <t>스위치 -&gt; 상체, 얼굴
얼굴을 정면을 보고 있지 않음</t>
    <phoneticPr fontId="1" type="noConversion"/>
  </si>
  <si>
    <t>주황, 회색 줄무늬 상의
녹색 하의</t>
    <phoneticPr fontId="1" type="noConversion"/>
  </si>
  <si>
    <t>소화전, 서랍 -&gt; 얼굴, 상체</t>
    <phoneticPr fontId="1" type="noConversion"/>
  </si>
  <si>
    <t>노란 상의
검정 하의</t>
    <phoneticPr fontId="1" type="noConversion"/>
  </si>
  <si>
    <t>회색 상의
검정 하의</t>
    <phoneticPr fontId="1" type="noConversion"/>
  </si>
  <si>
    <t>반바지 인식오류
각진 사물 인식</t>
    <phoneticPr fontId="1" type="noConversion"/>
  </si>
  <si>
    <t>보라색 상의
검정 반바지</t>
    <phoneticPr fontId="1" type="noConversion"/>
  </si>
  <si>
    <t xml:space="preserve">보조 보행기구 </t>
    <phoneticPr fontId="1" type="noConversion"/>
  </si>
  <si>
    <t>o ( 지팡이 )</t>
    <phoneticPr fontId="1" type="noConversion"/>
  </si>
  <si>
    <t>o ( 보행보조 )</t>
    <phoneticPr fontId="1" type="noConversion"/>
  </si>
  <si>
    <t>보라색 상의
검정 하의</t>
    <phoneticPr fontId="1" type="noConversion"/>
  </si>
  <si>
    <t>화려한 갈색 꽃무늬 상의
검정 하의</t>
    <phoneticPr fontId="1" type="noConversion"/>
  </si>
  <si>
    <t>흰색 상의
검정 하의</t>
    <phoneticPr fontId="1" type="noConversion"/>
  </si>
  <si>
    <t>화려한 연두색 꽃무늬 상의
회색 하의</t>
    <phoneticPr fontId="1" type="noConversion"/>
  </si>
  <si>
    <t>핑크 상의
검정 꽃무늬 하의</t>
    <phoneticPr fontId="1" type="noConversion"/>
  </si>
  <si>
    <t>검붉은 상의
검정 하의</t>
    <phoneticPr fontId="1" type="noConversion"/>
  </si>
  <si>
    <t xml:space="preserve">힌검 상의 
검정 하의 </t>
    <phoneticPr fontId="1" type="noConversion"/>
  </si>
  <si>
    <t>검정색 상하의</t>
    <phoneticPr fontId="1" type="noConversion"/>
  </si>
  <si>
    <t xml:space="preserve">밝은색 상의
어두운 회색 바지 </t>
    <phoneticPr fontId="1" type="noConversion"/>
  </si>
  <si>
    <t>150/32/0.0001/</t>
    <phoneticPr fontId="1" type="noConversion"/>
  </si>
  <si>
    <t>카메라 프레임 비율 좋음
(허리가 굽어있음)</t>
    <phoneticPr fontId="1" type="noConversion"/>
  </si>
  <si>
    <t>검정 원피스</t>
    <phoneticPr fontId="1" type="noConversion"/>
  </si>
  <si>
    <t>40개중 38개</t>
    <phoneticPr fontId="1" type="noConversion"/>
  </si>
  <si>
    <t xml:space="preserve"> </t>
    <phoneticPr fontId="1" type="noConversion"/>
  </si>
  <si>
    <t>이상탐지 그래프</t>
    <phoneticPr fontId="1" type="noConversion"/>
  </si>
  <si>
    <t>Right_hip</t>
    <phoneticPr fontId="1" type="noConversion"/>
  </si>
  <si>
    <t>환자번호</t>
    <phoneticPr fontId="1" type="noConversion"/>
  </si>
  <si>
    <t>배경인식, MediaPipe</t>
    <phoneticPr fontId="1" type="noConversion"/>
  </si>
  <si>
    <t>상하 프레임 비율 일정</t>
    <phoneticPr fontId="1" type="noConversion"/>
  </si>
  <si>
    <t>검정 상의 
회색 하의</t>
    <phoneticPr fontId="1" type="noConversion"/>
  </si>
  <si>
    <t>측면 정면에서 사람이 찍음
가로 고정</t>
    <phoneticPr fontId="1" type="noConversion"/>
  </si>
  <si>
    <t>목이 잘림</t>
  </si>
  <si>
    <t>발 부분 인식 정확도가 낮음</t>
    <phoneticPr fontId="1" type="noConversion"/>
  </si>
  <si>
    <t>보라색 상의
검정 배기 바지</t>
    <phoneticPr fontId="1" type="noConversion"/>
  </si>
  <si>
    <t>측면 정면에서 기계로 찍음
세로 고정</t>
    <phoneticPr fontId="1" type="noConversion"/>
  </si>
  <si>
    <t>o (지팡이)</t>
    <phoneticPr fontId="1" type="noConversion"/>
  </si>
  <si>
    <t>좌우 프레임 비율 일정</t>
    <phoneticPr fontId="1" type="noConversion"/>
  </si>
  <si>
    <t>소라색 상의
검정 바지</t>
    <phoneticPr fontId="1" type="noConversion"/>
  </si>
  <si>
    <t>측면 위쪽에서 기계로 찍음
세로 고정</t>
    <phoneticPr fontId="1" type="noConversion"/>
  </si>
  <si>
    <t>베이지 줄무늬 상의
검정 바지</t>
    <phoneticPr fontId="1" type="noConversion"/>
  </si>
  <si>
    <t>희색 블라우스
꽃무늬 바지</t>
    <phoneticPr fontId="1" type="noConversion"/>
  </si>
  <si>
    <t>x
배기 바지로 하체 인식 불안정</t>
    <phoneticPr fontId="1" type="noConversion"/>
  </si>
  <si>
    <t>핫핑크 꽃무늬 상의
7부 배기 바지</t>
    <phoneticPr fontId="1" type="noConversion"/>
  </si>
  <si>
    <t>파란색 상의
검정 하의</t>
    <phoneticPr fontId="1" type="noConversion"/>
  </si>
  <si>
    <t>측면 정면에서 기계로 찍음
세로 고정, 카메라 기울어짐</t>
    <phoneticPr fontId="1" type="noConversion"/>
  </si>
  <si>
    <t>어두운 소라색 상의
검정 하의</t>
    <phoneticPr fontId="1" type="noConversion"/>
  </si>
  <si>
    <t>측면 정면에서 사람이 찍음
세로 고정</t>
    <phoneticPr fontId="1" type="noConversion"/>
  </si>
  <si>
    <t>418 영상과 동일</t>
    <phoneticPr fontId="1" type="noConversion"/>
  </si>
  <si>
    <t>흰색 벽, 스위치 인식</t>
    <phoneticPr fontId="1" type="noConversion"/>
  </si>
  <si>
    <t>보라색 무늬있는 상의
검정 하의</t>
    <phoneticPr fontId="1" type="noConversion"/>
  </si>
  <si>
    <t>검정 줄무늬 상의
회색 하의</t>
    <phoneticPr fontId="1" type="noConversion"/>
  </si>
  <si>
    <t>연녹색 상의
흰색 하의</t>
    <phoneticPr fontId="1" type="noConversion"/>
  </si>
  <si>
    <t>인식 정확도가 낮음</t>
    <phoneticPr fontId="1" type="noConversion"/>
  </si>
  <si>
    <t>남색 체크 무늬 상의
남색 하의</t>
    <phoneticPr fontId="1" type="noConversion"/>
  </si>
  <si>
    <t>o (보행보조)</t>
    <phoneticPr fontId="1" type="noConversion"/>
  </si>
  <si>
    <t>푸른색 상의
남색 하의</t>
    <phoneticPr fontId="1" type="noConversion"/>
  </si>
  <si>
    <t>붉은색 상의
회색 하의</t>
    <phoneticPr fontId="1" type="noConversion"/>
  </si>
  <si>
    <t>발 부분 인식 정확도가 낮음
바지로 인한 인식 오류</t>
    <phoneticPr fontId="1" type="noConversion"/>
  </si>
  <si>
    <t>남색 상의
회색 헐렁한 하의</t>
    <phoneticPr fontId="1" type="noConversion"/>
  </si>
  <si>
    <t>파란색 땡땡이 무늬 상의
남색 하의</t>
    <phoneticPr fontId="1" type="noConversion"/>
  </si>
  <si>
    <t>손 -&gt; 각진 물건
발 부분 인식 정확도가 낮음</t>
    <phoneticPr fontId="1" type="noConversion"/>
  </si>
  <si>
    <t>남색, 흰색 상의
남색 하의</t>
    <phoneticPr fontId="1" type="noConversion"/>
  </si>
  <si>
    <t>발 부분 인식 정확도가 낮음</t>
  </si>
  <si>
    <t>화려한 무늬 상의
꽃무늬 하의</t>
    <phoneticPr fontId="1" type="noConversion"/>
  </si>
  <si>
    <t>환자복</t>
    <phoneticPr fontId="1" type="noConversion"/>
  </si>
  <si>
    <t>발 잘림</t>
    <phoneticPr fontId="1" type="noConversion"/>
  </si>
  <si>
    <t>형광 노랑, 파랑 줄무늬 상의
검정 하의</t>
    <phoneticPr fontId="1" type="noConversion"/>
  </si>
  <si>
    <t>분홍 꽃무늬 상의
회색 하의</t>
    <phoneticPr fontId="1" type="noConversion"/>
  </si>
  <si>
    <t xml:space="preserve"> 왼쪽-&gt;오른쪽으로 갈 때 인식 오류</t>
    <phoneticPr fontId="1" type="noConversion"/>
  </si>
  <si>
    <t>분홍 꽃무늬 상의
검정 하의</t>
    <phoneticPr fontId="1" type="noConversion"/>
  </si>
  <si>
    <t xml:space="preserve">색상 번호 </t>
    <phoneticPr fontId="1" type="noConversion"/>
  </si>
  <si>
    <t xml:space="preserve">개수 </t>
    <phoneticPr fontId="1" type="noConversion"/>
  </si>
  <si>
    <t>ORIGIN_SAR</t>
    <phoneticPr fontId="1" type="noConversion"/>
  </si>
  <si>
    <t>PROCESSING_SAR</t>
    <phoneticPr fontId="1" type="noConversion"/>
  </si>
  <si>
    <t>(보행도구) 사용 X</t>
    <phoneticPr fontId="1" type="noConversion"/>
  </si>
  <si>
    <t>1. 편집 후 바로 사용 가능</t>
    <phoneticPr fontId="1" type="noConversion"/>
  </si>
  <si>
    <t>2. 영상 처리 후 사용 가능</t>
    <phoneticPr fontId="1" type="noConversion"/>
  </si>
  <si>
    <t>3. 옷 (사용 X)</t>
    <phoneticPr fontId="1" type="noConversion"/>
  </si>
  <si>
    <t xml:space="preserve">4. 보행 도구 </t>
    <phoneticPr fontId="1" type="noConversion"/>
  </si>
  <si>
    <t>ORIGIN_SAR
(편집 후 바로 사용 가능)</t>
    <phoneticPr fontId="1" type="noConversion"/>
  </si>
  <si>
    <t>PROCESSING_SAR
(영상 처리 후 사용 가능)</t>
    <phoneticPr fontId="1" type="noConversion"/>
  </si>
  <si>
    <t>(기타 : 옷 및 보행자인식 ) 사용 X</t>
    <phoneticPr fontId="1" type="noConversion"/>
  </si>
  <si>
    <t>epoch</t>
    <phoneticPr fontId="1" type="noConversion"/>
  </si>
  <si>
    <t>batch</t>
    <phoneticPr fontId="1" type="noConversion"/>
  </si>
  <si>
    <t>lr</t>
    <phoneticPr fontId="1" type="noConversion"/>
  </si>
  <si>
    <t>layer</t>
    <phoneticPr fontId="1" type="noConversion"/>
  </si>
  <si>
    <t>name</t>
    <phoneticPr fontId="1" type="noConversion"/>
  </si>
  <si>
    <t>64/32</t>
    <phoneticPr fontId="1" type="noConversion"/>
  </si>
  <si>
    <t>scalar</t>
    <phoneticPr fontId="1" type="noConversion"/>
  </si>
  <si>
    <t>stand</t>
    <phoneticPr fontId="1" type="noConversion"/>
  </si>
  <si>
    <t>lstm_ae_right_knee(100_32_4_64_0.1)</t>
    <phoneticPr fontId="1" type="noConversion"/>
  </si>
  <si>
    <t>32/16</t>
    <phoneticPr fontId="1" type="noConversion"/>
  </si>
  <si>
    <t>lstm_ae_left_knee(100_64_3_32_0.1)</t>
    <phoneticPr fontId="1" type="noConversion"/>
  </si>
  <si>
    <t>lstm_ae_left_hip(100_32_32_4_16_0.0001)</t>
    <phoneticPr fontId="1" type="noConversion"/>
  </si>
  <si>
    <t>lstm_ae_nose_shoulder(150_128_32_4_16_0.0001)-19</t>
    <phoneticPr fontId="1" type="noConversion"/>
  </si>
  <si>
    <t>Data len</t>
  </si>
  <si>
    <t>Anomaly Area</t>
    <phoneticPr fontId="1" type="noConversion"/>
  </si>
  <si>
    <t>Anomaly points</t>
    <phoneticPr fontId="1" type="noConversion"/>
  </si>
  <si>
    <t xml:space="preserve">R-error </t>
    <phoneticPr fontId="1" type="noConversion"/>
  </si>
  <si>
    <t>Max_anomaly</t>
    <phoneticPr fontId="1" type="noConversion"/>
  </si>
  <si>
    <t>Min_anomaly</t>
    <phoneticPr fontId="1" type="noConversion"/>
  </si>
  <si>
    <t>lstm_ae_right_hip(100_64_32_4_16_0.0001)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</si>
</sst>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8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0"/>
      <color theme="1"/>
      <name val="Var(--jp-code-font-family)"/>
      <family val="2"/>
    </font>
    <font>
      <sz val="10"/>
      <color theme="1"/>
      <name val="맑은 고딕"/>
      <family val="2"/>
      <charset val="129"/>
      <scheme val="minor"/>
    </font>
    <font>
      <b/>
      <sz val="11"/>
      <color rgb="FFFF0000"/>
      <name val="맑은 고딕"/>
      <family val="3"/>
      <charset val="129"/>
      <scheme val="minor"/>
    </font>
    <font>
      <sz val="11"/>
      <color indexed="81"/>
      <name val="돋움"/>
      <family val="3"/>
      <charset val="129"/>
    </font>
    <font>
      <sz val="11"/>
      <color indexed="81"/>
      <name val="Tahoma"/>
      <family val="2"/>
    </font>
    <font>
      <sz val="10"/>
      <color theme="1"/>
      <name val="맑은 고딕"/>
      <family val="3"/>
      <charset val="129"/>
      <scheme val="major"/>
    </font>
    <font>
      <sz val="11"/>
      <name val="맑은 고딕"/>
      <family val="2"/>
      <charset val="129"/>
      <scheme val="minor"/>
    </font>
    <font>
      <sz val="11"/>
      <color rgb="FF000000"/>
      <name val="맑은 고딕"/>
      <family val="3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sz val="9"/>
      <color theme="1"/>
      <name val="맑은 고딕"/>
      <family val="3"/>
      <charset val="129"/>
      <scheme val="minor"/>
    </font>
    <font>
      <sz val="12"/>
      <color theme="1"/>
      <name val="맑은 고딕"/>
      <family val="3"/>
      <charset val="129"/>
      <scheme val="minor"/>
    </font>
    <font>
      <sz val="12"/>
      <color rgb="FFFF0000"/>
      <name val="맑은 고딕"/>
      <family val="3"/>
      <charset val="129"/>
      <scheme val="minor"/>
    </font>
    <font>
      <sz val="12"/>
      <name val="맑은 고딕"/>
      <family val="3"/>
      <charset val="129"/>
      <scheme val="minor"/>
    </font>
    <font>
      <b/>
      <sz val="12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inor"/>
    </font>
    <font>
      <b/>
      <sz val="14"/>
      <color rgb="FFFF0000"/>
      <name val="맑은 고딕"/>
      <family val="3"/>
      <charset val="129"/>
      <scheme val="minor"/>
    </font>
    <font>
      <sz val="11"/>
      <color theme="1"/>
      <name val="맑은 고딕"/>
      <family val="3"/>
      <charset val="129"/>
    </font>
    <font>
      <b/>
      <sz val="11"/>
      <color theme="1"/>
      <name val="맑은 고딕"/>
      <family val="2"/>
      <charset val="129"/>
      <scheme val="minor"/>
    </font>
    <font>
      <b/>
      <sz val="10"/>
      <color theme="1"/>
      <name val="Var(--jp-code-font-family)"/>
      <family val="2"/>
    </font>
    <font>
      <b/>
      <sz val="12"/>
      <color theme="1"/>
      <name val="맑은 고딕"/>
      <family val="2"/>
      <charset val="129"/>
      <scheme val="minor"/>
    </font>
    <font>
      <b/>
      <sz val="12"/>
      <color theme="1"/>
      <name val="Var(--jp-code-font-family)"/>
      <family val="2"/>
    </font>
    <font>
      <b/>
      <sz val="12"/>
      <color theme="1"/>
      <name val="Var(--jp-code-font-family)"/>
    </font>
  </fonts>
  <fills count="23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DEC8EE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 tint="-0.249977111117893"/>
        <bgColor indexed="64"/>
      </patternFill>
    </fill>
  </fills>
  <borders count="1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 diagonalUp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/>
      <top/>
      <bottom style="double">
        <color indexed="64"/>
      </bottom>
      <diagonal/>
    </border>
  </borders>
  <cellStyleXfs count="1">
    <xf numFmtId="0" fontId="0" fillId="0" borderId="0">
      <alignment vertical="center"/>
    </xf>
  </cellStyleXfs>
  <cellXfs count="145">
    <xf numFmtId="0" fontId="0" fillId="0" borderId="0" xfId="0">
      <alignment vertical="center"/>
    </xf>
    <xf numFmtId="0" fontId="0" fillId="4" borderId="1" xfId="0" applyFill="1" applyBorder="1">
      <alignment vertical="center"/>
    </xf>
    <xf numFmtId="0" fontId="3" fillId="0" borderId="0" xfId="0" applyFont="1" applyAlignment="1">
      <alignment horizontal="left" vertical="center"/>
    </xf>
    <xf numFmtId="0" fontId="0" fillId="2" borderId="1" xfId="0" applyFill="1" applyBorder="1">
      <alignment vertical="center"/>
    </xf>
    <xf numFmtId="0" fontId="0" fillId="3" borderId="1" xfId="0" applyFill="1" applyBorder="1">
      <alignment vertical="center"/>
    </xf>
    <xf numFmtId="0" fontId="0" fillId="0" borderId="1" xfId="0" applyBorder="1">
      <alignment vertical="center"/>
    </xf>
    <xf numFmtId="0" fontId="3" fillId="7" borderId="1" xfId="0" applyFont="1" applyFill="1" applyBorder="1" applyAlignment="1">
      <alignment horizontal="left" vertical="center"/>
    </xf>
    <xf numFmtId="0" fontId="3" fillId="0" borderId="1" xfId="0" applyFont="1" applyBorder="1" applyAlignment="1">
      <alignment horizontal="left" vertical="center"/>
    </xf>
    <xf numFmtId="0" fontId="3" fillId="4" borderId="1" xfId="0" applyFont="1" applyFill="1" applyBorder="1" applyAlignment="1">
      <alignment horizontal="left" vertical="center"/>
    </xf>
    <xf numFmtId="0" fontId="0" fillId="7" borderId="1" xfId="0" applyFill="1" applyBorder="1">
      <alignment vertical="center"/>
    </xf>
    <xf numFmtId="0" fontId="4" fillId="0" borderId="0" xfId="0" applyFont="1">
      <alignment vertical="center"/>
    </xf>
    <xf numFmtId="0" fontId="0" fillId="0" borderId="1" xfId="0" applyBorder="1" applyAlignment="1">
      <alignment horizontal="center" vertical="center"/>
    </xf>
    <xf numFmtId="0" fontId="0" fillId="9" borderId="0" xfId="0" applyFill="1">
      <alignment vertical="center"/>
    </xf>
    <xf numFmtId="0" fontId="0" fillId="9" borderId="1" xfId="0" applyFill="1" applyBorder="1">
      <alignment vertical="center"/>
    </xf>
    <xf numFmtId="0" fontId="0" fillId="9" borderId="1" xfId="0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0" fillId="0" borderId="2" xfId="0" applyBorder="1">
      <alignment vertical="center"/>
    </xf>
    <xf numFmtId="0" fontId="2" fillId="10" borderId="1" xfId="0" applyFont="1" applyFill="1" applyBorder="1" applyAlignment="1">
      <alignment horizontal="center" vertical="center"/>
    </xf>
    <xf numFmtId="0" fontId="2" fillId="10" borderId="1" xfId="0" applyFont="1" applyFill="1" applyBorder="1">
      <alignment vertical="center"/>
    </xf>
    <xf numFmtId="0" fontId="0" fillId="0" borderId="0" xfId="0" applyAlignment="1">
      <alignment vertical="center" wrapText="1"/>
    </xf>
    <xf numFmtId="0" fontId="0" fillId="10" borderId="0" xfId="0" applyFill="1">
      <alignment vertical="center"/>
    </xf>
    <xf numFmtId="0" fontId="0" fillId="7" borderId="0" xfId="0" applyFill="1">
      <alignment vertical="center"/>
    </xf>
    <xf numFmtId="0" fontId="0" fillId="7" borderId="1" xfId="0" applyFill="1" applyBorder="1" applyAlignment="1">
      <alignment horizontal="center" vertical="center"/>
    </xf>
    <xf numFmtId="0" fontId="0" fillId="11" borderId="1" xfId="0" applyFill="1" applyBorder="1">
      <alignment vertical="center"/>
    </xf>
    <xf numFmtId="0" fontId="8" fillId="0" borderId="0" xfId="0" applyFont="1" applyAlignment="1">
      <alignment horizontal="left" vertical="center"/>
    </xf>
    <xf numFmtId="0" fontId="8" fillId="0" borderId="0" xfId="0" applyFont="1">
      <alignment vertical="center"/>
    </xf>
    <xf numFmtId="0" fontId="10" fillId="0" borderId="1" xfId="0" applyFont="1" applyBorder="1" applyAlignment="1">
      <alignment horizontal="center" vertical="center"/>
    </xf>
    <xf numFmtId="0" fontId="2" fillId="5" borderId="1" xfId="0" applyFont="1" applyFill="1" applyBorder="1">
      <alignment vertical="center"/>
    </xf>
    <xf numFmtId="0" fontId="0" fillId="0" borderId="0" xfId="0" applyAlignment="1">
      <alignment horizontal="center" vertical="center"/>
    </xf>
    <xf numFmtId="0" fontId="0" fillId="0" borderId="7" xfId="0" applyBorder="1">
      <alignment vertical="center"/>
    </xf>
    <xf numFmtId="0" fontId="2" fillId="0" borderId="1" xfId="0" applyFont="1" applyBorder="1" applyAlignment="1">
      <alignment horizontal="center" vertical="center"/>
    </xf>
    <xf numFmtId="0" fontId="11" fillId="10" borderId="1" xfId="0" applyFont="1" applyFill="1" applyBorder="1" applyAlignment="1">
      <alignment horizontal="center" vertical="center"/>
    </xf>
    <xf numFmtId="0" fontId="14" fillId="0" borderId="1" xfId="0" applyFont="1" applyBorder="1" applyAlignment="1">
      <alignment horizontal="center" vertical="center"/>
    </xf>
    <xf numFmtId="0" fontId="14" fillId="0" borderId="0" xfId="0" applyFont="1">
      <alignment vertical="center"/>
    </xf>
    <xf numFmtId="0" fontId="11" fillId="0" borderId="1" xfId="0" applyFont="1" applyBorder="1" applyAlignment="1">
      <alignment horizontal="center" vertical="center"/>
    </xf>
    <xf numFmtId="0" fontId="14" fillId="0" borderId="1" xfId="0" applyFont="1" applyBorder="1" applyAlignment="1">
      <alignment horizontal="center" vertical="center" wrapText="1"/>
    </xf>
    <xf numFmtId="0" fontId="14" fillId="2" borderId="1" xfId="0" applyFont="1" applyFill="1" applyBorder="1" applyAlignment="1">
      <alignment horizontal="center" vertical="center"/>
    </xf>
    <xf numFmtId="0" fontId="14" fillId="16" borderId="1" xfId="0" applyFont="1" applyFill="1" applyBorder="1" applyAlignment="1">
      <alignment horizontal="center" vertical="center" wrapText="1"/>
    </xf>
    <xf numFmtId="0" fontId="14" fillId="2" borderId="1" xfId="0" applyFont="1" applyFill="1" applyBorder="1" applyAlignment="1">
      <alignment horizontal="center" vertical="center" wrapText="1"/>
    </xf>
    <xf numFmtId="0" fontId="14" fillId="15" borderId="1" xfId="0" applyFont="1" applyFill="1" applyBorder="1" applyAlignment="1">
      <alignment horizontal="center" vertical="center" wrapText="1"/>
    </xf>
    <xf numFmtId="0" fontId="15" fillId="0" borderId="1" xfId="0" applyFont="1" applyBorder="1" applyAlignment="1">
      <alignment horizontal="center" vertical="center"/>
    </xf>
    <xf numFmtId="0" fontId="16" fillId="0" borderId="1" xfId="0" applyFont="1" applyBorder="1" applyAlignment="1">
      <alignment horizontal="center" vertical="center" wrapText="1"/>
    </xf>
    <xf numFmtId="0" fontId="16" fillId="0" borderId="1" xfId="0" applyFont="1" applyBorder="1" applyAlignment="1">
      <alignment horizontal="center" vertical="center"/>
    </xf>
    <xf numFmtId="0" fontId="14" fillId="17" borderId="1" xfId="0" applyFont="1" applyFill="1" applyBorder="1" applyAlignment="1">
      <alignment horizontal="center" vertical="center" wrapText="1"/>
    </xf>
    <xf numFmtId="0" fontId="11" fillId="2" borderId="1" xfId="0" applyFont="1" applyFill="1" applyBorder="1" applyAlignment="1">
      <alignment horizontal="center" vertical="center"/>
    </xf>
    <xf numFmtId="0" fontId="17" fillId="0" borderId="1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1" fillId="14" borderId="1" xfId="0" applyFont="1" applyFill="1" applyBorder="1" applyAlignment="1">
      <alignment horizontal="center" vertical="center"/>
    </xf>
    <xf numFmtId="0" fontId="2" fillId="14" borderId="1" xfId="0" applyFont="1" applyFill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11" fillId="0" borderId="6" xfId="0" applyFont="1" applyBorder="1" applyAlignment="1">
      <alignment horizontal="center" vertical="center"/>
    </xf>
    <xf numFmtId="0" fontId="14" fillId="0" borderId="6" xfId="0" applyFont="1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14" fillId="0" borderId="8" xfId="0" applyFont="1" applyBorder="1" applyAlignment="1">
      <alignment horizontal="center" vertical="center"/>
    </xf>
    <xf numFmtId="0" fontId="14" fillId="0" borderId="5" xfId="0" applyFont="1" applyBorder="1">
      <alignment vertical="center"/>
    </xf>
    <xf numFmtId="0" fontId="11" fillId="0" borderId="5" xfId="0" applyFont="1" applyBorder="1">
      <alignment vertical="center"/>
    </xf>
    <xf numFmtId="0" fontId="0" fillId="5" borderId="1" xfId="0" applyFill="1" applyBorder="1" applyAlignment="1">
      <alignment horizontal="center" vertical="center"/>
    </xf>
    <xf numFmtId="0" fontId="18" fillId="0" borderId="1" xfId="0" applyFont="1" applyBorder="1" applyAlignment="1">
      <alignment horizontal="center" vertical="center" wrapText="1"/>
    </xf>
    <xf numFmtId="0" fontId="9" fillId="7" borderId="1" xfId="0" applyFont="1" applyFill="1" applyBorder="1">
      <alignment vertical="center"/>
    </xf>
    <xf numFmtId="0" fontId="0" fillId="0" borderId="6" xfId="0" applyBorder="1">
      <alignment vertical="center"/>
    </xf>
    <xf numFmtId="0" fontId="0" fillId="0" borderId="3" xfId="0" applyBorder="1">
      <alignment vertical="center"/>
    </xf>
    <xf numFmtId="0" fontId="2" fillId="0" borderId="0" xfId="0" applyFont="1">
      <alignment vertical="center"/>
    </xf>
    <xf numFmtId="0" fontId="19" fillId="0" borderId="0" xfId="0" applyFont="1">
      <alignment vertical="center"/>
    </xf>
    <xf numFmtId="0" fontId="0" fillId="0" borderId="10" xfId="0" applyBorder="1">
      <alignment vertical="center"/>
    </xf>
    <xf numFmtId="0" fontId="0" fillId="0" borderId="12" xfId="0" applyBorder="1">
      <alignment vertical="center"/>
    </xf>
    <xf numFmtId="0" fontId="0" fillId="0" borderId="8" xfId="0" applyBorder="1" applyAlignment="1">
      <alignment horizontal="center" vertical="center"/>
    </xf>
    <xf numFmtId="0" fontId="0" fillId="11" borderId="8" xfId="0" applyFill="1" applyBorder="1">
      <alignment vertical="center"/>
    </xf>
    <xf numFmtId="0" fontId="0" fillId="0" borderId="13" xfId="0" applyBorder="1">
      <alignment vertical="center"/>
    </xf>
    <xf numFmtId="0" fontId="0" fillId="11" borderId="2" xfId="0" applyFill="1" applyBorder="1">
      <alignment vertical="center"/>
    </xf>
    <xf numFmtId="0" fontId="0" fillId="0" borderId="14" xfId="0" applyBorder="1">
      <alignment vertical="center"/>
    </xf>
    <xf numFmtId="0" fontId="0" fillId="0" borderId="15" xfId="0" applyBorder="1">
      <alignment vertical="center"/>
    </xf>
    <xf numFmtId="0" fontId="0" fillId="11" borderId="11" xfId="0" applyFill="1" applyBorder="1">
      <alignment vertical="center"/>
    </xf>
    <xf numFmtId="0" fontId="0" fillId="0" borderId="1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20" fillId="0" borderId="1" xfId="0" applyFont="1" applyBorder="1" applyAlignment="1">
      <alignment horizontal="center" vertical="center"/>
    </xf>
    <xf numFmtId="0" fontId="2" fillId="19" borderId="1" xfId="0" applyFont="1" applyFill="1" applyBorder="1" applyAlignment="1">
      <alignment horizontal="center" vertical="center"/>
    </xf>
    <xf numFmtId="0" fontId="2" fillId="5" borderId="1" xfId="0" applyFont="1" applyFill="1" applyBorder="1" applyAlignment="1">
      <alignment horizontal="center" vertical="center"/>
    </xf>
    <xf numFmtId="0" fontId="2" fillId="5" borderId="0" xfId="0" applyFont="1" applyFill="1" applyAlignment="1">
      <alignment horizontal="center" vertical="center"/>
    </xf>
    <xf numFmtId="0" fontId="14" fillId="16" borderId="1" xfId="0" applyFont="1" applyFill="1" applyBorder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14" fillId="0" borderId="0" xfId="0" applyFont="1" applyAlignment="1">
      <alignment horizontal="center" vertical="center" wrapText="1"/>
    </xf>
    <xf numFmtId="0" fontId="11" fillId="5" borderId="1" xfId="0" applyFont="1" applyFill="1" applyBorder="1" applyAlignment="1">
      <alignment horizontal="center" vertical="center"/>
    </xf>
    <xf numFmtId="0" fontId="11" fillId="20" borderId="1" xfId="0" applyFont="1" applyFill="1" applyBorder="1" applyAlignment="1">
      <alignment horizontal="center" vertical="center"/>
    </xf>
    <xf numFmtId="0" fontId="11" fillId="7" borderId="1" xfId="0" applyFont="1" applyFill="1" applyBorder="1" applyAlignment="1">
      <alignment horizontal="center" vertical="center"/>
    </xf>
    <xf numFmtId="0" fontId="2" fillId="20" borderId="0" xfId="0" applyFont="1" applyFill="1" applyAlignment="1">
      <alignment horizontal="center" vertical="center"/>
    </xf>
    <xf numFmtId="0" fontId="2" fillId="7" borderId="0" xfId="0" applyFont="1" applyFill="1" applyAlignment="1">
      <alignment horizontal="center" vertical="center"/>
    </xf>
    <xf numFmtId="0" fontId="11" fillId="0" borderId="0" xfId="0" applyFont="1">
      <alignment vertical="center"/>
    </xf>
    <xf numFmtId="0" fontId="12" fillId="0" borderId="0" xfId="0" applyFont="1">
      <alignment vertical="center"/>
    </xf>
    <xf numFmtId="0" fontId="2" fillId="20" borderId="1" xfId="0" applyFont="1" applyFill="1" applyBorder="1" applyAlignment="1">
      <alignment horizontal="center" vertical="center"/>
    </xf>
    <xf numFmtId="0" fontId="2" fillId="7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2" fontId="14" fillId="0" borderId="0" xfId="0" applyNumberFormat="1" applyFont="1">
      <alignment vertical="center"/>
    </xf>
    <xf numFmtId="0" fontId="2" fillId="10" borderId="0" xfId="0" applyFont="1" applyFill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0" fillId="18" borderId="1" xfId="0" applyFill="1" applyBorder="1">
      <alignment vertical="center"/>
    </xf>
    <xf numFmtId="0" fontId="21" fillId="0" borderId="1" xfId="0" applyFont="1" applyBorder="1">
      <alignment vertical="center"/>
    </xf>
    <xf numFmtId="0" fontId="0" fillId="21" borderId="1" xfId="0" applyFill="1" applyBorder="1" applyAlignment="1">
      <alignment horizontal="center" vertical="center"/>
    </xf>
    <xf numFmtId="0" fontId="0" fillId="22" borderId="0" xfId="0" applyFill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18" fillId="0" borderId="1" xfId="0" applyFont="1" applyBorder="1" applyAlignment="1">
      <alignment horizontal="center" vertical="center"/>
    </xf>
    <xf numFmtId="0" fontId="22" fillId="0" borderId="0" xfId="0" applyFont="1" applyAlignment="1">
      <alignment horizontal="left" vertical="center"/>
    </xf>
    <xf numFmtId="0" fontId="0" fillId="0" borderId="17" xfId="0" applyBorder="1" applyAlignment="1">
      <alignment horizontal="center" vertical="center"/>
    </xf>
    <xf numFmtId="0" fontId="0" fillId="21" borderId="17" xfId="0" applyFill="1" applyBorder="1" applyAlignment="1">
      <alignment horizontal="center" vertical="center"/>
    </xf>
    <xf numFmtId="0" fontId="0" fillId="0" borderId="18" xfId="0" applyBorder="1">
      <alignment vertical="center"/>
    </xf>
    <xf numFmtId="0" fontId="24" fillId="0" borderId="0" xfId="0" applyFont="1" applyAlignment="1">
      <alignment horizontal="center" vertical="center"/>
    </xf>
    <xf numFmtId="0" fontId="25" fillId="0" borderId="1" xfId="0" applyFont="1" applyBorder="1" applyAlignment="1">
      <alignment horizontal="center" vertical="center"/>
    </xf>
    <xf numFmtId="0" fontId="25" fillId="0" borderId="0" xfId="0" applyFont="1" applyAlignment="1">
      <alignment horizontal="center" vertical="center"/>
    </xf>
    <xf numFmtId="0" fontId="26" fillId="0" borderId="0" xfId="0" applyFont="1" applyAlignment="1">
      <alignment horizontal="center" vertical="center"/>
    </xf>
    <xf numFmtId="0" fontId="25" fillId="0" borderId="18" xfId="0" applyFont="1" applyBorder="1" applyAlignment="1">
      <alignment horizontal="center" vertical="center"/>
    </xf>
    <xf numFmtId="0" fontId="27" fillId="0" borderId="0" xfId="0" applyFont="1" applyAlignment="1">
      <alignment horizontal="center" vertical="center"/>
    </xf>
    <xf numFmtId="0" fontId="27" fillId="0" borderId="18" xfId="0" applyFont="1" applyBorder="1" applyAlignment="1">
      <alignment horizontal="center" vertical="center"/>
    </xf>
    <xf numFmtId="0" fontId="23" fillId="0" borderId="18" xfId="0" applyFont="1" applyBorder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2" fillId="5" borderId="0" xfId="0" applyFont="1" applyFill="1" applyAlignment="1">
      <alignment horizontal="center" vertical="center"/>
    </xf>
    <xf numFmtId="0" fontId="2" fillId="6" borderId="0" xfId="0" applyFont="1" applyFill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0" fontId="2" fillId="10" borderId="1" xfId="0" applyFont="1" applyFill="1" applyBorder="1" applyAlignment="1">
      <alignment horizontal="center" vertical="center"/>
    </xf>
    <xf numFmtId="0" fontId="2" fillId="12" borderId="4" xfId="0" applyFont="1" applyFill="1" applyBorder="1" applyAlignment="1">
      <alignment horizontal="center" vertical="center"/>
    </xf>
    <xf numFmtId="0" fontId="2" fillId="12" borderId="3" xfId="0" applyFont="1" applyFill="1" applyBorder="1" applyAlignment="1">
      <alignment horizontal="center" vertical="center"/>
    </xf>
    <xf numFmtId="0" fontId="2" fillId="10" borderId="8" xfId="0" applyFont="1" applyFill="1" applyBorder="1" applyAlignment="1">
      <alignment horizontal="center" vertical="center"/>
    </xf>
    <xf numFmtId="0" fontId="19" fillId="15" borderId="0" xfId="0" applyFont="1" applyFill="1" applyAlignment="1">
      <alignment horizontal="center" vertical="center"/>
    </xf>
    <xf numFmtId="0" fontId="19" fillId="15" borderId="3" xfId="0" applyFont="1" applyFill="1" applyBorder="1" applyAlignment="1">
      <alignment horizontal="center" vertical="center"/>
    </xf>
    <xf numFmtId="0" fontId="14" fillId="14" borderId="6" xfId="0" applyFont="1" applyFill="1" applyBorder="1" applyAlignment="1">
      <alignment horizontal="center" vertical="center"/>
    </xf>
    <xf numFmtId="0" fontId="14" fillId="14" borderId="9" xfId="0" applyFont="1" applyFill="1" applyBorder="1" applyAlignment="1">
      <alignment horizontal="center" vertical="center"/>
    </xf>
    <xf numFmtId="0" fontId="14" fillId="14" borderId="16" xfId="0" applyFont="1" applyFill="1" applyBorder="1" applyAlignment="1">
      <alignment horizontal="center" vertical="center"/>
    </xf>
    <xf numFmtId="0" fontId="14" fillId="0" borderId="6" xfId="0" applyFont="1" applyBorder="1" applyAlignment="1">
      <alignment horizontal="center" vertical="center"/>
    </xf>
    <xf numFmtId="0" fontId="14" fillId="0" borderId="9" xfId="0" applyFont="1" applyBorder="1" applyAlignment="1">
      <alignment horizontal="center" vertical="center"/>
    </xf>
    <xf numFmtId="0" fontId="14" fillId="0" borderId="16" xfId="0" applyFont="1" applyBorder="1" applyAlignment="1">
      <alignment horizontal="center" vertical="center"/>
    </xf>
    <xf numFmtId="0" fontId="12" fillId="13" borderId="1" xfId="0" applyFont="1" applyFill="1" applyBorder="1" applyAlignment="1">
      <alignment horizontal="center" vertical="center"/>
    </xf>
    <xf numFmtId="0" fontId="11" fillId="10" borderId="6" xfId="0" applyFont="1" applyFill="1" applyBorder="1" applyAlignment="1">
      <alignment horizontal="center" vertical="center"/>
    </xf>
    <xf numFmtId="0" fontId="11" fillId="10" borderId="9" xfId="0" applyFont="1" applyFill="1" applyBorder="1" applyAlignment="1">
      <alignment horizontal="center" vertical="center"/>
    </xf>
    <xf numFmtId="0" fontId="11" fillId="10" borderId="16" xfId="0" applyFont="1" applyFill="1" applyBorder="1" applyAlignment="1">
      <alignment horizontal="center" vertical="center"/>
    </xf>
    <xf numFmtId="0" fontId="14" fillId="0" borderId="6" xfId="0" applyFont="1" applyBorder="1" applyAlignment="1">
      <alignment horizontal="center" vertical="center" wrapText="1"/>
    </xf>
    <xf numFmtId="0" fontId="14" fillId="0" borderId="9" xfId="0" applyFont="1" applyBorder="1" applyAlignment="1">
      <alignment horizontal="center" vertical="center" wrapText="1"/>
    </xf>
    <xf numFmtId="0" fontId="14" fillId="0" borderId="16" xfId="0" applyFont="1" applyBorder="1" applyAlignment="1">
      <alignment horizontal="center" vertical="center" wrapText="1"/>
    </xf>
    <xf numFmtId="0" fontId="12" fillId="13" borderId="7" xfId="0" applyFont="1" applyFill="1" applyBorder="1" applyAlignment="1">
      <alignment horizontal="center" vertical="center"/>
    </xf>
    <xf numFmtId="0" fontId="12" fillId="13" borderId="0" xfId="0" applyFont="1" applyFill="1" applyAlignment="1">
      <alignment horizontal="center" vertical="center"/>
    </xf>
    <xf numFmtId="0" fontId="11" fillId="10" borderId="1" xfId="0" applyFont="1" applyFill="1" applyBorder="1" applyAlignment="1">
      <alignment horizontal="center" vertical="center"/>
    </xf>
    <xf numFmtId="0" fontId="14" fillId="0" borderId="1" xfId="0" applyFont="1" applyBorder="1" applyAlignment="1">
      <alignment horizontal="center" vertical="center"/>
    </xf>
    <xf numFmtId="0" fontId="13" fillId="14" borderId="1" xfId="0" applyFont="1" applyFill="1" applyBorder="1" applyAlignment="1">
      <alignment horizontal="center" vertical="center"/>
    </xf>
    <xf numFmtId="0" fontId="14" fillId="14" borderId="1" xfId="0" applyFont="1" applyFill="1" applyBorder="1" applyAlignment="1">
      <alignment horizontal="center" vertical="center"/>
    </xf>
    <xf numFmtId="0" fontId="12" fillId="19" borderId="1" xfId="0" applyFont="1" applyFill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colors>
    <mruColors>
      <color rgb="FFDEC8E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20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jpeg"/><Relationship Id="rId21" Type="http://schemas.openxmlformats.org/officeDocument/2006/relationships/image" Target="../media/image21.jpeg"/><Relationship Id="rId42" Type="http://schemas.openxmlformats.org/officeDocument/2006/relationships/image" Target="../media/image42.jpeg"/><Relationship Id="rId63" Type="http://schemas.openxmlformats.org/officeDocument/2006/relationships/image" Target="../media/image63.jpeg"/><Relationship Id="rId84" Type="http://schemas.openxmlformats.org/officeDocument/2006/relationships/image" Target="../media/image84.jpeg"/><Relationship Id="rId138" Type="http://schemas.openxmlformats.org/officeDocument/2006/relationships/image" Target="../media/image138.jpeg"/><Relationship Id="rId159" Type="http://schemas.openxmlformats.org/officeDocument/2006/relationships/image" Target="../media/image159.jpeg"/><Relationship Id="rId170" Type="http://schemas.openxmlformats.org/officeDocument/2006/relationships/image" Target="../media/image170.jpeg"/><Relationship Id="rId107" Type="http://schemas.openxmlformats.org/officeDocument/2006/relationships/image" Target="../media/image107.jpeg"/><Relationship Id="rId11" Type="http://schemas.openxmlformats.org/officeDocument/2006/relationships/image" Target="../media/image11.jpeg"/><Relationship Id="rId32" Type="http://schemas.openxmlformats.org/officeDocument/2006/relationships/image" Target="../media/image32.jpeg"/><Relationship Id="rId53" Type="http://schemas.openxmlformats.org/officeDocument/2006/relationships/image" Target="../media/image53.jpeg"/><Relationship Id="rId74" Type="http://schemas.openxmlformats.org/officeDocument/2006/relationships/image" Target="../media/image74.jpeg"/><Relationship Id="rId128" Type="http://schemas.openxmlformats.org/officeDocument/2006/relationships/image" Target="../media/image128.jpeg"/><Relationship Id="rId149" Type="http://schemas.openxmlformats.org/officeDocument/2006/relationships/image" Target="../media/image149.jpeg"/><Relationship Id="rId5" Type="http://schemas.openxmlformats.org/officeDocument/2006/relationships/image" Target="../media/image5.jpeg"/><Relationship Id="rId95" Type="http://schemas.openxmlformats.org/officeDocument/2006/relationships/image" Target="../media/image95.jpeg"/><Relationship Id="rId160" Type="http://schemas.openxmlformats.org/officeDocument/2006/relationships/image" Target="../media/image160.jpeg"/><Relationship Id="rId181" Type="http://schemas.openxmlformats.org/officeDocument/2006/relationships/image" Target="../media/image181.jpeg"/><Relationship Id="rId22" Type="http://schemas.openxmlformats.org/officeDocument/2006/relationships/image" Target="../media/image22.jpeg"/><Relationship Id="rId43" Type="http://schemas.openxmlformats.org/officeDocument/2006/relationships/image" Target="../media/image43.jpeg"/><Relationship Id="rId64" Type="http://schemas.openxmlformats.org/officeDocument/2006/relationships/image" Target="../media/image64.jpeg"/><Relationship Id="rId118" Type="http://schemas.openxmlformats.org/officeDocument/2006/relationships/image" Target="../media/image118.jpeg"/><Relationship Id="rId139" Type="http://schemas.openxmlformats.org/officeDocument/2006/relationships/image" Target="../media/image139.jpeg"/><Relationship Id="rId85" Type="http://schemas.openxmlformats.org/officeDocument/2006/relationships/image" Target="../media/image85.jpeg"/><Relationship Id="rId150" Type="http://schemas.openxmlformats.org/officeDocument/2006/relationships/image" Target="../media/image150.jpeg"/><Relationship Id="rId171" Type="http://schemas.openxmlformats.org/officeDocument/2006/relationships/image" Target="../media/image171.jpeg"/><Relationship Id="rId12" Type="http://schemas.openxmlformats.org/officeDocument/2006/relationships/image" Target="../media/image12.jpeg"/><Relationship Id="rId33" Type="http://schemas.openxmlformats.org/officeDocument/2006/relationships/image" Target="../media/image33.jpeg"/><Relationship Id="rId108" Type="http://schemas.openxmlformats.org/officeDocument/2006/relationships/image" Target="../media/image108.jpeg"/><Relationship Id="rId129" Type="http://schemas.openxmlformats.org/officeDocument/2006/relationships/image" Target="../media/image129.jpeg"/><Relationship Id="rId54" Type="http://schemas.openxmlformats.org/officeDocument/2006/relationships/image" Target="../media/image54.jpeg"/><Relationship Id="rId75" Type="http://schemas.openxmlformats.org/officeDocument/2006/relationships/image" Target="../media/image75.jpeg"/><Relationship Id="rId96" Type="http://schemas.openxmlformats.org/officeDocument/2006/relationships/image" Target="../media/image96.jpeg"/><Relationship Id="rId140" Type="http://schemas.openxmlformats.org/officeDocument/2006/relationships/image" Target="../media/image140.jpeg"/><Relationship Id="rId161" Type="http://schemas.openxmlformats.org/officeDocument/2006/relationships/image" Target="../media/image161.jpeg"/><Relationship Id="rId182" Type="http://schemas.openxmlformats.org/officeDocument/2006/relationships/image" Target="../media/image182.jpeg"/><Relationship Id="rId6" Type="http://schemas.openxmlformats.org/officeDocument/2006/relationships/image" Target="../media/image6.jpeg"/><Relationship Id="rId23" Type="http://schemas.openxmlformats.org/officeDocument/2006/relationships/image" Target="../media/image23.jpeg"/><Relationship Id="rId119" Type="http://schemas.openxmlformats.org/officeDocument/2006/relationships/image" Target="../media/image119.jpeg"/><Relationship Id="rId44" Type="http://schemas.openxmlformats.org/officeDocument/2006/relationships/image" Target="../media/image44.jpeg"/><Relationship Id="rId65" Type="http://schemas.openxmlformats.org/officeDocument/2006/relationships/image" Target="../media/image65.jpeg"/><Relationship Id="rId86" Type="http://schemas.openxmlformats.org/officeDocument/2006/relationships/image" Target="../media/image86.jpeg"/><Relationship Id="rId130" Type="http://schemas.openxmlformats.org/officeDocument/2006/relationships/image" Target="../media/image130.jpeg"/><Relationship Id="rId151" Type="http://schemas.openxmlformats.org/officeDocument/2006/relationships/image" Target="../media/image151.jpeg"/><Relationship Id="rId172" Type="http://schemas.openxmlformats.org/officeDocument/2006/relationships/image" Target="../media/image172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9" Type="http://schemas.openxmlformats.org/officeDocument/2006/relationships/image" Target="../media/image39.jpeg"/><Relationship Id="rId109" Type="http://schemas.openxmlformats.org/officeDocument/2006/relationships/image" Target="../media/image109.jpeg"/><Relationship Id="rId34" Type="http://schemas.openxmlformats.org/officeDocument/2006/relationships/image" Target="../media/image34.jpeg"/><Relationship Id="rId50" Type="http://schemas.openxmlformats.org/officeDocument/2006/relationships/image" Target="../media/image50.jpeg"/><Relationship Id="rId55" Type="http://schemas.openxmlformats.org/officeDocument/2006/relationships/image" Target="../media/image55.jpeg"/><Relationship Id="rId76" Type="http://schemas.openxmlformats.org/officeDocument/2006/relationships/image" Target="../media/image76.jpeg"/><Relationship Id="rId97" Type="http://schemas.openxmlformats.org/officeDocument/2006/relationships/image" Target="../media/image97.jpeg"/><Relationship Id="rId104" Type="http://schemas.openxmlformats.org/officeDocument/2006/relationships/image" Target="../media/image104.jpeg"/><Relationship Id="rId120" Type="http://schemas.openxmlformats.org/officeDocument/2006/relationships/image" Target="../media/image120.jpeg"/><Relationship Id="rId125" Type="http://schemas.openxmlformats.org/officeDocument/2006/relationships/image" Target="../media/image125.jpeg"/><Relationship Id="rId141" Type="http://schemas.openxmlformats.org/officeDocument/2006/relationships/image" Target="../media/image141.jpeg"/><Relationship Id="rId146" Type="http://schemas.openxmlformats.org/officeDocument/2006/relationships/image" Target="../media/image146.jpeg"/><Relationship Id="rId167" Type="http://schemas.openxmlformats.org/officeDocument/2006/relationships/image" Target="../media/image167.jpeg"/><Relationship Id="rId188" Type="http://schemas.openxmlformats.org/officeDocument/2006/relationships/image" Target="../media/image188.jpeg"/><Relationship Id="rId7" Type="http://schemas.openxmlformats.org/officeDocument/2006/relationships/image" Target="../media/image7.jpeg"/><Relationship Id="rId71" Type="http://schemas.openxmlformats.org/officeDocument/2006/relationships/image" Target="../media/image71.jpeg"/><Relationship Id="rId92" Type="http://schemas.openxmlformats.org/officeDocument/2006/relationships/image" Target="../media/image92.jpeg"/><Relationship Id="rId162" Type="http://schemas.openxmlformats.org/officeDocument/2006/relationships/image" Target="../media/image162.jpeg"/><Relationship Id="rId183" Type="http://schemas.openxmlformats.org/officeDocument/2006/relationships/image" Target="../media/image183.jpeg"/><Relationship Id="rId2" Type="http://schemas.openxmlformats.org/officeDocument/2006/relationships/image" Target="../media/image2.jpeg"/><Relationship Id="rId29" Type="http://schemas.openxmlformats.org/officeDocument/2006/relationships/image" Target="../media/image29.jpeg"/><Relationship Id="rId24" Type="http://schemas.openxmlformats.org/officeDocument/2006/relationships/image" Target="../media/image24.jpeg"/><Relationship Id="rId40" Type="http://schemas.openxmlformats.org/officeDocument/2006/relationships/image" Target="../media/image40.jpeg"/><Relationship Id="rId45" Type="http://schemas.openxmlformats.org/officeDocument/2006/relationships/image" Target="../media/image45.jpeg"/><Relationship Id="rId66" Type="http://schemas.openxmlformats.org/officeDocument/2006/relationships/image" Target="../media/image66.jpeg"/><Relationship Id="rId87" Type="http://schemas.openxmlformats.org/officeDocument/2006/relationships/image" Target="../media/image87.jpeg"/><Relationship Id="rId110" Type="http://schemas.openxmlformats.org/officeDocument/2006/relationships/image" Target="../media/image110.jpeg"/><Relationship Id="rId115" Type="http://schemas.openxmlformats.org/officeDocument/2006/relationships/image" Target="../media/image115.jpeg"/><Relationship Id="rId131" Type="http://schemas.openxmlformats.org/officeDocument/2006/relationships/image" Target="../media/image131.jpeg"/><Relationship Id="rId136" Type="http://schemas.openxmlformats.org/officeDocument/2006/relationships/image" Target="../media/image136.jpeg"/><Relationship Id="rId157" Type="http://schemas.openxmlformats.org/officeDocument/2006/relationships/image" Target="../media/image157.jpeg"/><Relationship Id="rId178" Type="http://schemas.openxmlformats.org/officeDocument/2006/relationships/image" Target="../media/image178.jpeg"/><Relationship Id="rId61" Type="http://schemas.openxmlformats.org/officeDocument/2006/relationships/image" Target="../media/image61.jpeg"/><Relationship Id="rId82" Type="http://schemas.openxmlformats.org/officeDocument/2006/relationships/image" Target="../media/image82.jpeg"/><Relationship Id="rId152" Type="http://schemas.openxmlformats.org/officeDocument/2006/relationships/image" Target="../media/image152.jpeg"/><Relationship Id="rId173" Type="http://schemas.openxmlformats.org/officeDocument/2006/relationships/image" Target="../media/image173.jpeg"/><Relationship Id="rId19" Type="http://schemas.openxmlformats.org/officeDocument/2006/relationships/image" Target="../media/image19.jpeg"/><Relationship Id="rId14" Type="http://schemas.openxmlformats.org/officeDocument/2006/relationships/image" Target="../media/image14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56" Type="http://schemas.openxmlformats.org/officeDocument/2006/relationships/image" Target="../media/image56.jpeg"/><Relationship Id="rId77" Type="http://schemas.openxmlformats.org/officeDocument/2006/relationships/image" Target="../media/image77.jpeg"/><Relationship Id="rId100" Type="http://schemas.openxmlformats.org/officeDocument/2006/relationships/image" Target="../media/image100.jpeg"/><Relationship Id="rId105" Type="http://schemas.openxmlformats.org/officeDocument/2006/relationships/image" Target="../media/image105.jpeg"/><Relationship Id="rId126" Type="http://schemas.openxmlformats.org/officeDocument/2006/relationships/image" Target="../media/image126.jpeg"/><Relationship Id="rId147" Type="http://schemas.openxmlformats.org/officeDocument/2006/relationships/image" Target="../media/image147.jpeg"/><Relationship Id="rId168" Type="http://schemas.openxmlformats.org/officeDocument/2006/relationships/image" Target="../media/image168.jpeg"/><Relationship Id="rId8" Type="http://schemas.openxmlformats.org/officeDocument/2006/relationships/image" Target="../media/image8.jpeg"/><Relationship Id="rId51" Type="http://schemas.openxmlformats.org/officeDocument/2006/relationships/image" Target="../media/image51.jpeg"/><Relationship Id="rId72" Type="http://schemas.openxmlformats.org/officeDocument/2006/relationships/image" Target="../media/image72.jpeg"/><Relationship Id="rId93" Type="http://schemas.openxmlformats.org/officeDocument/2006/relationships/image" Target="../media/image93.jpeg"/><Relationship Id="rId98" Type="http://schemas.openxmlformats.org/officeDocument/2006/relationships/image" Target="../media/image98.jpeg"/><Relationship Id="rId121" Type="http://schemas.openxmlformats.org/officeDocument/2006/relationships/image" Target="../media/image121.jpeg"/><Relationship Id="rId142" Type="http://schemas.openxmlformats.org/officeDocument/2006/relationships/image" Target="../media/image142.jpeg"/><Relationship Id="rId163" Type="http://schemas.openxmlformats.org/officeDocument/2006/relationships/image" Target="../media/image163.jpeg"/><Relationship Id="rId184" Type="http://schemas.openxmlformats.org/officeDocument/2006/relationships/image" Target="../media/image184.jpeg"/><Relationship Id="rId189" Type="http://schemas.openxmlformats.org/officeDocument/2006/relationships/image" Target="../media/image189.jpeg"/><Relationship Id="rId3" Type="http://schemas.openxmlformats.org/officeDocument/2006/relationships/image" Target="../media/image3.jpeg"/><Relationship Id="rId25" Type="http://schemas.openxmlformats.org/officeDocument/2006/relationships/image" Target="../media/image25.jpeg"/><Relationship Id="rId46" Type="http://schemas.openxmlformats.org/officeDocument/2006/relationships/image" Target="../media/image46.jpeg"/><Relationship Id="rId67" Type="http://schemas.openxmlformats.org/officeDocument/2006/relationships/image" Target="../media/image67.jpeg"/><Relationship Id="rId116" Type="http://schemas.openxmlformats.org/officeDocument/2006/relationships/image" Target="../media/image116.jpeg"/><Relationship Id="rId137" Type="http://schemas.openxmlformats.org/officeDocument/2006/relationships/image" Target="../media/image137.jpeg"/><Relationship Id="rId158" Type="http://schemas.openxmlformats.org/officeDocument/2006/relationships/image" Target="../media/image158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Relationship Id="rId62" Type="http://schemas.openxmlformats.org/officeDocument/2006/relationships/image" Target="../media/image62.jpeg"/><Relationship Id="rId83" Type="http://schemas.openxmlformats.org/officeDocument/2006/relationships/image" Target="../media/image83.jpeg"/><Relationship Id="rId88" Type="http://schemas.openxmlformats.org/officeDocument/2006/relationships/image" Target="../media/image88.jpeg"/><Relationship Id="rId111" Type="http://schemas.openxmlformats.org/officeDocument/2006/relationships/image" Target="../media/image111.jpeg"/><Relationship Id="rId132" Type="http://schemas.openxmlformats.org/officeDocument/2006/relationships/image" Target="../media/image132.jpeg"/><Relationship Id="rId153" Type="http://schemas.openxmlformats.org/officeDocument/2006/relationships/image" Target="../media/image153.jpeg"/><Relationship Id="rId174" Type="http://schemas.openxmlformats.org/officeDocument/2006/relationships/image" Target="../media/image174.jpeg"/><Relationship Id="rId179" Type="http://schemas.openxmlformats.org/officeDocument/2006/relationships/image" Target="../media/image179.jpeg"/><Relationship Id="rId190" Type="http://schemas.openxmlformats.org/officeDocument/2006/relationships/image" Target="../media/image190.jpeg"/><Relationship Id="rId15" Type="http://schemas.openxmlformats.org/officeDocument/2006/relationships/image" Target="../media/image15.jpeg"/><Relationship Id="rId36" Type="http://schemas.openxmlformats.org/officeDocument/2006/relationships/image" Target="../media/image36.jpeg"/><Relationship Id="rId57" Type="http://schemas.openxmlformats.org/officeDocument/2006/relationships/image" Target="../media/image57.jpeg"/><Relationship Id="rId106" Type="http://schemas.openxmlformats.org/officeDocument/2006/relationships/image" Target="../media/image106.jpeg"/><Relationship Id="rId127" Type="http://schemas.openxmlformats.org/officeDocument/2006/relationships/image" Target="../media/image127.jpeg"/><Relationship Id="rId10" Type="http://schemas.openxmlformats.org/officeDocument/2006/relationships/image" Target="../media/image10.jpeg"/><Relationship Id="rId31" Type="http://schemas.openxmlformats.org/officeDocument/2006/relationships/image" Target="../media/image31.jpeg"/><Relationship Id="rId52" Type="http://schemas.openxmlformats.org/officeDocument/2006/relationships/image" Target="../media/image52.jpeg"/><Relationship Id="rId73" Type="http://schemas.openxmlformats.org/officeDocument/2006/relationships/image" Target="../media/image73.jpeg"/><Relationship Id="rId78" Type="http://schemas.openxmlformats.org/officeDocument/2006/relationships/image" Target="../media/image78.jpeg"/><Relationship Id="rId94" Type="http://schemas.openxmlformats.org/officeDocument/2006/relationships/image" Target="../media/image94.jpeg"/><Relationship Id="rId99" Type="http://schemas.openxmlformats.org/officeDocument/2006/relationships/image" Target="../media/image99.jpeg"/><Relationship Id="rId101" Type="http://schemas.openxmlformats.org/officeDocument/2006/relationships/image" Target="../media/image101.jpeg"/><Relationship Id="rId122" Type="http://schemas.openxmlformats.org/officeDocument/2006/relationships/image" Target="../media/image122.jpeg"/><Relationship Id="rId143" Type="http://schemas.openxmlformats.org/officeDocument/2006/relationships/image" Target="../media/image143.jpeg"/><Relationship Id="rId148" Type="http://schemas.openxmlformats.org/officeDocument/2006/relationships/image" Target="../media/image148.jpeg"/><Relationship Id="rId164" Type="http://schemas.openxmlformats.org/officeDocument/2006/relationships/image" Target="../media/image164.jpeg"/><Relationship Id="rId169" Type="http://schemas.openxmlformats.org/officeDocument/2006/relationships/image" Target="../media/image169.jpeg"/><Relationship Id="rId185" Type="http://schemas.openxmlformats.org/officeDocument/2006/relationships/image" Target="../media/image185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80" Type="http://schemas.openxmlformats.org/officeDocument/2006/relationships/image" Target="../media/image180.jpeg"/><Relationship Id="rId26" Type="http://schemas.openxmlformats.org/officeDocument/2006/relationships/image" Target="../media/image26.jpeg"/><Relationship Id="rId47" Type="http://schemas.openxmlformats.org/officeDocument/2006/relationships/image" Target="../media/image47.jpeg"/><Relationship Id="rId68" Type="http://schemas.openxmlformats.org/officeDocument/2006/relationships/image" Target="../media/image68.jpeg"/><Relationship Id="rId89" Type="http://schemas.openxmlformats.org/officeDocument/2006/relationships/image" Target="../media/image89.jpeg"/><Relationship Id="rId112" Type="http://schemas.openxmlformats.org/officeDocument/2006/relationships/image" Target="../media/image112.jpeg"/><Relationship Id="rId133" Type="http://schemas.openxmlformats.org/officeDocument/2006/relationships/image" Target="../media/image133.jpeg"/><Relationship Id="rId154" Type="http://schemas.openxmlformats.org/officeDocument/2006/relationships/image" Target="../media/image154.jpeg"/><Relationship Id="rId175" Type="http://schemas.openxmlformats.org/officeDocument/2006/relationships/image" Target="../media/image175.jpeg"/><Relationship Id="rId16" Type="http://schemas.openxmlformats.org/officeDocument/2006/relationships/image" Target="../media/image16.jpeg"/><Relationship Id="rId37" Type="http://schemas.openxmlformats.org/officeDocument/2006/relationships/image" Target="../media/image37.jpeg"/><Relationship Id="rId58" Type="http://schemas.openxmlformats.org/officeDocument/2006/relationships/image" Target="../media/image58.jpeg"/><Relationship Id="rId79" Type="http://schemas.openxmlformats.org/officeDocument/2006/relationships/image" Target="../media/image79.jpeg"/><Relationship Id="rId102" Type="http://schemas.openxmlformats.org/officeDocument/2006/relationships/image" Target="../media/image102.jpeg"/><Relationship Id="rId123" Type="http://schemas.openxmlformats.org/officeDocument/2006/relationships/image" Target="../media/image123.jpeg"/><Relationship Id="rId144" Type="http://schemas.openxmlformats.org/officeDocument/2006/relationships/image" Target="../media/image144.jpeg"/><Relationship Id="rId90" Type="http://schemas.openxmlformats.org/officeDocument/2006/relationships/image" Target="../media/image90.jpeg"/><Relationship Id="rId165" Type="http://schemas.openxmlformats.org/officeDocument/2006/relationships/image" Target="../media/image165.jpeg"/><Relationship Id="rId186" Type="http://schemas.openxmlformats.org/officeDocument/2006/relationships/image" Target="../media/image186.jpeg"/><Relationship Id="rId27" Type="http://schemas.openxmlformats.org/officeDocument/2006/relationships/image" Target="../media/image27.jpeg"/><Relationship Id="rId48" Type="http://schemas.openxmlformats.org/officeDocument/2006/relationships/image" Target="../media/image48.jpeg"/><Relationship Id="rId69" Type="http://schemas.openxmlformats.org/officeDocument/2006/relationships/image" Target="../media/image69.jpeg"/><Relationship Id="rId113" Type="http://schemas.openxmlformats.org/officeDocument/2006/relationships/image" Target="../media/image113.jpeg"/><Relationship Id="rId134" Type="http://schemas.openxmlformats.org/officeDocument/2006/relationships/image" Target="../media/image134.jpeg"/><Relationship Id="rId80" Type="http://schemas.openxmlformats.org/officeDocument/2006/relationships/image" Target="../media/image80.jpeg"/><Relationship Id="rId155" Type="http://schemas.openxmlformats.org/officeDocument/2006/relationships/image" Target="../media/image155.jpeg"/><Relationship Id="rId176" Type="http://schemas.openxmlformats.org/officeDocument/2006/relationships/image" Target="../media/image176.jpeg"/><Relationship Id="rId17" Type="http://schemas.openxmlformats.org/officeDocument/2006/relationships/image" Target="../media/image17.jpeg"/><Relationship Id="rId38" Type="http://schemas.openxmlformats.org/officeDocument/2006/relationships/image" Target="../media/image38.jpeg"/><Relationship Id="rId59" Type="http://schemas.openxmlformats.org/officeDocument/2006/relationships/image" Target="../media/image59.jpeg"/><Relationship Id="rId103" Type="http://schemas.openxmlformats.org/officeDocument/2006/relationships/image" Target="../media/image103.jpeg"/><Relationship Id="rId124" Type="http://schemas.openxmlformats.org/officeDocument/2006/relationships/image" Target="../media/image124.jpeg"/><Relationship Id="rId70" Type="http://schemas.openxmlformats.org/officeDocument/2006/relationships/image" Target="../media/image70.jpeg"/><Relationship Id="rId91" Type="http://schemas.openxmlformats.org/officeDocument/2006/relationships/image" Target="../media/image91.jpeg"/><Relationship Id="rId145" Type="http://schemas.openxmlformats.org/officeDocument/2006/relationships/image" Target="../media/image145.jpeg"/><Relationship Id="rId166" Type="http://schemas.openxmlformats.org/officeDocument/2006/relationships/image" Target="../media/image166.jpeg"/><Relationship Id="rId187" Type="http://schemas.openxmlformats.org/officeDocument/2006/relationships/image" Target="../media/image187.jpeg"/><Relationship Id="rId1" Type="http://schemas.openxmlformats.org/officeDocument/2006/relationships/image" Target="../media/image1.jpeg"/><Relationship Id="rId28" Type="http://schemas.openxmlformats.org/officeDocument/2006/relationships/image" Target="../media/image28.jpeg"/><Relationship Id="rId49" Type="http://schemas.openxmlformats.org/officeDocument/2006/relationships/image" Target="../media/image49.jpeg"/><Relationship Id="rId114" Type="http://schemas.openxmlformats.org/officeDocument/2006/relationships/image" Target="../media/image114.jpeg"/><Relationship Id="rId60" Type="http://schemas.openxmlformats.org/officeDocument/2006/relationships/image" Target="../media/image60.jpeg"/><Relationship Id="rId81" Type="http://schemas.openxmlformats.org/officeDocument/2006/relationships/image" Target="../media/image81.jpeg"/><Relationship Id="rId135" Type="http://schemas.openxmlformats.org/officeDocument/2006/relationships/image" Target="../media/image135.jpeg"/><Relationship Id="rId156" Type="http://schemas.openxmlformats.org/officeDocument/2006/relationships/image" Target="../media/image156.jpeg"/><Relationship Id="rId177" Type="http://schemas.openxmlformats.org/officeDocument/2006/relationships/image" Target="../media/image177.jpeg"/></Relationships>
</file>

<file path=xl/drawings/_rels/drawing2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16.png"/><Relationship Id="rId117" Type="http://schemas.openxmlformats.org/officeDocument/2006/relationships/image" Target="../media/image307.png"/><Relationship Id="rId21" Type="http://schemas.openxmlformats.org/officeDocument/2006/relationships/image" Target="../media/image211.png"/><Relationship Id="rId42" Type="http://schemas.openxmlformats.org/officeDocument/2006/relationships/image" Target="../media/image232.png"/><Relationship Id="rId47" Type="http://schemas.openxmlformats.org/officeDocument/2006/relationships/image" Target="../media/image237.png"/><Relationship Id="rId63" Type="http://schemas.openxmlformats.org/officeDocument/2006/relationships/image" Target="../media/image253.png"/><Relationship Id="rId68" Type="http://schemas.openxmlformats.org/officeDocument/2006/relationships/image" Target="../media/image258.png"/><Relationship Id="rId84" Type="http://schemas.openxmlformats.org/officeDocument/2006/relationships/image" Target="../media/image274.png"/><Relationship Id="rId89" Type="http://schemas.openxmlformats.org/officeDocument/2006/relationships/image" Target="../media/image279.png"/><Relationship Id="rId112" Type="http://schemas.openxmlformats.org/officeDocument/2006/relationships/image" Target="../media/image302.png"/><Relationship Id="rId16" Type="http://schemas.openxmlformats.org/officeDocument/2006/relationships/image" Target="../media/image206.png"/><Relationship Id="rId107" Type="http://schemas.openxmlformats.org/officeDocument/2006/relationships/image" Target="../media/image297.png"/><Relationship Id="rId11" Type="http://schemas.openxmlformats.org/officeDocument/2006/relationships/image" Target="../media/image201.png"/><Relationship Id="rId32" Type="http://schemas.openxmlformats.org/officeDocument/2006/relationships/image" Target="../media/image222.png"/><Relationship Id="rId37" Type="http://schemas.openxmlformats.org/officeDocument/2006/relationships/image" Target="../media/image227.png"/><Relationship Id="rId53" Type="http://schemas.openxmlformats.org/officeDocument/2006/relationships/image" Target="../media/image243.png"/><Relationship Id="rId58" Type="http://schemas.openxmlformats.org/officeDocument/2006/relationships/image" Target="../media/image248.png"/><Relationship Id="rId74" Type="http://schemas.openxmlformats.org/officeDocument/2006/relationships/image" Target="../media/image264.png"/><Relationship Id="rId79" Type="http://schemas.openxmlformats.org/officeDocument/2006/relationships/image" Target="../media/image269.png"/><Relationship Id="rId102" Type="http://schemas.openxmlformats.org/officeDocument/2006/relationships/image" Target="../media/image292.png"/><Relationship Id="rId5" Type="http://schemas.openxmlformats.org/officeDocument/2006/relationships/image" Target="../media/image195.png"/><Relationship Id="rId90" Type="http://schemas.openxmlformats.org/officeDocument/2006/relationships/image" Target="../media/image280.png"/><Relationship Id="rId95" Type="http://schemas.openxmlformats.org/officeDocument/2006/relationships/image" Target="../media/image285.png"/><Relationship Id="rId22" Type="http://schemas.openxmlformats.org/officeDocument/2006/relationships/image" Target="../media/image212.png"/><Relationship Id="rId27" Type="http://schemas.openxmlformats.org/officeDocument/2006/relationships/image" Target="../media/image217.png"/><Relationship Id="rId43" Type="http://schemas.openxmlformats.org/officeDocument/2006/relationships/image" Target="../media/image233.png"/><Relationship Id="rId48" Type="http://schemas.openxmlformats.org/officeDocument/2006/relationships/image" Target="../media/image238.png"/><Relationship Id="rId64" Type="http://schemas.openxmlformats.org/officeDocument/2006/relationships/image" Target="../media/image254.png"/><Relationship Id="rId69" Type="http://schemas.openxmlformats.org/officeDocument/2006/relationships/image" Target="../media/image259.png"/><Relationship Id="rId113" Type="http://schemas.openxmlformats.org/officeDocument/2006/relationships/image" Target="../media/image303.png"/><Relationship Id="rId118" Type="http://schemas.openxmlformats.org/officeDocument/2006/relationships/image" Target="../media/image308.png"/><Relationship Id="rId80" Type="http://schemas.openxmlformats.org/officeDocument/2006/relationships/image" Target="../media/image270.png"/><Relationship Id="rId85" Type="http://schemas.openxmlformats.org/officeDocument/2006/relationships/image" Target="../media/image275.png"/><Relationship Id="rId12" Type="http://schemas.openxmlformats.org/officeDocument/2006/relationships/image" Target="../media/image202.png"/><Relationship Id="rId17" Type="http://schemas.openxmlformats.org/officeDocument/2006/relationships/image" Target="../media/image207.png"/><Relationship Id="rId33" Type="http://schemas.openxmlformats.org/officeDocument/2006/relationships/image" Target="../media/image223.png"/><Relationship Id="rId38" Type="http://schemas.openxmlformats.org/officeDocument/2006/relationships/image" Target="../media/image228.png"/><Relationship Id="rId59" Type="http://schemas.openxmlformats.org/officeDocument/2006/relationships/image" Target="../media/image249.png"/><Relationship Id="rId103" Type="http://schemas.openxmlformats.org/officeDocument/2006/relationships/image" Target="../media/image293.png"/><Relationship Id="rId108" Type="http://schemas.openxmlformats.org/officeDocument/2006/relationships/image" Target="../media/image298.png"/><Relationship Id="rId54" Type="http://schemas.openxmlformats.org/officeDocument/2006/relationships/image" Target="../media/image244.png"/><Relationship Id="rId70" Type="http://schemas.openxmlformats.org/officeDocument/2006/relationships/image" Target="../media/image260.png"/><Relationship Id="rId75" Type="http://schemas.openxmlformats.org/officeDocument/2006/relationships/image" Target="../media/image265.png"/><Relationship Id="rId91" Type="http://schemas.openxmlformats.org/officeDocument/2006/relationships/image" Target="../media/image281.png"/><Relationship Id="rId96" Type="http://schemas.openxmlformats.org/officeDocument/2006/relationships/image" Target="../media/image286.png"/><Relationship Id="rId1" Type="http://schemas.openxmlformats.org/officeDocument/2006/relationships/image" Target="../media/image191.png"/><Relationship Id="rId6" Type="http://schemas.openxmlformats.org/officeDocument/2006/relationships/image" Target="../media/image196.png"/><Relationship Id="rId23" Type="http://schemas.openxmlformats.org/officeDocument/2006/relationships/image" Target="../media/image213.png"/><Relationship Id="rId28" Type="http://schemas.openxmlformats.org/officeDocument/2006/relationships/image" Target="../media/image218.png"/><Relationship Id="rId49" Type="http://schemas.openxmlformats.org/officeDocument/2006/relationships/image" Target="../media/image239.png"/><Relationship Id="rId114" Type="http://schemas.openxmlformats.org/officeDocument/2006/relationships/image" Target="../media/image304.png"/><Relationship Id="rId119" Type="http://schemas.openxmlformats.org/officeDocument/2006/relationships/image" Target="../media/image309.png"/><Relationship Id="rId10" Type="http://schemas.openxmlformats.org/officeDocument/2006/relationships/image" Target="../media/image200.png"/><Relationship Id="rId31" Type="http://schemas.openxmlformats.org/officeDocument/2006/relationships/image" Target="../media/image221.png"/><Relationship Id="rId44" Type="http://schemas.openxmlformats.org/officeDocument/2006/relationships/image" Target="../media/image234.png"/><Relationship Id="rId52" Type="http://schemas.openxmlformats.org/officeDocument/2006/relationships/image" Target="../media/image242.png"/><Relationship Id="rId60" Type="http://schemas.openxmlformats.org/officeDocument/2006/relationships/image" Target="../media/image250.png"/><Relationship Id="rId65" Type="http://schemas.openxmlformats.org/officeDocument/2006/relationships/image" Target="../media/image255.png"/><Relationship Id="rId73" Type="http://schemas.openxmlformats.org/officeDocument/2006/relationships/image" Target="../media/image263.png"/><Relationship Id="rId78" Type="http://schemas.openxmlformats.org/officeDocument/2006/relationships/image" Target="../media/image268.png"/><Relationship Id="rId81" Type="http://schemas.openxmlformats.org/officeDocument/2006/relationships/image" Target="../media/image271.png"/><Relationship Id="rId86" Type="http://schemas.openxmlformats.org/officeDocument/2006/relationships/image" Target="../media/image276.png"/><Relationship Id="rId94" Type="http://schemas.openxmlformats.org/officeDocument/2006/relationships/image" Target="../media/image284.png"/><Relationship Id="rId99" Type="http://schemas.openxmlformats.org/officeDocument/2006/relationships/image" Target="../media/image289.png"/><Relationship Id="rId101" Type="http://schemas.openxmlformats.org/officeDocument/2006/relationships/image" Target="../media/image291.png"/><Relationship Id="rId4" Type="http://schemas.openxmlformats.org/officeDocument/2006/relationships/image" Target="../media/image194.png"/><Relationship Id="rId9" Type="http://schemas.openxmlformats.org/officeDocument/2006/relationships/image" Target="../media/image199.png"/><Relationship Id="rId13" Type="http://schemas.openxmlformats.org/officeDocument/2006/relationships/image" Target="../media/image203.png"/><Relationship Id="rId18" Type="http://schemas.openxmlformats.org/officeDocument/2006/relationships/image" Target="../media/image208.png"/><Relationship Id="rId39" Type="http://schemas.openxmlformats.org/officeDocument/2006/relationships/image" Target="../media/image229.png"/><Relationship Id="rId109" Type="http://schemas.openxmlformats.org/officeDocument/2006/relationships/image" Target="../media/image299.png"/><Relationship Id="rId34" Type="http://schemas.openxmlformats.org/officeDocument/2006/relationships/image" Target="../media/image224.png"/><Relationship Id="rId50" Type="http://schemas.openxmlformats.org/officeDocument/2006/relationships/image" Target="../media/image240.png"/><Relationship Id="rId55" Type="http://schemas.openxmlformats.org/officeDocument/2006/relationships/image" Target="../media/image245.png"/><Relationship Id="rId76" Type="http://schemas.openxmlformats.org/officeDocument/2006/relationships/image" Target="../media/image266.png"/><Relationship Id="rId97" Type="http://schemas.openxmlformats.org/officeDocument/2006/relationships/image" Target="../media/image287.png"/><Relationship Id="rId104" Type="http://schemas.openxmlformats.org/officeDocument/2006/relationships/image" Target="../media/image294.png"/><Relationship Id="rId120" Type="http://schemas.openxmlformats.org/officeDocument/2006/relationships/image" Target="../media/image310.png"/><Relationship Id="rId7" Type="http://schemas.openxmlformats.org/officeDocument/2006/relationships/image" Target="../media/image197.png"/><Relationship Id="rId71" Type="http://schemas.openxmlformats.org/officeDocument/2006/relationships/image" Target="../media/image261.png"/><Relationship Id="rId92" Type="http://schemas.openxmlformats.org/officeDocument/2006/relationships/image" Target="../media/image282.png"/><Relationship Id="rId2" Type="http://schemas.openxmlformats.org/officeDocument/2006/relationships/image" Target="../media/image192.png"/><Relationship Id="rId29" Type="http://schemas.openxmlformats.org/officeDocument/2006/relationships/image" Target="../media/image219.png"/><Relationship Id="rId24" Type="http://schemas.openxmlformats.org/officeDocument/2006/relationships/image" Target="../media/image214.png"/><Relationship Id="rId40" Type="http://schemas.openxmlformats.org/officeDocument/2006/relationships/image" Target="../media/image230.png"/><Relationship Id="rId45" Type="http://schemas.openxmlformats.org/officeDocument/2006/relationships/image" Target="../media/image235.png"/><Relationship Id="rId66" Type="http://schemas.openxmlformats.org/officeDocument/2006/relationships/image" Target="../media/image256.png"/><Relationship Id="rId87" Type="http://schemas.openxmlformats.org/officeDocument/2006/relationships/image" Target="../media/image277.png"/><Relationship Id="rId110" Type="http://schemas.openxmlformats.org/officeDocument/2006/relationships/image" Target="../media/image300.png"/><Relationship Id="rId115" Type="http://schemas.openxmlformats.org/officeDocument/2006/relationships/image" Target="../media/image305.png"/><Relationship Id="rId61" Type="http://schemas.openxmlformats.org/officeDocument/2006/relationships/image" Target="../media/image251.png"/><Relationship Id="rId82" Type="http://schemas.openxmlformats.org/officeDocument/2006/relationships/image" Target="../media/image272.png"/><Relationship Id="rId19" Type="http://schemas.openxmlformats.org/officeDocument/2006/relationships/image" Target="../media/image209.png"/><Relationship Id="rId14" Type="http://schemas.openxmlformats.org/officeDocument/2006/relationships/image" Target="../media/image204.png"/><Relationship Id="rId30" Type="http://schemas.openxmlformats.org/officeDocument/2006/relationships/image" Target="../media/image220.png"/><Relationship Id="rId35" Type="http://schemas.openxmlformats.org/officeDocument/2006/relationships/image" Target="../media/image225.png"/><Relationship Id="rId56" Type="http://schemas.openxmlformats.org/officeDocument/2006/relationships/image" Target="../media/image246.png"/><Relationship Id="rId77" Type="http://schemas.openxmlformats.org/officeDocument/2006/relationships/image" Target="../media/image267.png"/><Relationship Id="rId100" Type="http://schemas.openxmlformats.org/officeDocument/2006/relationships/image" Target="../media/image290.png"/><Relationship Id="rId105" Type="http://schemas.openxmlformats.org/officeDocument/2006/relationships/image" Target="../media/image295.png"/><Relationship Id="rId8" Type="http://schemas.openxmlformats.org/officeDocument/2006/relationships/image" Target="../media/image198.png"/><Relationship Id="rId51" Type="http://schemas.openxmlformats.org/officeDocument/2006/relationships/image" Target="../media/image241.png"/><Relationship Id="rId72" Type="http://schemas.openxmlformats.org/officeDocument/2006/relationships/image" Target="../media/image262.png"/><Relationship Id="rId93" Type="http://schemas.openxmlformats.org/officeDocument/2006/relationships/image" Target="../media/image283.png"/><Relationship Id="rId98" Type="http://schemas.openxmlformats.org/officeDocument/2006/relationships/image" Target="../media/image288.png"/><Relationship Id="rId3" Type="http://schemas.openxmlformats.org/officeDocument/2006/relationships/image" Target="../media/image193.png"/><Relationship Id="rId25" Type="http://schemas.openxmlformats.org/officeDocument/2006/relationships/image" Target="../media/image215.png"/><Relationship Id="rId46" Type="http://schemas.openxmlformats.org/officeDocument/2006/relationships/image" Target="../media/image236.png"/><Relationship Id="rId67" Type="http://schemas.openxmlformats.org/officeDocument/2006/relationships/image" Target="../media/image257.png"/><Relationship Id="rId116" Type="http://schemas.openxmlformats.org/officeDocument/2006/relationships/image" Target="../media/image306.png"/><Relationship Id="rId20" Type="http://schemas.openxmlformats.org/officeDocument/2006/relationships/image" Target="../media/image210.png"/><Relationship Id="rId41" Type="http://schemas.openxmlformats.org/officeDocument/2006/relationships/image" Target="../media/image231.png"/><Relationship Id="rId62" Type="http://schemas.openxmlformats.org/officeDocument/2006/relationships/image" Target="../media/image252.png"/><Relationship Id="rId83" Type="http://schemas.openxmlformats.org/officeDocument/2006/relationships/image" Target="../media/image273.png"/><Relationship Id="rId88" Type="http://schemas.openxmlformats.org/officeDocument/2006/relationships/image" Target="../media/image278.png"/><Relationship Id="rId111" Type="http://schemas.openxmlformats.org/officeDocument/2006/relationships/image" Target="../media/image301.png"/><Relationship Id="rId15" Type="http://schemas.openxmlformats.org/officeDocument/2006/relationships/image" Target="../media/image205.png"/><Relationship Id="rId36" Type="http://schemas.openxmlformats.org/officeDocument/2006/relationships/image" Target="../media/image226.png"/><Relationship Id="rId57" Type="http://schemas.openxmlformats.org/officeDocument/2006/relationships/image" Target="../media/image247.png"/><Relationship Id="rId106" Type="http://schemas.openxmlformats.org/officeDocument/2006/relationships/image" Target="../media/image29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42289</xdr:colOff>
      <xdr:row>3</xdr:row>
      <xdr:rowOff>53816</xdr:rowOff>
    </xdr:from>
    <xdr:to>
      <xdr:col>2</xdr:col>
      <xdr:colOff>0</xdr:colOff>
      <xdr:row>4</xdr:row>
      <xdr:rowOff>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16B29049-BBEE-2C9C-0817-EE521C004ADF}"/>
            </a:ext>
          </a:extLst>
        </xdr:cNvPr>
        <xdr:cNvPicPr preferRelativeResize="0"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6577" y="691258"/>
          <a:ext cx="1152000" cy="766800"/>
        </a:xfrm>
        <a:prstGeom prst="rect">
          <a:avLst/>
        </a:prstGeom>
      </xdr:spPr>
    </xdr:pic>
    <xdr:clientData/>
  </xdr:twoCellAnchor>
  <xdr:twoCellAnchor editAs="oneCell">
    <xdr:from>
      <xdr:col>1</xdr:col>
      <xdr:colOff>43927</xdr:colOff>
      <xdr:row>4</xdr:row>
      <xdr:rowOff>53815</xdr:rowOff>
    </xdr:from>
    <xdr:to>
      <xdr:col>2</xdr:col>
      <xdr:colOff>0</xdr:colOff>
      <xdr:row>4</xdr:row>
      <xdr:rowOff>817144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id="{9DB98ACB-4C13-2EDC-EE73-9265C15C271F}"/>
            </a:ext>
          </a:extLst>
        </xdr:cNvPr>
        <xdr:cNvPicPr preferRelativeResize="0"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8215" y="1511873"/>
          <a:ext cx="1150362" cy="766800"/>
        </a:xfrm>
        <a:prstGeom prst="rect">
          <a:avLst/>
        </a:prstGeom>
      </xdr:spPr>
    </xdr:pic>
    <xdr:clientData/>
  </xdr:twoCellAnchor>
  <xdr:twoCellAnchor editAs="oneCell">
    <xdr:from>
      <xdr:col>1</xdr:col>
      <xdr:colOff>17443</xdr:colOff>
      <xdr:row>5</xdr:row>
      <xdr:rowOff>18760</xdr:rowOff>
    </xdr:from>
    <xdr:to>
      <xdr:col>1</xdr:col>
      <xdr:colOff>1167807</xdr:colOff>
      <xdr:row>5</xdr:row>
      <xdr:rowOff>785560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id="{D21D6729-3B8C-8896-DC9B-8FDE2B6F950A}"/>
            </a:ext>
          </a:extLst>
        </xdr:cNvPr>
        <xdr:cNvPicPr preferRelativeResize="0"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1731" y="2297433"/>
          <a:ext cx="1150364" cy="766800"/>
        </a:xfrm>
        <a:prstGeom prst="rect">
          <a:avLst/>
        </a:prstGeom>
      </xdr:spPr>
    </xdr:pic>
    <xdr:clientData/>
  </xdr:twoCellAnchor>
  <xdr:twoCellAnchor editAs="oneCell">
    <xdr:from>
      <xdr:col>1</xdr:col>
      <xdr:colOff>15708</xdr:colOff>
      <xdr:row>6</xdr:row>
      <xdr:rowOff>23229</xdr:rowOff>
    </xdr:from>
    <xdr:to>
      <xdr:col>1</xdr:col>
      <xdr:colOff>1169510</xdr:colOff>
      <xdr:row>6</xdr:row>
      <xdr:rowOff>790029</xdr:rowOff>
    </xdr:to>
    <xdr:pic>
      <xdr:nvPicPr>
        <xdr:cNvPr id="31" name="그림 30">
          <a:extLst>
            <a:ext uri="{FF2B5EF4-FFF2-40B4-BE49-F238E27FC236}">
              <a16:creationId xmlns:a16="http://schemas.microsoft.com/office/drawing/2014/main" id="{612B170F-686D-5188-DF2D-173EC827E87A}"/>
            </a:ext>
          </a:extLst>
        </xdr:cNvPr>
        <xdr:cNvPicPr preferRelativeResize="0"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9996" y="3122517"/>
          <a:ext cx="1153802" cy="766800"/>
        </a:xfrm>
        <a:prstGeom prst="rect">
          <a:avLst/>
        </a:prstGeom>
      </xdr:spPr>
    </xdr:pic>
    <xdr:clientData/>
  </xdr:twoCellAnchor>
  <xdr:twoCellAnchor editAs="oneCell">
    <xdr:from>
      <xdr:col>1</xdr:col>
      <xdr:colOff>17444</xdr:colOff>
      <xdr:row>7</xdr:row>
      <xdr:rowOff>27697</xdr:rowOff>
    </xdr:from>
    <xdr:to>
      <xdr:col>1</xdr:col>
      <xdr:colOff>1167806</xdr:colOff>
      <xdr:row>7</xdr:row>
      <xdr:rowOff>794497</xdr:rowOff>
    </xdr:to>
    <xdr:pic>
      <xdr:nvPicPr>
        <xdr:cNvPr id="33" name="그림 32">
          <a:extLst>
            <a:ext uri="{FF2B5EF4-FFF2-40B4-BE49-F238E27FC236}">
              <a16:creationId xmlns:a16="http://schemas.microsoft.com/office/drawing/2014/main" id="{75B1759E-906A-17D2-82BA-E0BE861FCD68}"/>
            </a:ext>
          </a:extLst>
        </xdr:cNvPr>
        <xdr:cNvPicPr preferRelativeResize="0"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1732" y="3947601"/>
          <a:ext cx="1150362" cy="766800"/>
        </a:xfrm>
        <a:prstGeom prst="rect">
          <a:avLst/>
        </a:prstGeom>
      </xdr:spPr>
    </xdr:pic>
    <xdr:clientData/>
  </xdr:twoCellAnchor>
  <xdr:twoCellAnchor editAs="oneCell">
    <xdr:from>
      <xdr:col>1</xdr:col>
      <xdr:colOff>17443</xdr:colOff>
      <xdr:row>8</xdr:row>
      <xdr:rowOff>32166</xdr:rowOff>
    </xdr:from>
    <xdr:to>
      <xdr:col>1</xdr:col>
      <xdr:colOff>1167807</xdr:colOff>
      <xdr:row>8</xdr:row>
      <xdr:rowOff>798966</xdr:rowOff>
    </xdr:to>
    <xdr:pic>
      <xdr:nvPicPr>
        <xdr:cNvPr id="35" name="그림 34">
          <a:extLst>
            <a:ext uri="{FF2B5EF4-FFF2-40B4-BE49-F238E27FC236}">
              <a16:creationId xmlns:a16="http://schemas.microsoft.com/office/drawing/2014/main" id="{864086C8-C2B8-A9DD-8513-7EAD52996EB1}"/>
            </a:ext>
          </a:extLst>
        </xdr:cNvPr>
        <xdr:cNvPicPr preferRelativeResize="0"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1731" y="4772685"/>
          <a:ext cx="1150364" cy="766800"/>
        </a:xfrm>
        <a:prstGeom prst="rect">
          <a:avLst/>
        </a:prstGeom>
      </xdr:spPr>
    </xdr:pic>
    <xdr:clientData/>
  </xdr:twoCellAnchor>
  <xdr:twoCellAnchor editAs="oneCell">
    <xdr:from>
      <xdr:col>1</xdr:col>
      <xdr:colOff>17614</xdr:colOff>
      <xdr:row>9</xdr:row>
      <xdr:rowOff>36633</xdr:rowOff>
    </xdr:from>
    <xdr:to>
      <xdr:col>1</xdr:col>
      <xdr:colOff>1167640</xdr:colOff>
      <xdr:row>9</xdr:row>
      <xdr:rowOff>803433</xdr:rowOff>
    </xdr:to>
    <xdr:pic>
      <xdr:nvPicPr>
        <xdr:cNvPr id="37" name="그림 36">
          <a:extLst>
            <a:ext uri="{FF2B5EF4-FFF2-40B4-BE49-F238E27FC236}">
              <a16:creationId xmlns:a16="http://schemas.microsoft.com/office/drawing/2014/main" id="{1A0FDBB5-F2F7-2635-BABF-5A70DF2B5E32}"/>
            </a:ext>
          </a:extLst>
        </xdr:cNvPr>
        <xdr:cNvPicPr preferRelativeResize="0"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11902" y="5597768"/>
          <a:ext cx="1150026" cy="766800"/>
        </a:xfrm>
        <a:prstGeom prst="rect">
          <a:avLst/>
        </a:prstGeom>
      </xdr:spPr>
    </xdr:pic>
    <xdr:clientData/>
  </xdr:twoCellAnchor>
  <xdr:twoCellAnchor editAs="oneCell">
    <xdr:from>
      <xdr:col>1</xdr:col>
      <xdr:colOff>44089</xdr:colOff>
      <xdr:row>10</xdr:row>
      <xdr:rowOff>53815</xdr:rowOff>
    </xdr:from>
    <xdr:to>
      <xdr:col>2</xdr:col>
      <xdr:colOff>0</xdr:colOff>
      <xdr:row>11</xdr:row>
      <xdr:rowOff>0</xdr:rowOff>
    </xdr:to>
    <xdr:pic>
      <xdr:nvPicPr>
        <xdr:cNvPr id="46" name="그림 45">
          <a:extLst>
            <a:ext uri="{FF2B5EF4-FFF2-40B4-BE49-F238E27FC236}">
              <a16:creationId xmlns:a16="http://schemas.microsoft.com/office/drawing/2014/main" id="{472ED02F-44FA-57A8-E21A-642A0FAF6910}"/>
            </a:ext>
          </a:extLst>
        </xdr:cNvPr>
        <xdr:cNvPicPr preferRelativeResize="0"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8377" y="6435565"/>
          <a:ext cx="1150200" cy="766800"/>
        </a:xfrm>
        <a:prstGeom prst="rect">
          <a:avLst/>
        </a:prstGeom>
      </xdr:spPr>
    </xdr:pic>
    <xdr:clientData/>
  </xdr:twoCellAnchor>
  <xdr:twoCellAnchor editAs="oneCell">
    <xdr:from>
      <xdr:col>1</xdr:col>
      <xdr:colOff>44089</xdr:colOff>
      <xdr:row>11</xdr:row>
      <xdr:rowOff>53816</xdr:rowOff>
    </xdr:from>
    <xdr:to>
      <xdr:col>2</xdr:col>
      <xdr:colOff>0</xdr:colOff>
      <xdr:row>12</xdr:row>
      <xdr:rowOff>0</xdr:rowOff>
    </xdr:to>
    <xdr:pic>
      <xdr:nvPicPr>
        <xdr:cNvPr id="48" name="그림 47">
          <a:extLst>
            <a:ext uri="{FF2B5EF4-FFF2-40B4-BE49-F238E27FC236}">
              <a16:creationId xmlns:a16="http://schemas.microsoft.com/office/drawing/2014/main" id="{D4E1FE53-9AB1-7820-8F1D-D0D93355A0DC}"/>
            </a:ext>
          </a:extLst>
        </xdr:cNvPr>
        <xdr:cNvPicPr preferRelativeResize="0"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8377" y="7256181"/>
          <a:ext cx="1150200" cy="766800"/>
        </a:xfrm>
        <a:prstGeom prst="rect">
          <a:avLst/>
        </a:prstGeom>
      </xdr:spPr>
    </xdr:pic>
    <xdr:clientData/>
  </xdr:twoCellAnchor>
  <xdr:twoCellAnchor editAs="oneCell">
    <xdr:from>
      <xdr:col>1</xdr:col>
      <xdr:colOff>44089</xdr:colOff>
      <xdr:row>12</xdr:row>
      <xdr:rowOff>53815</xdr:rowOff>
    </xdr:from>
    <xdr:to>
      <xdr:col>2</xdr:col>
      <xdr:colOff>0</xdr:colOff>
      <xdr:row>13</xdr:row>
      <xdr:rowOff>0</xdr:rowOff>
    </xdr:to>
    <xdr:pic>
      <xdr:nvPicPr>
        <xdr:cNvPr id="50" name="그림 49">
          <a:extLst>
            <a:ext uri="{FF2B5EF4-FFF2-40B4-BE49-F238E27FC236}">
              <a16:creationId xmlns:a16="http://schemas.microsoft.com/office/drawing/2014/main" id="{84CD748B-6B09-D9AB-F77A-1B4FF49D654F}"/>
            </a:ext>
          </a:extLst>
        </xdr:cNvPr>
        <xdr:cNvPicPr preferRelativeResize="0"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8377" y="8076796"/>
          <a:ext cx="1150200" cy="766800"/>
        </a:xfrm>
        <a:prstGeom prst="rect">
          <a:avLst/>
        </a:prstGeom>
      </xdr:spPr>
    </xdr:pic>
    <xdr:clientData/>
  </xdr:twoCellAnchor>
  <xdr:twoCellAnchor editAs="oneCell">
    <xdr:from>
      <xdr:col>1</xdr:col>
      <xdr:colOff>44089</xdr:colOff>
      <xdr:row>13</xdr:row>
      <xdr:rowOff>53816</xdr:rowOff>
    </xdr:from>
    <xdr:to>
      <xdr:col>2</xdr:col>
      <xdr:colOff>0</xdr:colOff>
      <xdr:row>14</xdr:row>
      <xdr:rowOff>0</xdr:rowOff>
    </xdr:to>
    <xdr:pic>
      <xdr:nvPicPr>
        <xdr:cNvPr id="52" name="그림 51">
          <a:extLst>
            <a:ext uri="{FF2B5EF4-FFF2-40B4-BE49-F238E27FC236}">
              <a16:creationId xmlns:a16="http://schemas.microsoft.com/office/drawing/2014/main" id="{81E30C9E-ED77-EDB9-B9A4-B169A5AB9558}"/>
            </a:ext>
          </a:extLst>
        </xdr:cNvPr>
        <xdr:cNvPicPr preferRelativeResize="0"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8377" y="8897412"/>
          <a:ext cx="1150200" cy="766800"/>
        </a:xfrm>
        <a:prstGeom prst="rect">
          <a:avLst/>
        </a:prstGeom>
      </xdr:spPr>
    </xdr:pic>
    <xdr:clientData/>
  </xdr:twoCellAnchor>
  <xdr:twoCellAnchor editAs="oneCell">
    <xdr:from>
      <xdr:col>1</xdr:col>
      <xdr:colOff>44089</xdr:colOff>
      <xdr:row>14</xdr:row>
      <xdr:rowOff>53815</xdr:rowOff>
    </xdr:from>
    <xdr:to>
      <xdr:col>2</xdr:col>
      <xdr:colOff>0</xdr:colOff>
      <xdr:row>15</xdr:row>
      <xdr:rowOff>0</xdr:rowOff>
    </xdr:to>
    <xdr:pic>
      <xdr:nvPicPr>
        <xdr:cNvPr id="54" name="그림 53">
          <a:extLst>
            <a:ext uri="{FF2B5EF4-FFF2-40B4-BE49-F238E27FC236}">
              <a16:creationId xmlns:a16="http://schemas.microsoft.com/office/drawing/2014/main" id="{F8A21534-177A-B1EA-48F8-F9176D277387}"/>
            </a:ext>
          </a:extLst>
        </xdr:cNvPr>
        <xdr:cNvPicPr preferRelativeResize="0"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8377" y="9718027"/>
          <a:ext cx="1150200" cy="766800"/>
        </a:xfrm>
        <a:prstGeom prst="rect">
          <a:avLst/>
        </a:prstGeom>
      </xdr:spPr>
    </xdr:pic>
    <xdr:clientData/>
  </xdr:twoCellAnchor>
  <xdr:twoCellAnchor editAs="oneCell">
    <xdr:from>
      <xdr:col>1</xdr:col>
      <xdr:colOff>44089</xdr:colOff>
      <xdr:row>15</xdr:row>
      <xdr:rowOff>53815</xdr:rowOff>
    </xdr:from>
    <xdr:to>
      <xdr:col>2</xdr:col>
      <xdr:colOff>0</xdr:colOff>
      <xdr:row>15</xdr:row>
      <xdr:rowOff>817144</xdr:rowOff>
    </xdr:to>
    <xdr:pic>
      <xdr:nvPicPr>
        <xdr:cNvPr id="56" name="그림 55">
          <a:extLst>
            <a:ext uri="{FF2B5EF4-FFF2-40B4-BE49-F238E27FC236}">
              <a16:creationId xmlns:a16="http://schemas.microsoft.com/office/drawing/2014/main" id="{4F910D20-4419-C63C-9A87-23255828FB67}"/>
            </a:ext>
          </a:extLst>
        </xdr:cNvPr>
        <xdr:cNvPicPr preferRelativeResize="0"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8377" y="10538642"/>
          <a:ext cx="1150200" cy="766800"/>
        </a:xfrm>
        <a:prstGeom prst="rect">
          <a:avLst/>
        </a:prstGeom>
      </xdr:spPr>
    </xdr:pic>
    <xdr:clientData/>
  </xdr:twoCellAnchor>
  <xdr:twoCellAnchor editAs="oneCell">
    <xdr:from>
      <xdr:col>1</xdr:col>
      <xdr:colOff>28097</xdr:colOff>
      <xdr:row>16</xdr:row>
      <xdr:rowOff>42750</xdr:rowOff>
    </xdr:from>
    <xdr:to>
      <xdr:col>1</xdr:col>
      <xdr:colOff>1178297</xdr:colOff>
      <xdr:row>16</xdr:row>
      <xdr:rowOff>809550</xdr:rowOff>
    </xdr:to>
    <xdr:pic>
      <xdr:nvPicPr>
        <xdr:cNvPr id="58" name="그림 57">
          <a:extLst>
            <a:ext uri="{FF2B5EF4-FFF2-40B4-BE49-F238E27FC236}">
              <a16:creationId xmlns:a16="http://schemas.microsoft.com/office/drawing/2014/main" id="{FC03171E-CCA1-6165-8C30-0A1F874B0B0A}"/>
            </a:ext>
          </a:extLst>
        </xdr:cNvPr>
        <xdr:cNvPicPr preferRelativeResize="0"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2385" y="11348192"/>
          <a:ext cx="1150200" cy="766800"/>
        </a:xfrm>
        <a:prstGeom prst="rect">
          <a:avLst/>
        </a:prstGeom>
      </xdr:spPr>
    </xdr:pic>
    <xdr:clientData/>
  </xdr:twoCellAnchor>
  <xdr:twoCellAnchor editAs="oneCell">
    <xdr:from>
      <xdr:col>1</xdr:col>
      <xdr:colOff>44089</xdr:colOff>
      <xdr:row>17</xdr:row>
      <xdr:rowOff>53815</xdr:rowOff>
    </xdr:from>
    <xdr:to>
      <xdr:col>2</xdr:col>
      <xdr:colOff>0</xdr:colOff>
      <xdr:row>18</xdr:row>
      <xdr:rowOff>0</xdr:rowOff>
    </xdr:to>
    <xdr:pic>
      <xdr:nvPicPr>
        <xdr:cNvPr id="60" name="그림 59">
          <a:extLst>
            <a:ext uri="{FF2B5EF4-FFF2-40B4-BE49-F238E27FC236}">
              <a16:creationId xmlns:a16="http://schemas.microsoft.com/office/drawing/2014/main" id="{EED6DB4E-B5A7-8E80-51B6-D4833DBB35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8377" y="12179873"/>
          <a:ext cx="1150200" cy="766800"/>
        </a:xfrm>
        <a:prstGeom prst="rect">
          <a:avLst/>
        </a:prstGeom>
      </xdr:spPr>
    </xdr:pic>
    <xdr:clientData/>
  </xdr:twoCellAnchor>
  <xdr:twoCellAnchor editAs="oneCell">
    <xdr:from>
      <xdr:col>1</xdr:col>
      <xdr:colOff>44089</xdr:colOff>
      <xdr:row>18</xdr:row>
      <xdr:rowOff>53815</xdr:rowOff>
    </xdr:from>
    <xdr:to>
      <xdr:col>2</xdr:col>
      <xdr:colOff>0</xdr:colOff>
      <xdr:row>19</xdr:row>
      <xdr:rowOff>6661</xdr:rowOff>
    </xdr:to>
    <xdr:pic>
      <xdr:nvPicPr>
        <xdr:cNvPr id="62" name="그림 61">
          <a:extLst>
            <a:ext uri="{FF2B5EF4-FFF2-40B4-BE49-F238E27FC236}">
              <a16:creationId xmlns:a16="http://schemas.microsoft.com/office/drawing/2014/main" id="{74D998E7-4491-D94C-9889-74ACDC694E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8377" y="13000488"/>
          <a:ext cx="1150200" cy="766800"/>
        </a:xfrm>
        <a:prstGeom prst="rect">
          <a:avLst/>
        </a:prstGeom>
      </xdr:spPr>
    </xdr:pic>
    <xdr:clientData/>
  </xdr:twoCellAnchor>
  <xdr:twoCellAnchor editAs="oneCell">
    <xdr:from>
      <xdr:col>1</xdr:col>
      <xdr:colOff>44089</xdr:colOff>
      <xdr:row>19</xdr:row>
      <xdr:rowOff>53816</xdr:rowOff>
    </xdr:from>
    <xdr:to>
      <xdr:col>2</xdr:col>
      <xdr:colOff>0</xdr:colOff>
      <xdr:row>19</xdr:row>
      <xdr:rowOff>817144</xdr:rowOff>
    </xdr:to>
    <xdr:pic>
      <xdr:nvPicPr>
        <xdr:cNvPr id="64" name="그림 63">
          <a:extLst>
            <a:ext uri="{FF2B5EF4-FFF2-40B4-BE49-F238E27FC236}">
              <a16:creationId xmlns:a16="http://schemas.microsoft.com/office/drawing/2014/main" id="{7373714A-68B0-14FC-83C2-45FC03F623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8377" y="13821104"/>
          <a:ext cx="1150200" cy="766800"/>
        </a:xfrm>
        <a:prstGeom prst="rect">
          <a:avLst/>
        </a:prstGeom>
      </xdr:spPr>
    </xdr:pic>
    <xdr:clientData/>
  </xdr:twoCellAnchor>
  <xdr:twoCellAnchor editAs="oneCell">
    <xdr:from>
      <xdr:col>1</xdr:col>
      <xdr:colOff>44089</xdr:colOff>
      <xdr:row>20</xdr:row>
      <xdr:rowOff>53815</xdr:rowOff>
    </xdr:from>
    <xdr:to>
      <xdr:col>2</xdr:col>
      <xdr:colOff>0</xdr:colOff>
      <xdr:row>21</xdr:row>
      <xdr:rowOff>0</xdr:rowOff>
    </xdr:to>
    <xdr:pic>
      <xdr:nvPicPr>
        <xdr:cNvPr id="66" name="그림 65">
          <a:extLst>
            <a:ext uri="{FF2B5EF4-FFF2-40B4-BE49-F238E27FC236}">
              <a16:creationId xmlns:a16="http://schemas.microsoft.com/office/drawing/2014/main" id="{A31123EB-7C1C-2CEA-ADDF-4863A5056F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8377" y="14641719"/>
          <a:ext cx="1150200" cy="766800"/>
        </a:xfrm>
        <a:prstGeom prst="rect">
          <a:avLst/>
        </a:prstGeom>
      </xdr:spPr>
    </xdr:pic>
    <xdr:clientData/>
  </xdr:twoCellAnchor>
  <xdr:twoCellAnchor editAs="oneCell">
    <xdr:from>
      <xdr:col>1</xdr:col>
      <xdr:colOff>44089</xdr:colOff>
      <xdr:row>21</xdr:row>
      <xdr:rowOff>53816</xdr:rowOff>
    </xdr:from>
    <xdr:to>
      <xdr:col>2</xdr:col>
      <xdr:colOff>0</xdr:colOff>
      <xdr:row>22</xdr:row>
      <xdr:rowOff>0</xdr:rowOff>
    </xdr:to>
    <xdr:pic>
      <xdr:nvPicPr>
        <xdr:cNvPr id="68" name="그림 67">
          <a:extLst>
            <a:ext uri="{FF2B5EF4-FFF2-40B4-BE49-F238E27FC236}">
              <a16:creationId xmlns:a16="http://schemas.microsoft.com/office/drawing/2014/main" id="{234E8655-A372-C756-13E1-A1F11E2BE8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8377" y="15462335"/>
          <a:ext cx="1150200" cy="766800"/>
        </a:xfrm>
        <a:prstGeom prst="rect">
          <a:avLst/>
        </a:prstGeom>
      </xdr:spPr>
    </xdr:pic>
    <xdr:clientData/>
  </xdr:twoCellAnchor>
  <xdr:twoCellAnchor editAs="oneCell">
    <xdr:from>
      <xdr:col>1</xdr:col>
      <xdr:colOff>44089</xdr:colOff>
      <xdr:row>22</xdr:row>
      <xdr:rowOff>53815</xdr:rowOff>
    </xdr:from>
    <xdr:to>
      <xdr:col>2</xdr:col>
      <xdr:colOff>0</xdr:colOff>
      <xdr:row>23</xdr:row>
      <xdr:rowOff>0</xdr:rowOff>
    </xdr:to>
    <xdr:pic>
      <xdr:nvPicPr>
        <xdr:cNvPr id="70" name="그림 69">
          <a:extLst>
            <a:ext uri="{FF2B5EF4-FFF2-40B4-BE49-F238E27FC236}">
              <a16:creationId xmlns:a16="http://schemas.microsoft.com/office/drawing/2014/main" id="{7562D77A-09E6-97F6-1F5B-84DB7ABF09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8377" y="16282950"/>
          <a:ext cx="1150200" cy="766800"/>
        </a:xfrm>
        <a:prstGeom prst="rect">
          <a:avLst/>
        </a:prstGeom>
      </xdr:spPr>
    </xdr:pic>
    <xdr:clientData/>
  </xdr:twoCellAnchor>
  <xdr:twoCellAnchor editAs="oneCell">
    <xdr:from>
      <xdr:col>1</xdr:col>
      <xdr:colOff>44089</xdr:colOff>
      <xdr:row>23</xdr:row>
      <xdr:rowOff>53815</xdr:rowOff>
    </xdr:from>
    <xdr:to>
      <xdr:col>2</xdr:col>
      <xdr:colOff>0</xdr:colOff>
      <xdr:row>23</xdr:row>
      <xdr:rowOff>817144</xdr:rowOff>
    </xdr:to>
    <xdr:pic>
      <xdr:nvPicPr>
        <xdr:cNvPr id="72" name="그림 71">
          <a:extLst>
            <a:ext uri="{FF2B5EF4-FFF2-40B4-BE49-F238E27FC236}">
              <a16:creationId xmlns:a16="http://schemas.microsoft.com/office/drawing/2014/main" id="{4B5EACB6-3460-D1AF-8560-E5993B79D6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8377" y="17103565"/>
          <a:ext cx="1150200" cy="766800"/>
        </a:xfrm>
        <a:prstGeom prst="rect">
          <a:avLst/>
        </a:prstGeom>
      </xdr:spPr>
    </xdr:pic>
    <xdr:clientData/>
  </xdr:twoCellAnchor>
  <xdr:twoCellAnchor editAs="oneCell">
    <xdr:from>
      <xdr:col>1</xdr:col>
      <xdr:colOff>44087</xdr:colOff>
      <xdr:row>24</xdr:row>
      <xdr:rowOff>53815</xdr:rowOff>
    </xdr:from>
    <xdr:to>
      <xdr:col>2</xdr:col>
      <xdr:colOff>0</xdr:colOff>
      <xdr:row>25</xdr:row>
      <xdr:rowOff>0</xdr:rowOff>
    </xdr:to>
    <xdr:pic>
      <xdr:nvPicPr>
        <xdr:cNvPr id="74" name="그림 73">
          <a:extLst>
            <a:ext uri="{FF2B5EF4-FFF2-40B4-BE49-F238E27FC236}">
              <a16:creationId xmlns:a16="http://schemas.microsoft.com/office/drawing/2014/main" id="{6E1A1DCD-D4E8-9BCA-F326-F27566C159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6783" y="17894554"/>
          <a:ext cx="1148608" cy="766163"/>
        </a:xfrm>
        <a:prstGeom prst="rect">
          <a:avLst/>
        </a:prstGeom>
      </xdr:spPr>
    </xdr:pic>
    <xdr:clientData/>
  </xdr:twoCellAnchor>
  <xdr:twoCellAnchor editAs="oneCell">
    <xdr:from>
      <xdr:col>1</xdr:col>
      <xdr:colOff>44087</xdr:colOff>
      <xdr:row>25</xdr:row>
      <xdr:rowOff>53816</xdr:rowOff>
    </xdr:from>
    <xdr:to>
      <xdr:col>2</xdr:col>
      <xdr:colOff>0</xdr:colOff>
      <xdr:row>26</xdr:row>
      <xdr:rowOff>0</xdr:rowOff>
    </xdr:to>
    <xdr:pic>
      <xdr:nvPicPr>
        <xdr:cNvPr id="76" name="그림 75">
          <a:extLst>
            <a:ext uri="{FF2B5EF4-FFF2-40B4-BE49-F238E27FC236}">
              <a16:creationId xmlns:a16="http://schemas.microsoft.com/office/drawing/2014/main" id="{199AE544-4B0A-7845-3F95-9CC523209F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6783" y="18714533"/>
          <a:ext cx="1148608" cy="766163"/>
        </a:xfrm>
        <a:prstGeom prst="rect">
          <a:avLst/>
        </a:prstGeom>
      </xdr:spPr>
    </xdr:pic>
    <xdr:clientData/>
  </xdr:twoCellAnchor>
  <xdr:twoCellAnchor editAs="oneCell">
    <xdr:from>
      <xdr:col>1</xdr:col>
      <xdr:colOff>44087</xdr:colOff>
      <xdr:row>26</xdr:row>
      <xdr:rowOff>53815</xdr:rowOff>
    </xdr:from>
    <xdr:to>
      <xdr:col>2</xdr:col>
      <xdr:colOff>0</xdr:colOff>
      <xdr:row>27</xdr:row>
      <xdr:rowOff>0</xdr:rowOff>
    </xdr:to>
    <xdr:pic>
      <xdr:nvPicPr>
        <xdr:cNvPr id="78" name="그림 77">
          <a:extLst>
            <a:ext uri="{FF2B5EF4-FFF2-40B4-BE49-F238E27FC236}">
              <a16:creationId xmlns:a16="http://schemas.microsoft.com/office/drawing/2014/main" id="{0A732F4C-C3E4-A023-E540-C6658BA03C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6783" y="19534511"/>
          <a:ext cx="1148608" cy="766163"/>
        </a:xfrm>
        <a:prstGeom prst="rect">
          <a:avLst/>
        </a:prstGeom>
      </xdr:spPr>
    </xdr:pic>
    <xdr:clientData/>
  </xdr:twoCellAnchor>
  <xdr:twoCellAnchor editAs="oneCell">
    <xdr:from>
      <xdr:col>1</xdr:col>
      <xdr:colOff>44087</xdr:colOff>
      <xdr:row>27</xdr:row>
      <xdr:rowOff>53815</xdr:rowOff>
    </xdr:from>
    <xdr:to>
      <xdr:col>2</xdr:col>
      <xdr:colOff>0</xdr:colOff>
      <xdr:row>27</xdr:row>
      <xdr:rowOff>817144</xdr:rowOff>
    </xdr:to>
    <xdr:pic>
      <xdr:nvPicPr>
        <xdr:cNvPr id="80" name="그림 79">
          <a:extLst>
            <a:ext uri="{FF2B5EF4-FFF2-40B4-BE49-F238E27FC236}">
              <a16:creationId xmlns:a16="http://schemas.microsoft.com/office/drawing/2014/main" id="{6FD2BB86-F371-F13E-F3CB-5EBDA0E957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6783" y="20354489"/>
          <a:ext cx="1148608" cy="766163"/>
        </a:xfrm>
        <a:prstGeom prst="rect">
          <a:avLst/>
        </a:prstGeom>
      </xdr:spPr>
    </xdr:pic>
    <xdr:clientData/>
  </xdr:twoCellAnchor>
  <xdr:twoCellAnchor editAs="oneCell">
    <xdr:from>
      <xdr:col>1</xdr:col>
      <xdr:colOff>44087</xdr:colOff>
      <xdr:row>28</xdr:row>
      <xdr:rowOff>53178</xdr:rowOff>
    </xdr:from>
    <xdr:to>
      <xdr:col>2</xdr:col>
      <xdr:colOff>0</xdr:colOff>
      <xdr:row>29</xdr:row>
      <xdr:rowOff>0</xdr:rowOff>
    </xdr:to>
    <xdr:pic>
      <xdr:nvPicPr>
        <xdr:cNvPr id="82" name="그림 81">
          <a:extLst>
            <a:ext uri="{FF2B5EF4-FFF2-40B4-BE49-F238E27FC236}">
              <a16:creationId xmlns:a16="http://schemas.microsoft.com/office/drawing/2014/main" id="{D10D5C7F-CAD4-16F2-F483-D601151DD4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6783" y="21173830"/>
          <a:ext cx="1148608" cy="766800"/>
        </a:xfrm>
        <a:prstGeom prst="rect">
          <a:avLst/>
        </a:prstGeom>
      </xdr:spPr>
    </xdr:pic>
    <xdr:clientData/>
  </xdr:twoCellAnchor>
  <xdr:twoCellAnchor editAs="oneCell">
    <xdr:from>
      <xdr:col>1</xdr:col>
      <xdr:colOff>44087</xdr:colOff>
      <xdr:row>29</xdr:row>
      <xdr:rowOff>53816</xdr:rowOff>
    </xdr:from>
    <xdr:to>
      <xdr:col>2</xdr:col>
      <xdr:colOff>0</xdr:colOff>
      <xdr:row>30</xdr:row>
      <xdr:rowOff>0</xdr:rowOff>
    </xdr:to>
    <xdr:pic>
      <xdr:nvPicPr>
        <xdr:cNvPr id="84" name="그림 83">
          <a:extLst>
            <a:ext uri="{FF2B5EF4-FFF2-40B4-BE49-F238E27FC236}">
              <a16:creationId xmlns:a16="http://schemas.microsoft.com/office/drawing/2014/main" id="{5C199F74-3AE0-4037-8E6E-F646B78305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6783" y="21994446"/>
          <a:ext cx="1148608" cy="766163"/>
        </a:xfrm>
        <a:prstGeom prst="rect">
          <a:avLst/>
        </a:prstGeom>
      </xdr:spPr>
    </xdr:pic>
    <xdr:clientData/>
  </xdr:twoCellAnchor>
  <xdr:twoCellAnchor editAs="oneCell">
    <xdr:from>
      <xdr:col>1</xdr:col>
      <xdr:colOff>44088</xdr:colOff>
      <xdr:row>30</xdr:row>
      <xdr:rowOff>53815</xdr:rowOff>
    </xdr:from>
    <xdr:to>
      <xdr:col>2</xdr:col>
      <xdr:colOff>0</xdr:colOff>
      <xdr:row>31</xdr:row>
      <xdr:rowOff>0</xdr:rowOff>
    </xdr:to>
    <xdr:pic>
      <xdr:nvPicPr>
        <xdr:cNvPr id="86" name="그림 85">
          <a:extLst>
            <a:ext uri="{FF2B5EF4-FFF2-40B4-BE49-F238E27FC236}">
              <a16:creationId xmlns:a16="http://schemas.microsoft.com/office/drawing/2014/main" id="{A28B6D7E-5D64-83BC-A2C4-771508C784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6784" y="22814424"/>
          <a:ext cx="1148607" cy="766163"/>
        </a:xfrm>
        <a:prstGeom prst="rect">
          <a:avLst/>
        </a:prstGeom>
      </xdr:spPr>
    </xdr:pic>
    <xdr:clientData/>
  </xdr:twoCellAnchor>
  <xdr:twoCellAnchor editAs="oneCell">
    <xdr:from>
      <xdr:col>1</xdr:col>
      <xdr:colOff>40425</xdr:colOff>
      <xdr:row>31</xdr:row>
      <xdr:rowOff>52350</xdr:rowOff>
    </xdr:from>
    <xdr:to>
      <xdr:col>2</xdr:col>
      <xdr:colOff>0</xdr:colOff>
      <xdr:row>31</xdr:row>
      <xdr:rowOff>820615</xdr:rowOff>
    </xdr:to>
    <xdr:pic>
      <xdr:nvPicPr>
        <xdr:cNvPr id="88" name="그림 87">
          <a:extLst>
            <a:ext uri="{FF2B5EF4-FFF2-40B4-BE49-F238E27FC236}">
              <a16:creationId xmlns:a16="http://schemas.microsoft.com/office/drawing/2014/main" id="{910F5C3E-BE54-C148-D55E-F2FBA625D8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1050" y="23617200"/>
          <a:ext cx="1150200" cy="766800"/>
        </a:xfrm>
        <a:prstGeom prst="rect">
          <a:avLst/>
        </a:prstGeom>
      </xdr:spPr>
    </xdr:pic>
    <xdr:clientData/>
  </xdr:twoCellAnchor>
  <xdr:twoCellAnchor editAs="oneCell">
    <xdr:from>
      <xdr:col>1</xdr:col>
      <xdr:colOff>42496</xdr:colOff>
      <xdr:row>32</xdr:row>
      <xdr:rowOff>53179</xdr:rowOff>
    </xdr:from>
    <xdr:to>
      <xdr:col>2</xdr:col>
      <xdr:colOff>0</xdr:colOff>
      <xdr:row>32</xdr:row>
      <xdr:rowOff>819978</xdr:rowOff>
    </xdr:to>
    <xdr:pic>
      <xdr:nvPicPr>
        <xdr:cNvPr id="90" name="그림 89">
          <a:extLst>
            <a:ext uri="{FF2B5EF4-FFF2-40B4-BE49-F238E27FC236}">
              <a16:creationId xmlns:a16="http://schemas.microsoft.com/office/drawing/2014/main" id="{BFF218E8-4CF2-2A2C-FC6D-E434FF051C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3121" y="24437179"/>
          <a:ext cx="1148129" cy="765971"/>
        </a:xfrm>
        <a:prstGeom prst="rect">
          <a:avLst/>
        </a:prstGeom>
      </xdr:spPr>
    </xdr:pic>
    <xdr:clientData/>
  </xdr:twoCellAnchor>
  <xdr:twoCellAnchor editAs="oneCell">
    <xdr:from>
      <xdr:col>1</xdr:col>
      <xdr:colOff>42496</xdr:colOff>
      <xdr:row>33</xdr:row>
      <xdr:rowOff>53179</xdr:rowOff>
    </xdr:from>
    <xdr:to>
      <xdr:col>2</xdr:col>
      <xdr:colOff>0</xdr:colOff>
      <xdr:row>34</xdr:row>
      <xdr:rowOff>0</xdr:rowOff>
    </xdr:to>
    <xdr:pic>
      <xdr:nvPicPr>
        <xdr:cNvPr id="92" name="그림 91">
          <a:extLst>
            <a:ext uri="{FF2B5EF4-FFF2-40B4-BE49-F238E27FC236}">
              <a16:creationId xmlns:a16="http://schemas.microsoft.com/office/drawing/2014/main" id="{E6F8B6F0-3249-5D1A-566C-DD3754BECC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3121" y="25256329"/>
          <a:ext cx="1148129" cy="765971"/>
        </a:xfrm>
        <a:prstGeom prst="rect">
          <a:avLst/>
        </a:prstGeom>
      </xdr:spPr>
    </xdr:pic>
    <xdr:clientData/>
  </xdr:twoCellAnchor>
  <xdr:twoCellAnchor editAs="oneCell">
    <xdr:from>
      <xdr:col>1</xdr:col>
      <xdr:colOff>42496</xdr:colOff>
      <xdr:row>34</xdr:row>
      <xdr:rowOff>53179</xdr:rowOff>
    </xdr:from>
    <xdr:to>
      <xdr:col>2</xdr:col>
      <xdr:colOff>0</xdr:colOff>
      <xdr:row>34</xdr:row>
      <xdr:rowOff>817144</xdr:rowOff>
    </xdr:to>
    <xdr:pic>
      <xdr:nvPicPr>
        <xdr:cNvPr id="94" name="그림 93">
          <a:extLst>
            <a:ext uri="{FF2B5EF4-FFF2-40B4-BE49-F238E27FC236}">
              <a16:creationId xmlns:a16="http://schemas.microsoft.com/office/drawing/2014/main" id="{89E0C173-1E5A-5EC3-DE98-F3C9811592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3121" y="26075479"/>
          <a:ext cx="1148129" cy="765971"/>
        </a:xfrm>
        <a:prstGeom prst="rect">
          <a:avLst/>
        </a:prstGeom>
      </xdr:spPr>
    </xdr:pic>
    <xdr:clientData/>
  </xdr:twoCellAnchor>
  <xdr:twoCellAnchor editAs="oneCell">
    <xdr:from>
      <xdr:col>1</xdr:col>
      <xdr:colOff>42496</xdr:colOff>
      <xdr:row>35</xdr:row>
      <xdr:rowOff>53179</xdr:rowOff>
    </xdr:from>
    <xdr:to>
      <xdr:col>2</xdr:col>
      <xdr:colOff>0</xdr:colOff>
      <xdr:row>36</xdr:row>
      <xdr:rowOff>0</xdr:rowOff>
    </xdr:to>
    <xdr:pic>
      <xdr:nvPicPr>
        <xdr:cNvPr id="96" name="그림 95">
          <a:extLst>
            <a:ext uri="{FF2B5EF4-FFF2-40B4-BE49-F238E27FC236}">
              <a16:creationId xmlns:a16="http://schemas.microsoft.com/office/drawing/2014/main" id="{C2DCC918-24DA-41CB-2D96-CDD2C8ECD1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3121" y="26894629"/>
          <a:ext cx="1148129" cy="765971"/>
        </a:xfrm>
        <a:prstGeom prst="rect">
          <a:avLst/>
        </a:prstGeom>
      </xdr:spPr>
    </xdr:pic>
    <xdr:clientData/>
  </xdr:twoCellAnchor>
  <xdr:twoCellAnchor editAs="oneCell">
    <xdr:from>
      <xdr:col>1</xdr:col>
      <xdr:colOff>42496</xdr:colOff>
      <xdr:row>36</xdr:row>
      <xdr:rowOff>53179</xdr:rowOff>
    </xdr:from>
    <xdr:to>
      <xdr:col>2</xdr:col>
      <xdr:colOff>0</xdr:colOff>
      <xdr:row>37</xdr:row>
      <xdr:rowOff>0</xdr:rowOff>
    </xdr:to>
    <xdr:pic>
      <xdr:nvPicPr>
        <xdr:cNvPr id="98" name="그림 97">
          <a:extLst>
            <a:ext uri="{FF2B5EF4-FFF2-40B4-BE49-F238E27FC236}">
              <a16:creationId xmlns:a16="http://schemas.microsoft.com/office/drawing/2014/main" id="{282B0050-3CBB-D385-E782-F1D702C88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3121" y="27713779"/>
          <a:ext cx="1148129" cy="765971"/>
        </a:xfrm>
        <a:prstGeom prst="rect">
          <a:avLst/>
        </a:prstGeom>
      </xdr:spPr>
    </xdr:pic>
    <xdr:clientData/>
  </xdr:twoCellAnchor>
  <xdr:twoCellAnchor editAs="oneCell">
    <xdr:from>
      <xdr:col>1</xdr:col>
      <xdr:colOff>42496</xdr:colOff>
      <xdr:row>37</xdr:row>
      <xdr:rowOff>53178</xdr:rowOff>
    </xdr:from>
    <xdr:to>
      <xdr:col>2</xdr:col>
      <xdr:colOff>0</xdr:colOff>
      <xdr:row>38</xdr:row>
      <xdr:rowOff>0</xdr:rowOff>
    </xdr:to>
    <xdr:pic>
      <xdr:nvPicPr>
        <xdr:cNvPr id="100" name="그림 99">
          <a:extLst>
            <a:ext uri="{FF2B5EF4-FFF2-40B4-BE49-F238E27FC236}">
              <a16:creationId xmlns:a16="http://schemas.microsoft.com/office/drawing/2014/main" id="{BC595DF8-9D0D-D273-F773-503A5D36BB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3121" y="28532928"/>
          <a:ext cx="1148129" cy="765972"/>
        </a:xfrm>
        <a:prstGeom prst="rect">
          <a:avLst/>
        </a:prstGeom>
      </xdr:spPr>
    </xdr:pic>
    <xdr:clientData/>
  </xdr:twoCellAnchor>
  <xdr:twoCellAnchor editAs="oneCell">
    <xdr:from>
      <xdr:col>1</xdr:col>
      <xdr:colOff>42496</xdr:colOff>
      <xdr:row>38</xdr:row>
      <xdr:rowOff>53178</xdr:rowOff>
    </xdr:from>
    <xdr:to>
      <xdr:col>2</xdr:col>
      <xdr:colOff>0</xdr:colOff>
      <xdr:row>38</xdr:row>
      <xdr:rowOff>817144</xdr:rowOff>
    </xdr:to>
    <xdr:pic>
      <xdr:nvPicPr>
        <xdr:cNvPr id="102" name="그림 101">
          <a:extLst>
            <a:ext uri="{FF2B5EF4-FFF2-40B4-BE49-F238E27FC236}">
              <a16:creationId xmlns:a16="http://schemas.microsoft.com/office/drawing/2014/main" id="{DA4CB77D-350F-1D27-3746-A183A8749D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3121" y="29352078"/>
          <a:ext cx="1148129" cy="765972"/>
        </a:xfrm>
        <a:prstGeom prst="rect">
          <a:avLst/>
        </a:prstGeom>
      </xdr:spPr>
    </xdr:pic>
    <xdr:clientData/>
  </xdr:twoCellAnchor>
  <xdr:twoCellAnchor editAs="oneCell">
    <xdr:from>
      <xdr:col>1</xdr:col>
      <xdr:colOff>40425</xdr:colOff>
      <xdr:row>39</xdr:row>
      <xdr:rowOff>53178</xdr:rowOff>
    </xdr:from>
    <xdr:to>
      <xdr:col>2</xdr:col>
      <xdr:colOff>0</xdr:colOff>
      <xdr:row>40</xdr:row>
      <xdr:rowOff>0</xdr:rowOff>
    </xdr:to>
    <xdr:pic>
      <xdr:nvPicPr>
        <xdr:cNvPr id="104" name="그림 103">
          <a:extLst>
            <a:ext uri="{FF2B5EF4-FFF2-40B4-BE49-F238E27FC236}">
              <a16:creationId xmlns:a16="http://schemas.microsoft.com/office/drawing/2014/main" id="{F2DE5E91-C6A6-9BF9-76F7-23A2D02324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1050" y="30171228"/>
          <a:ext cx="1150200" cy="765972"/>
        </a:xfrm>
        <a:prstGeom prst="rect">
          <a:avLst/>
        </a:prstGeom>
      </xdr:spPr>
    </xdr:pic>
    <xdr:clientData/>
  </xdr:twoCellAnchor>
  <xdr:twoCellAnchor editAs="oneCell">
    <xdr:from>
      <xdr:col>1</xdr:col>
      <xdr:colOff>42496</xdr:colOff>
      <xdr:row>40</xdr:row>
      <xdr:rowOff>53178</xdr:rowOff>
    </xdr:from>
    <xdr:to>
      <xdr:col>2</xdr:col>
      <xdr:colOff>0</xdr:colOff>
      <xdr:row>41</xdr:row>
      <xdr:rowOff>0</xdr:rowOff>
    </xdr:to>
    <xdr:pic>
      <xdr:nvPicPr>
        <xdr:cNvPr id="106" name="그림 105">
          <a:extLst>
            <a:ext uri="{FF2B5EF4-FFF2-40B4-BE49-F238E27FC236}">
              <a16:creationId xmlns:a16="http://schemas.microsoft.com/office/drawing/2014/main" id="{6597A892-8947-7339-0D8B-5817CDF5DD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3121" y="30990378"/>
          <a:ext cx="1148129" cy="765972"/>
        </a:xfrm>
        <a:prstGeom prst="rect">
          <a:avLst/>
        </a:prstGeom>
      </xdr:spPr>
    </xdr:pic>
    <xdr:clientData/>
  </xdr:twoCellAnchor>
  <xdr:twoCellAnchor editAs="oneCell">
    <xdr:from>
      <xdr:col>2</xdr:col>
      <xdr:colOff>34422</xdr:colOff>
      <xdr:row>3</xdr:row>
      <xdr:rowOff>49629</xdr:rowOff>
    </xdr:from>
    <xdr:to>
      <xdr:col>3</xdr:col>
      <xdr:colOff>0</xdr:colOff>
      <xdr:row>4</xdr:row>
      <xdr:rowOff>0</xdr:rowOff>
    </xdr:to>
    <xdr:pic>
      <xdr:nvPicPr>
        <xdr:cNvPr id="108" name="그림 107">
          <a:extLst>
            <a:ext uri="{FF2B5EF4-FFF2-40B4-BE49-F238E27FC236}">
              <a16:creationId xmlns:a16="http://schemas.microsoft.com/office/drawing/2014/main" id="{82298658-4F2A-4DA9-B920-EF9CFC81E3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22999" y="687071"/>
          <a:ext cx="1159866" cy="770987"/>
        </a:xfrm>
        <a:prstGeom prst="rect">
          <a:avLst/>
        </a:prstGeom>
      </xdr:spPr>
    </xdr:pic>
    <xdr:clientData/>
  </xdr:twoCellAnchor>
  <xdr:twoCellAnchor editAs="oneCell">
    <xdr:from>
      <xdr:col>2</xdr:col>
      <xdr:colOff>24418</xdr:colOff>
      <xdr:row>4</xdr:row>
      <xdr:rowOff>52349</xdr:rowOff>
    </xdr:from>
    <xdr:to>
      <xdr:col>3</xdr:col>
      <xdr:colOff>0</xdr:colOff>
      <xdr:row>4</xdr:row>
      <xdr:rowOff>817144</xdr:rowOff>
    </xdr:to>
    <xdr:pic>
      <xdr:nvPicPr>
        <xdr:cNvPr id="110" name="그림 109">
          <a:extLst>
            <a:ext uri="{FF2B5EF4-FFF2-40B4-BE49-F238E27FC236}">
              <a16:creationId xmlns:a16="http://schemas.microsoft.com/office/drawing/2014/main" id="{980F0088-78EE-A5C3-7502-BD650F31D4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00065" y="1509114"/>
          <a:ext cx="1163406" cy="765680"/>
        </a:xfrm>
        <a:prstGeom prst="rect">
          <a:avLst/>
        </a:prstGeom>
      </xdr:spPr>
    </xdr:pic>
    <xdr:clientData/>
  </xdr:twoCellAnchor>
  <xdr:twoCellAnchor editAs="oneCell">
    <xdr:from>
      <xdr:col>2</xdr:col>
      <xdr:colOff>24418</xdr:colOff>
      <xdr:row>5</xdr:row>
      <xdr:rowOff>52350</xdr:rowOff>
    </xdr:from>
    <xdr:to>
      <xdr:col>3</xdr:col>
      <xdr:colOff>0</xdr:colOff>
      <xdr:row>5</xdr:row>
      <xdr:rowOff>820615</xdr:rowOff>
    </xdr:to>
    <xdr:pic>
      <xdr:nvPicPr>
        <xdr:cNvPr id="112" name="그림 111">
          <a:extLst>
            <a:ext uri="{FF2B5EF4-FFF2-40B4-BE49-F238E27FC236}">
              <a16:creationId xmlns:a16="http://schemas.microsoft.com/office/drawing/2014/main" id="{8FE3B777-A6E4-2992-7E50-C79EF9D6AB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00065" y="2327144"/>
          <a:ext cx="1163406" cy="765680"/>
        </a:xfrm>
        <a:prstGeom prst="rect">
          <a:avLst/>
        </a:prstGeom>
      </xdr:spPr>
    </xdr:pic>
    <xdr:clientData/>
  </xdr:twoCellAnchor>
  <xdr:twoCellAnchor editAs="oneCell">
    <xdr:from>
      <xdr:col>2</xdr:col>
      <xdr:colOff>24418</xdr:colOff>
      <xdr:row>6</xdr:row>
      <xdr:rowOff>52349</xdr:rowOff>
    </xdr:from>
    <xdr:to>
      <xdr:col>3</xdr:col>
      <xdr:colOff>0</xdr:colOff>
      <xdr:row>7</xdr:row>
      <xdr:rowOff>0</xdr:rowOff>
    </xdr:to>
    <xdr:pic>
      <xdr:nvPicPr>
        <xdr:cNvPr id="114" name="그림 113">
          <a:extLst>
            <a:ext uri="{FF2B5EF4-FFF2-40B4-BE49-F238E27FC236}">
              <a16:creationId xmlns:a16="http://schemas.microsoft.com/office/drawing/2014/main" id="{2B8784FE-CF8A-B910-3A73-54880678D0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00065" y="3145173"/>
          <a:ext cx="1163406" cy="765680"/>
        </a:xfrm>
        <a:prstGeom prst="rect">
          <a:avLst/>
        </a:prstGeom>
      </xdr:spPr>
    </xdr:pic>
    <xdr:clientData/>
  </xdr:twoCellAnchor>
  <xdr:twoCellAnchor editAs="oneCell">
    <xdr:from>
      <xdr:col>2</xdr:col>
      <xdr:colOff>27620</xdr:colOff>
      <xdr:row>7</xdr:row>
      <xdr:rowOff>52349</xdr:rowOff>
    </xdr:from>
    <xdr:to>
      <xdr:col>3</xdr:col>
      <xdr:colOff>0</xdr:colOff>
      <xdr:row>8</xdr:row>
      <xdr:rowOff>0</xdr:rowOff>
    </xdr:to>
    <xdr:pic>
      <xdr:nvPicPr>
        <xdr:cNvPr id="116" name="그림 115">
          <a:extLst>
            <a:ext uri="{FF2B5EF4-FFF2-40B4-BE49-F238E27FC236}">
              <a16:creationId xmlns:a16="http://schemas.microsoft.com/office/drawing/2014/main" id="{32A1A532-FF61-D016-279F-1D17C6868E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03267" y="3963202"/>
          <a:ext cx="1160204" cy="765680"/>
        </a:xfrm>
        <a:prstGeom prst="rect">
          <a:avLst/>
        </a:prstGeom>
      </xdr:spPr>
    </xdr:pic>
    <xdr:clientData/>
  </xdr:twoCellAnchor>
  <xdr:twoCellAnchor editAs="oneCell">
    <xdr:from>
      <xdr:col>2</xdr:col>
      <xdr:colOff>27620</xdr:colOff>
      <xdr:row>8</xdr:row>
      <xdr:rowOff>52350</xdr:rowOff>
    </xdr:from>
    <xdr:to>
      <xdr:col>3</xdr:col>
      <xdr:colOff>0</xdr:colOff>
      <xdr:row>8</xdr:row>
      <xdr:rowOff>817144</xdr:rowOff>
    </xdr:to>
    <xdr:pic>
      <xdr:nvPicPr>
        <xdr:cNvPr id="118" name="그림 117">
          <a:extLst>
            <a:ext uri="{FF2B5EF4-FFF2-40B4-BE49-F238E27FC236}">
              <a16:creationId xmlns:a16="http://schemas.microsoft.com/office/drawing/2014/main" id="{A27EFB1A-0E4E-B898-15B4-5FD0B8647A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03267" y="4781232"/>
          <a:ext cx="1160204" cy="765680"/>
        </a:xfrm>
        <a:prstGeom prst="rect">
          <a:avLst/>
        </a:prstGeom>
      </xdr:spPr>
    </xdr:pic>
    <xdr:clientData/>
  </xdr:twoCellAnchor>
  <xdr:twoCellAnchor editAs="oneCell">
    <xdr:from>
      <xdr:col>2</xdr:col>
      <xdr:colOff>24418</xdr:colOff>
      <xdr:row>9</xdr:row>
      <xdr:rowOff>52350</xdr:rowOff>
    </xdr:from>
    <xdr:to>
      <xdr:col>3</xdr:col>
      <xdr:colOff>0</xdr:colOff>
      <xdr:row>9</xdr:row>
      <xdr:rowOff>819978</xdr:rowOff>
    </xdr:to>
    <xdr:pic>
      <xdr:nvPicPr>
        <xdr:cNvPr id="120" name="그림 119">
          <a:extLst>
            <a:ext uri="{FF2B5EF4-FFF2-40B4-BE49-F238E27FC236}">
              <a16:creationId xmlns:a16="http://schemas.microsoft.com/office/drawing/2014/main" id="{83852CEF-8260-260A-4B91-34E4ADD7E2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00065" y="5599262"/>
          <a:ext cx="1163406" cy="765679"/>
        </a:xfrm>
        <a:prstGeom prst="rect">
          <a:avLst/>
        </a:prstGeom>
      </xdr:spPr>
    </xdr:pic>
    <xdr:clientData/>
  </xdr:twoCellAnchor>
  <xdr:twoCellAnchor editAs="oneCell">
    <xdr:from>
      <xdr:col>2</xdr:col>
      <xdr:colOff>24418</xdr:colOff>
      <xdr:row>10</xdr:row>
      <xdr:rowOff>52351</xdr:rowOff>
    </xdr:from>
    <xdr:to>
      <xdr:col>3</xdr:col>
      <xdr:colOff>0</xdr:colOff>
      <xdr:row>11</xdr:row>
      <xdr:rowOff>0</xdr:rowOff>
    </xdr:to>
    <xdr:pic>
      <xdr:nvPicPr>
        <xdr:cNvPr id="122" name="그림 121">
          <a:extLst>
            <a:ext uri="{FF2B5EF4-FFF2-40B4-BE49-F238E27FC236}">
              <a16:creationId xmlns:a16="http://schemas.microsoft.com/office/drawing/2014/main" id="{5F56C609-997E-B00B-84D0-68000DD9F0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00065" y="6417292"/>
          <a:ext cx="1163406" cy="765679"/>
        </a:xfrm>
        <a:prstGeom prst="rect">
          <a:avLst/>
        </a:prstGeom>
      </xdr:spPr>
    </xdr:pic>
    <xdr:clientData/>
  </xdr:twoCellAnchor>
  <xdr:twoCellAnchor editAs="oneCell">
    <xdr:from>
      <xdr:col>2</xdr:col>
      <xdr:colOff>31221</xdr:colOff>
      <xdr:row>11</xdr:row>
      <xdr:rowOff>52350</xdr:rowOff>
    </xdr:from>
    <xdr:to>
      <xdr:col>3</xdr:col>
      <xdr:colOff>0</xdr:colOff>
      <xdr:row>12</xdr:row>
      <xdr:rowOff>0</xdr:rowOff>
    </xdr:to>
    <xdr:pic>
      <xdr:nvPicPr>
        <xdr:cNvPr id="124" name="그림 123">
          <a:extLst>
            <a:ext uri="{FF2B5EF4-FFF2-40B4-BE49-F238E27FC236}">
              <a16:creationId xmlns:a16="http://schemas.microsoft.com/office/drawing/2014/main" id="{F25B7D89-567C-A82B-50DF-0896AD3823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06868" y="7235321"/>
          <a:ext cx="1156603" cy="765679"/>
        </a:xfrm>
        <a:prstGeom prst="rect">
          <a:avLst/>
        </a:prstGeom>
      </xdr:spPr>
    </xdr:pic>
    <xdr:clientData/>
  </xdr:twoCellAnchor>
  <xdr:twoCellAnchor editAs="oneCell">
    <xdr:from>
      <xdr:col>2</xdr:col>
      <xdr:colOff>42858</xdr:colOff>
      <xdr:row>12</xdr:row>
      <xdr:rowOff>75210</xdr:rowOff>
    </xdr:from>
    <xdr:to>
      <xdr:col>3</xdr:col>
      <xdr:colOff>15240</xdr:colOff>
      <xdr:row>13</xdr:row>
      <xdr:rowOff>22860</xdr:rowOff>
    </xdr:to>
    <xdr:pic>
      <xdr:nvPicPr>
        <xdr:cNvPr id="126" name="그림 125">
          <a:extLst>
            <a:ext uri="{FF2B5EF4-FFF2-40B4-BE49-F238E27FC236}">
              <a16:creationId xmlns:a16="http://schemas.microsoft.com/office/drawing/2014/main" id="{6411F89D-97FF-09F1-2695-A6637B3513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27918" y="8076210"/>
          <a:ext cx="1164912" cy="766800"/>
        </a:xfrm>
        <a:prstGeom prst="rect">
          <a:avLst/>
        </a:prstGeom>
      </xdr:spPr>
    </xdr:pic>
    <xdr:clientData/>
  </xdr:twoCellAnchor>
  <xdr:twoCellAnchor editAs="oneCell">
    <xdr:from>
      <xdr:col>2</xdr:col>
      <xdr:colOff>24416</xdr:colOff>
      <xdr:row>13</xdr:row>
      <xdr:rowOff>52351</xdr:rowOff>
    </xdr:from>
    <xdr:to>
      <xdr:col>3</xdr:col>
      <xdr:colOff>0</xdr:colOff>
      <xdr:row>14</xdr:row>
      <xdr:rowOff>0</xdr:rowOff>
    </xdr:to>
    <xdr:pic>
      <xdr:nvPicPr>
        <xdr:cNvPr id="128" name="그림 127">
          <a:extLst>
            <a:ext uri="{FF2B5EF4-FFF2-40B4-BE49-F238E27FC236}">
              <a16:creationId xmlns:a16="http://schemas.microsoft.com/office/drawing/2014/main" id="{98766B4F-18A2-5BDF-E1A5-571124922C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00063" y="8871380"/>
          <a:ext cx="1163408" cy="765679"/>
        </a:xfrm>
        <a:prstGeom prst="rect">
          <a:avLst/>
        </a:prstGeom>
      </xdr:spPr>
    </xdr:pic>
    <xdr:clientData/>
  </xdr:twoCellAnchor>
  <xdr:twoCellAnchor editAs="oneCell">
    <xdr:from>
      <xdr:col>2</xdr:col>
      <xdr:colOff>24416</xdr:colOff>
      <xdr:row>14</xdr:row>
      <xdr:rowOff>49628</xdr:rowOff>
    </xdr:from>
    <xdr:to>
      <xdr:col>3</xdr:col>
      <xdr:colOff>0</xdr:colOff>
      <xdr:row>15</xdr:row>
      <xdr:rowOff>0</xdr:rowOff>
    </xdr:to>
    <xdr:pic>
      <xdr:nvPicPr>
        <xdr:cNvPr id="130" name="그림 129">
          <a:extLst>
            <a:ext uri="{FF2B5EF4-FFF2-40B4-BE49-F238E27FC236}">
              <a16:creationId xmlns:a16="http://schemas.microsoft.com/office/drawing/2014/main" id="{75AA1F2C-DCC0-6EAC-773B-DBE0C22AFC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00063" y="9686687"/>
          <a:ext cx="1163408" cy="768401"/>
        </a:xfrm>
        <a:prstGeom prst="rect">
          <a:avLst/>
        </a:prstGeom>
      </xdr:spPr>
    </xdr:pic>
    <xdr:clientData/>
  </xdr:twoCellAnchor>
  <xdr:twoCellAnchor editAs="oneCell">
    <xdr:from>
      <xdr:col>2</xdr:col>
      <xdr:colOff>24416</xdr:colOff>
      <xdr:row>15</xdr:row>
      <xdr:rowOff>52350</xdr:rowOff>
    </xdr:from>
    <xdr:to>
      <xdr:col>3</xdr:col>
      <xdr:colOff>0</xdr:colOff>
      <xdr:row>15</xdr:row>
      <xdr:rowOff>817144</xdr:rowOff>
    </xdr:to>
    <xdr:pic>
      <xdr:nvPicPr>
        <xdr:cNvPr id="132" name="그림 131">
          <a:extLst>
            <a:ext uri="{FF2B5EF4-FFF2-40B4-BE49-F238E27FC236}">
              <a16:creationId xmlns:a16="http://schemas.microsoft.com/office/drawing/2014/main" id="{D358CC01-7ED0-C2A8-4854-EE22F374AB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00063" y="10507438"/>
          <a:ext cx="1163408" cy="765680"/>
        </a:xfrm>
        <a:prstGeom prst="rect">
          <a:avLst/>
        </a:prstGeom>
      </xdr:spPr>
    </xdr:pic>
    <xdr:clientData/>
  </xdr:twoCellAnchor>
  <xdr:twoCellAnchor editAs="oneCell">
    <xdr:from>
      <xdr:col>2</xdr:col>
      <xdr:colOff>27618</xdr:colOff>
      <xdr:row>16</xdr:row>
      <xdr:rowOff>52350</xdr:rowOff>
    </xdr:from>
    <xdr:to>
      <xdr:col>3</xdr:col>
      <xdr:colOff>0</xdr:colOff>
      <xdr:row>17</xdr:row>
      <xdr:rowOff>0</xdr:rowOff>
    </xdr:to>
    <xdr:pic>
      <xdr:nvPicPr>
        <xdr:cNvPr id="134" name="그림 133">
          <a:extLst>
            <a:ext uri="{FF2B5EF4-FFF2-40B4-BE49-F238E27FC236}">
              <a16:creationId xmlns:a16="http://schemas.microsoft.com/office/drawing/2014/main" id="{F9414F17-83C8-CFED-F14F-77DBD4415F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03265" y="11325468"/>
          <a:ext cx="1160206" cy="765679"/>
        </a:xfrm>
        <a:prstGeom prst="rect">
          <a:avLst/>
        </a:prstGeom>
      </xdr:spPr>
    </xdr:pic>
    <xdr:clientData/>
  </xdr:twoCellAnchor>
  <xdr:twoCellAnchor editAs="oneCell">
    <xdr:from>
      <xdr:col>2</xdr:col>
      <xdr:colOff>50431</xdr:colOff>
      <xdr:row>17</xdr:row>
      <xdr:rowOff>51230</xdr:rowOff>
    </xdr:from>
    <xdr:to>
      <xdr:col>3</xdr:col>
      <xdr:colOff>0</xdr:colOff>
      <xdr:row>18</xdr:row>
      <xdr:rowOff>0</xdr:rowOff>
    </xdr:to>
    <xdr:pic>
      <xdr:nvPicPr>
        <xdr:cNvPr id="136" name="그림 135">
          <a:extLst>
            <a:ext uri="{FF2B5EF4-FFF2-40B4-BE49-F238E27FC236}">
              <a16:creationId xmlns:a16="http://schemas.microsoft.com/office/drawing/2014/main" id="{46048E29-CC95-6FA9-4A8D-54B06F285B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45288" y="12093551"/>
          <a:ext cx="1146998" cy="765199"/>
        </a:xfrm>
        <a:prstGeom prst="rect">
          <a:avLst/>
        </a:prstGeom>
      </xdr:spPr>
    </xdr:pic>
    <xdr:clientData/>
  </xdr:twoCellAnchor>
  <xdr:twoCellAnchor editAs="oneCell">
    <xdr:from>
      <xdr:col>2</xdr:col>
      <xdr:colOff>53633</xdr:colOff>
      <xdr:row>18</xdr:row>
      <xdr:rowOff>51230</xdr:rowOff>
    </xdr:from>
    <xdr:to>
      <xdr:col>3</xdr:col>
      <xdr:colOff>0</xdr:colOff>
      <xdr:row>18</xdr:row>
      <xdr:rowOff>820615</xdr:rowOff>
    </xdr:to>
    <xdr:pic>
      <xdr:nvPicPr>
        <xdr:cNvPr id="138" name="그림 137">
          <a:extLst>
            <a:ext uri="{FF2B5EF4-FFF2-40B4-BE49-F238E27FC236}">
              <a16:creationId xmlns:a16="http://schemas.microsoft.com/office/drawing/2014/main" id="{29C92597-D0E8-764B-4175-F4FA30D5D3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48490" y="12909980"/>
          <a:ext cx="1143796" cy="765199"/>
        </a:xfrm>
        <a:prstGeom prst="rect">
          <a:avLst/>
        </a:prstGeom>
      </xdr:spPr>
    </xdr:pic>
    <xdr:clientData/>
  </xdr:twoCellAnchor>
  <xdr:twoCellAnchor editAs="oneCell">
    <xdr:from>
      <xdr:col>2</xdr:col>
      <xdr:colOff>53633</xdr:colOff>
      <xdr:row>19</xdr:row>
      <xdr:rowOff>51229</xdr:rowOff>
    </xdr:from>
    <xdr:to>
      <xdr:col>3</xdr:col>
      <xdr:colOff>0</xdr:colOff>
      <xdr:row>19</xdr:row>
      <xdr:rowOff>817144</xdr:rowOff>
    </xdr:to>
    <xdr:pic>
      <xdr:nvPicPr>
        <xdr:cNvPr id="140" name="그림 139">
          <a:extLst>
            <a:ext uri="{FF2B5EF4-FFF2-40B4-BE49-F238E27FC236}">
              <a16:creationId xmlns:a16="http://schemas.microsoft.com/office/drawing/2014/main" id="{1858F85A-0F14-2FEA-B857-16B4FB35CA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48490" y="13726408"/>
          <a:ext cx="1143796" cy="765199"/>
        </a:xfrm>
        <a:prstGeom prst="rect">
          <a:avLst/>
        </a:prstGeom>
      </xdr:spPr>
    </xdr:pic>
    <xdr:clientData/>
  </xdr:twoCellAnchor>
  <xdr:twoCellAnchor editAs="oneCell">
    <xdr:from>
      <xdr:col>2</xdr:col>
      <xdr:colOff>53633</xdr:colOff>
      <xdr:row>20</xdr:row>
      <xdr:rowOff>51230</xdr:rowOff>
    </xdr:from>
    <xdr:to>
      <xdr:col>3</xdr:col>
      <xdr:colOff>0</xdr:colOff>
      <xdr:row>21</xdr:row>
      <xdr:rowOff>0</xdr:rowOff>
    </xdr:to>
    <xdr:pic>
      <xdr:nvPicPr>
        <xdr:cNvPr id="142" name="그림 141">
          <a:extLst>
            <a:ext uri="{FF2B5EF4-FFF2-40B4-BE49-F238E27FC236}">
              <a16:creationId xmlns:a16="http://schemas.microsoft.com/office/drawing/2014/main" id="{277511F1-6A90-3C33-4263-C92348DA8F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48490" y="14542837"/>
          <a:ext cx="1143796" cy="765199"/>
        </a:xfrm>
        <a:prstGeom prst="rect">
          <a:avLst/>
        </a:prstGeom>
      </xdr:spPr>
    </xdr:pic>
    <xdr:clientData/>
  </xdr:twoCellAnchor>
  <xdr:twoCellAnchor editAs="oneCell">
    <xdr:from>
      <xdr:col>2</xdr:col>
      <xdr:colOff>50431</xdr:colOff>
      <xdr:row>21</xdr:row>
      <xdr:rowOff>51229</xdr:rowOff>
    </xdr:from>
    <xdr:to>
      <xdr:col>3</xdr:col>
      <xdr:colOff>0</xdr:colOff>
      <xdr:row>22</xdr:row>
      <xdr:rowOff>0</xdr:rowOff>
    </xdr:to>
    <xdr:pic>
      <xdr:nvPicPr>
        <xdr:cNvPr id="144" name="그림 143">
          <a:extLst>
            <a:ext uri="{FF2B5EF4-FFF2-40B4-BE49-F238E27FC236}">
              <a16:creationId xmlns:a16="http://schemas.microsoft.com/office/drawing/2014/main" id="{58E47C32-0227-01AF-9161-2D459AAFD3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45288" y="15359265"/>
          <a:ext cx="1146998" cy="765199"/>
        </a:xfrm>
        <a:prstGeom prst="rect">
          <a:avLst/>
        </a:prstGeom>
      </xdr:spPr>
    </xdr:pic>
    <xdr:clientData/>
  </xdr:twoCellAnchor>
  <xdr:twoCellAnchor editAs="oneCell">
    <xdr:from>
      <xdr:col>2</xdr:col>
      <xdr:colOff>50431</xdr:colOff>
      <xdr:row>22</xdr:row>
      <xdr:rowOff>51230</xdr:rowOff>
    </xdr:from>
    <xdr:to>
      <xdr:col>3</xdr:col>
      <xdr:colOff>0</xdr:colOff>
      <xdr:row>23</xdr:row>
      <xdr:rowOff>0</xdr:rowOff>
    </xdr:to>
    <xdr:pic>
      <xdr:nvPicPr>
        <xdr:cNvPr id="146" name="그림 145">
          <a:extLst>
            <a:ext uri="{FF2B5EF4-FFF2-40B4-BE49-F238E27FC236}">
              <a16:creationId xmlns:a16="http://schemas.microsoft.com/office/drawing/2014/main" id="{05EE867E-B5AE-213C-AA39-4BC03DE21C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45288" y="16175694"/>
          <a:ext cx="1146998" cy="765199"/>
        </a:xfrm>
        <a:prstGeom prst="rect">
          <a:avLst/>
        </a:prstGeom>
      </xdr:spPr>
    </xdr:pic>
    <xdr:clientData/>
  </xdr:twoCellAnchor>
  <xdr:twoCellAnchor editAs="oneCell">
    <xdr:from>
      <xdr:col>2</xdr:col>
      <xdr:colOff>53632</xdr:colOff>
      <xdr:row>23</xdr:row>
      <xdr:rowOff>51229</xdr:rowOff>
    </xdr:from>
    <xdr:to>
      <xdr:col>3</xdr:col>
      <xdr:colOff>0</xdr:colOff>
      <xdr:row>23</xdr:row>
      <xdr:rowOff>817144</xdr:rowOff>
    </xdr:to>
    <xdr:pic>
      <xdr:nvPicPr>
        <xdr:cNvPr id="148" name="그림 147">
          <a:extLst>
            <a:ext uri="{FF2B5EF4-FFF2-40B4-BE49-F238E27FC236}">
              <a16:creationId xmlns:a16="http://schemas.microsoft.com/office/drawing/2014/main" id="{83EFBB71-109F-0DCB-7056-8D2EE42C72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48489" y="16992122"/>
          <a:ext cx="1143797" cy="765199"/>
        </a:xfrm>
        <a:prstGeom prst="rect">
          <a:avLst/>
        </a:prstGeom>
      </xdr:spPr>
    </xdr:pic>
    <xdr:clientData/>
  </xdr:twoCellAnchor>
  <xdr:twoCellAnchor editAs="oneCell">
    <xdr:from>
      <xdr:col>2</xdr:col>
      <xdr:colOff>53632</xdr:colOff>
      <xdr:row>24</xdr:row>
      <xdr:rowOff>51230</xdr:rowOff>
    </xdr:from>
    <xdr:to>
      <xdr:col>3</xdr:col>
      <xdr:colOff>0</xdr:colOff>
      <xdr:row>25</xdr:row>
      <xdr:rowOff>0</xdr:rowOff>
    </xdr:to>
    <xdr:pic>
      <xdr:nvPicPr>
        <xdr:cNvPr id="150" name="그림 149">
          <a:extLst>
            <a:ext uri="{FF2B5EF4-FFF2-40B4-BE49-F238E27FC236}">
              <a16:creationId xmlns:a16="http://schemas.microsoft.com/office/drawing/2014/main" id="{C5CFA74B-1D1D-B30E-6EAE-C8E84E2FC1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48489" y="17808551"/>
          <a:ext cx="1143797" cy="765199"/>
        </a:xfrm>
        <a:prstGeom prst="rect">
          <a:avLst/>
        </a:prstGeom>
      </xdr:spPr>
    </xdr:pic>
    <xdr:clientData/>
  </xdr:twoCellAnchor>
  <xdr:twoCellAnchor editAs="oneCell">
    <xdr:from>
      <xdr:col>2</xdr:col>
      <xdr:colOff>53632</xdr:colOff>
      <xdr:row>25</xdr:row>
      <xdr:rowOff>51230</xdr:rowOff>
    </xdr:from>
    <xdr:to>
      <xdr:col>3</xdr:col>
      <xdr:colOff>0</xdr:colOff>
      <xdr:row>26</xdr:row>
      <xdr:rowOff>0</xdr:rowOff>
    </xdr:to>
    <xdr:pic>
      <xdr:nvPicPr>
        <xdr:cNvPr id="152" name="그림 151">
          <a:extLst>
            <a:ext uri="{FF2B5EF4-FFF2-40B4-BE49-F238E27FC236}">
              <a16:creationId xmlns:a16="http://schemas.microsoft.com/office/drawing/2014/main" id="{393B8B29-7D7A-7AD1-AC5B-5A92E77E4C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48489" y="18624980"/>
          <a:ext cx="1143797" cy="765199"/>
        </a:xfrm>
        <a:prstGeom prst="rect">
          <a:avLst/>
        </a:prstGeom>
      </xdr:spPr>
    </xdr:pic>
    <xdr:clientData/>
  </xdr:twoCellAnchor>
  <xdr:twoCellAnchor editAs="oneCell">
    <xdr:from>
      <xdr:col>2</xdr:col>
      <xdr:colOff>50430</xdr:colOff>
      <xdr:row>26</xdr:row>
      <xdr:rowOff>51229</xdr:rowOff>
    </xdr:from>
    <xdr:to>
      <xdr:col>3</xdr:col>
      <xdr:colOff>0</xdr:colOff>
      <xdr:row>27</xdr:row>
      <xdr:rowOff>0</xdr:rowOff>
    </xdr:to>
    <xdr:pic>
      <xdr:nvPicPr>
        <xdr:cNvPr id="154" name="그림 153">
          <a:extLst>
            <a:ext uri="{FF2B5EF4-FFF2-40B4-BE49-F238E27FC236}">
              <a16:creationId xmlns:a16="http://schemas.microsoft.com/office/drawing/2014/main" id="{F127C9E6-E5C1-7651-44F8-3A9EE0FF98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45287" y="19441408"/>
          <a:ext cx="1146999" cy="765199"/>
        </a:xfrm>
        <a:prstGeom prst="rect">
          <a:avLst/>
        </a:prstGeom>
      </xdr:spPr>
    </xdr:pic>
    <xdr:clientData/>
  </xdr:twoCellAnchor>
  <xdr:twoCellAnchor editAs="oneCell">
    <xdr:from>
      <xdr:col>2</xdr:col>
      <xdr:colOff>53632</xdr:colOff>
      <xdr:row>27</xdr:row>
      <xdr:rowOff>49629</xdr:rowOff>
    </xdr:from>
    <xdr:to>
      <xdr:col>3</xdr:col>
      <xdr:colOff>0</xdr:colOff>
      <xdr:row>27</xdr:row>
      <xdr:rowOff>817144</xdr:rowOff>
    </xdr:to>
    <xdr:pic>
      <xdr:nvPicPr>
        <xdr:cNvPr id="156" name="그림 155">
          <a:extLst>
            <a:ext uri="{FF2B5EF4-FFF2-40B4-BE49-F238E27FC236}">
              <a16:creationId xmlns:a16="http://schemas.microsoft.com/office/drawing/2014/main" id="{238CC2F9-F691-394A-C3E4-5C229CDAAF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48489" y="20256236"/>
          <a:ext cx="1143797" cy="766800"/>
        </a:xfrm>
        <a:prstGeom prst="rect">
          <a:avLst/>
        </a:prstGeom>
      </xdr:spPr>
    </xdr:pic>
    <xdr:clientData/>
  </xdr:twoCellAnchor>
  <xdr:twoCellAnchor editAs="oneCell">
    <xdr:from>
      <xdr:col>2</xdr:col>
      <xdr:colOff>53632</xdr:colOff>
      <xdr:row>28</xdr:row>
      <xdr:rowOff>51228</xdr:rowOff>
    </xdr:from>
    <xdr:to>
      <xdr:col>3</xdr:col>
      <xdr:colOff>0</xdr:colOff>
      <xdr:row>29</xdr:row>
      <xdr:rowOff>0</xdr:rowOff>
    </xdr:to>
    <xdr:pic>
      <xdr:nvPicPr>
        <xdr:cNvPr id="158" name="그림 157">
          <a:extLst>
            <a:ext uri="{FF2B5EF4-FFF2-40B4-BE49-F238E27FC236}">
              <a16:creationId xmlns:a16="http://schemas.microsoft.com/office/drawing/2014/main" id="{742F6DEA-871B-329B-53D5-E2AB3C50E0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48489" y="21074264"/>
          <a:ext cx="1143797" cy="765200"/>
        </a:xfrm>
        <a:prstGeom prst="rect">
          <a:avLst/>
        </a:prstGeom>
      </xdr:spPr>
    </xdr:pic>
    <xdr:clientData/>
  </xdr:twoCellAnchor>
  <xdr:twoCellAnchor editAs="oneCell">
    <xdr:from>
      <xdr:col>2</xdr:col>
      <xdr:colOff>53632</xdr:colOff>
      <xdr:row>29</xdr:row>
      <xdr:rowOff>51229</xdr:rowOff>
    </xdr:from>
    <xdr:to>
      <xdr:col>3</xdr:col>
      <xdr:colOff>0</xdr:colOff>
      <xdr:row>30</xdr:row>
      <xdr:rowOff>0</xdr:rowOff>
    </xdr:to>
    <xdr:pic>
      <xdr:nvPicPr>
        <xdr:cNvPr id="160" name="그림 159">
          <a:extLst>
            <a:ext uri="{FF2B5EF4-FFF2-40B4-BE49-F238E27FC236}">
              <a16:creationId xmlns:a16="http://schemas.microsoft.com/office/drawing/2014/main" id="{87B628C9-80AF-03B6-6FEB-466733B403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48489" y="21890693"/>
          <a:ext cx="1143797" cy="765200"/>
        </a:xfrm>
        <a:prstGeom prst="rect">
          <a:avLst/>
        </a:prstGeom>
      </xdr:spPr>
    </xdr:pic>
    <xdr:clientData/>
  </xdr:twoCellAnchor>
  <xdr:twoCellAnchor editAs="oneCell">
    <xdr:from>
      <xdr:col>2</xdr:col>
      <xdr:colOff>50431</xdr:colOff>
      <xdr:row>30</xdr:row>
      <xdr:rowOff>51228</xdr:rowOff>
    </xdr:from>
    <xdr:to>
      <xdr:col>3</xdr:col>
      <xdr:colOff>0</xdr:colOff>
      <xdr:row>31</xdr:row>
      <xdr:rowOff>0</xdr:rowOff>
    </xdr:to>
    <xdr:pic>
      <xdr:nvPicPr>
        <xdr:cNvPr id="162" name="그림 161">
          <a:extLst>
            <a:ext uri="{FF2B5EF4-FFF2-40B4-BE49-F238E27FC236}">
              <a16:creationId xmlns:a16="http://schemas.microsoft.com/office/drawing/2014/main" id="{4A59D949-A26F-4727-0A6F-DC8FEC0660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45288" y="22707121"/>
          <a:ext cx="1146998" cy="765200"/>
        </a:xfrm>
        <a:prstGeom prst="rect">
          <a:avLst/>
        </a:prstGeom>
      </xdr:spPr>
    </xdr:pic>
    <xdr:clientData/>
  </xdr:twoCellAnchor>
  <xdr:twoCellAnchor editAs="oneCell">
    <xdr:from>
      <xdr:col>2</xdr:col>
      <xdr:colOff>47229</xdr:colOff>
      <xdr:row>31</xdr:row>
      <xdr:rowOff>49629</xdr:rowOff>
    </xdr:from>
    <xdr:to>
      <xdr:col>3</xdr:col>
      <xdr:colOff>0</xdr:colOff>
      <xdr:row>31</xdr:row>
      <xdr:rowOff>820615</xdr:rowOff>
    </xdr:to>
    <xdr:pic>
      <xdr:nvPicPr>
        <xdr:cNvPr id="164" name="그림 163">
          <a:extLst>
            <a:ext uri="{FF2B5EF4-FFF2-40B4-BE49-F238E27FC236}">
              <a16:creationId xmlns:a16="http://schemas.microsoft.com/office/drawing/2014/main" id="{0738AD13-60C9-AC78-F560-CD8C1CC887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42086" y="23521950"/>
          <a:ext cx="1150200" cy="766800"/>
        </a:xfrm>
        <a:prstGeom prst="rect">
          <a:avLst/>
        </a:prstGeom>
      </xdr:spPr>
    </xdr:pic>
    <xdr:clientData/>
  </xdr:twoCellAnchor>
  <xdr:twoCellAnchor editAs="oneCell">
    <xdr:from>
      <xdr:col>2</xdr:col>
      <xdr:colOff>47229</xdr:colOff>
      <xdr:row>32</xdr:row>
      <xdr:rowOff>49629</xdr:rowOff>
    </xdr:from>
    <xdr:to>
      <xdr:col>3</xdr:col>
      <xdr:colOff>0</xdr:colOff>
      <xdr:row>32</xdr:row>
      <xdr:rowOff>819978</xdr:rowOff>
    </xdr:to>
    <xdr:pic>
      <xdr:nvPicPr>
        <xdr:cNvPr id="166" name="그림 165">
          <a:extLst>
            <a:ext uri="{FF2B5EF4-FFF2-40B4-BE49-F238E27FC236}">
              <a16:creationId xmlns:a16="http://schemas.microsoft.com/office/drawing/2014/main" id="{585DB5E5-B29C-4D8E-1447-8532BF97C3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42086" y="24338379"/>
          <a:ext cx="1150200" cy="766800"/>
        </a:xfrm>
        <a:prstGeom prst="rect">
          <a:avLst/>
        </a:prstGeom>
      </xdr:spPr>
    </xdr:pic>
    <xdr:clientData/>
  </xdr:twoCellAnchor>
  <xdr:twoCellAnchor editAs="oneCell">
    <xdr:from>
      <xdr:col>2</xdr:col>
      <xdr:colOff>47229</xdr:colOff>
      <xdr:row>33</xdr:row>
      <xdr:rowOff>49628</xdr:rowOff>
    </xdr:from>
    <xdr:to>
      <xdr:col>3</xdr:col>
      <xdr:colOff>0</xdr:colOff>
      <xdr:row>34</xdr:row>
      <xdr:rowOff>0</xdr:rowOff>
    </xdr:to>
    <xdr:pic>
      <xdr:nvPicPr>
        <xdr:cNvPr id="168" name="그림 167">
          <a:extLst>
            <a:ext uri="{FF2B5EF4-FFF2-40B4-BE49-F238E27FC236}">
              <a16:creationId xmlns:a16="http://schemas.microsoft.com/office/drawing/2014/main" id="{AB530562-1C3A-8E72-8FC1-D274ED5655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42086" y="25154807"/>
          <a:ext cx="1150200" cy="766800"/>
        </a:xfrm>
        <a:prstGeom prst="rect">
          <a:avLst/>
        </a:prstGeom>
      </xdr:spPr>
    </xdr:pic>
    <xdr:clientData/>
  </xdr:twoCellAnchor>
  <xdr:twoCellAnchor editAs="oneCell">
    <xdr:from>
      <xdr:col>2</xdr:col>
      <xdr:colOff>47229</xdr:colOff>
      <xdr:row>34</xdr:row>
      <xdr:rowOff>49629</xdr:rowOff>
    </xdr:from>
    <xdr:to>
      <xdr:col>3</xdr:col>
      <xdr:colOff>0</xdr:colOff>
      <xdr:row>34</xdr:row>
      <xdr:rowOff>817144</xdr:rowOff>
    </xdr:to>
    <xdr:pic>
      <xdr:nvPicPr>
        <xdr:cNvPr id="170" name="그림 169">
          <a:extLst>
            <a:ext uri="{FF2B5EF4-FFF2-40B4-BE49-F238E27FC236}">
              <a16:creationId xmlns:a16="http://schemas.microsoft.com/office/drawing/2014/main" id="{427C68B9-6416-D245-CA54-0870384010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42086" y="25971236"/>
          <a:ext cx="1150200" cy="766800"/>
        </a:xfrm>
        <a:prstGeom prst="rect">
          <a:avLst/>
        </a:prstGeom>
      </xdr:spPr>
    </xdr:pic>
    <xdr:clientData/>
  </xdr:twoCellAnchor>
  <xdr:twoCellAnchor editAs="oneCell">
    <xdr:from>
      <xdr:col>2</xdr:col>
      <xdr:colOff>47229</xdr:colOff>
      <xdr:row>35</xdr:row>
      <xdr:rowOff>49628</xdr:rowOff>
    </xdr:from>
    <xdr:to>
      <xdr:col>3</xdr:col>
      <xdr:colOff>0</xdr:colOff>
      <xdr:row>36</xdr:row>
      <xdr:rowOff>0</xdr:rowOff>
    </xdr:to>
    <xdr:pic>
      <xdr:nvPicPr>
        <xdr:cNvPr id="172" name="그림 171">
          <a:extLst>
            <a:ext uri="{FF2B5EF4-FFF2-40B4-BE49-F238E27FC236}">
              <a16:creationId xmlns:a16="http://schemas.microsoft.com/office/drawing/2014/main" id="{10E3BDE3-FFB3-445F-33FF-3FDDA550EA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42086" y="26787664"/>
          <a:ext cx="1150200" cy="766800"/>
        </a:xfrm>
        <a:prstGeom prst="rect">
          <a:avLst/>
        </a:prstGeom>
      </xdr:spPr>
    </xdr:pic>
    <xdr:clientData/>
  </xdr:twoCellAnchor>
  <xdr:twoCellAnchor editAs="oneCell">
    <xdr:from>
      <xdr:col>2</xdr:col>
      <xdr:colOff>47229</xdr:colOff>
      <xdr:row>36</xdr:row>
      <xdr:rowOff>49629</xdr:rowOff>
    </xdr:from>
    <xdr:to>
      <xdr:col>3</xdr:col>
      <xdr:colOff>0</xdr:colOff>
      <xdr:row>37</xdr:row>
      <xdr:rowOff>0</xdr:rowOff>
    </xdr:to>
    <xdr:pic>
      <xdr:nvPicPr>
        <xdr:cNvPr id="174" name="그림 173">
          <a:extLst>
            <a:ext uri="{FF2B5EF4-FFF2-40B4-BE49-F238E27FC236}">
              <a16:creationId xmlns:a16="http://schemas.microsoft.com/office/drawing/2014/main" id="{563D1AAC-B895-FFEA-31F9-B9447A89F7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42086" y="27604093"/>
          <a:ext cx="1150200" cy="766800"/>
        </a:xfrm>
        <a:prstGeom prst="rect">
          <a:avLst/>
        </a:prstGeom>
      </xdr:spPr>
    </xdr:pic>
    <xdr:clientData/>
  </xdr:twoCellAnchor>
  <xdr:twoCellAnchor editAs="oneCell">
    <xdr:from>
      <xdr:col>2</xdr:col>
      <xdr:colOff>47229</xdr:colOff>
      <xdr:row>37</xdr:row>
      <xdr:rowOff>49628</xdr:rowOff>
    </xdr:from>
    <xdr:to>
      <xdr:col>3</xdr:col>
      <xdr:colOff>0</xdr:colOff>
      <xdr:row>38</xdr:row>
      <xdr:rowOff>0</xdr:rowOff>
    </xdr:to>
    <xdr:pic>
      <xdr:nvPicPr>
        <xdr:cNvPr id="176" name="그림 175">
          <a:extLst>
            <a:ext uri="{FF2B5EF4-FFF2-40B4-BE49-F238E27FC236}">
              <a16:creationId xmlns:a16="http://schemas.microsoft.com/office/drawing/2014/main" id="{89C690B9-2A7A-876C-D910-496F7C8F74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42086" y="28420521"/>
          <a:ext cx="1150200" cy="766800"/>
        </a:xfrm>
        <a:prstGeom prst="rect">
          <a:avLst/>
        </a:prstGeom>
      </xdr:spPr>
    </xdr:pic>
    <xdr:clientData/>
  </xdr:twoCellAnchor>
  <xdr:twoCellAnchor editAs="oneCell">
    <xdr:from>
      <xdr:col>2</xdr:col>
      <xdr:colOff>47229</xdr:colOff>
      <xdr:row>38</xdr:row>
      <xdr:rowOff>49629</xdr:rowOff>
    </xdr:from>
    <xdr:to>
      <xdr:col>3</xdr:col>
      <xdr:colOff>0</xdr:colOff>
      <xdr:row>38</xdr:row>
      <xdr:rowOff>817144</xdr:rowOff>
    </xdr:to>
    <xdr:pic>
      <xdr:nvPicPr>
        <xdr:cNvPr id="178" name="그림 177">
          <a:extLst>
            <a:ext uri="{FF2B5EF4-FFF2-40B4-BE49-F238E27FC236}">
              <a16:creationId xmlns:a16="http://schemas.microsoft.com/office/drawing/2014/main" id="{144C2C00-56E7-8673-A637-AE9DE238CF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42086" y="29236950"/>
          <a:ext cx="1150200" cy="766800"/>
        </a:xfrm>
        <a:prstGeom prst="rect">
          <a:avLst/>
        </a:prstGeom>
      </xdr:spPr>
    </xdr:pic>
    <xdr:clientData/>
  </xdr:twoCellAnchor>
  <xdr:twoCellAnchor editAs="oneCell">
    <xdr:from>
      <xdr:col>2</xdr:col>
      <xdr:colOff>47229</xdr:colOff>
      <xdr:row>39</xdr:row>
      <xdr:rowOff>49629</xdr:rowOff>
    </xdr:from>
    <xdr:to>
      <xdr:col>3</xdr:col>
      <xdr:colOff>0</xdr:colOff>
      <xdr:row>40</xdr:row>
      <xdr:rowOff>0</xdr:rowOff>
    </xdr:to>
    <xdr:pic>
      <xdr:nvPicPr>
        <xdr:cNvPr id="180" name="그림 179">
          <a:extLst>
            <a:ext uri="{FF2B5EF4-FFF2-40B4-BE49-F238E27FC236}">
              <a16:creationId xmlns:a16="http://schemas.microsoft.com/office/drawing/2014/main" id="{058C80D2-45F4-C13F-76F8-89D348654B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42086" y="30053379"/>
          <a:ext cx="1150200" cy="766800"/>
        </a:xfrm>
        <a:prstGeom prst="rect">
          <a:avLst/>
        </a:prstGeom>
      </xdr:spPr>
    </xdr:pic>
    <xdr:clientData/>
  </xdr:twoCellAnchor>
  <xdr:twoCellAnchor editAs="oneCell">
    <xdr:from>
      <xdr:col>2</xdr:col>
      <xdr:colOff>47229</xdr:colOff>
      <xdr:row>40</xdr:row>
      <xdr:rowOff>49628</xdr:rowOff>
    </xdr:from>
    <xdr:to>
      <xdr:col>3</xdr:col>
      <xdr:colOff>0</xdr:colOff>
      <xdr:row>41</xdr:row>
      <xdr:rowOff>0</xdr:rowOff>
    </xdr:to>
    <xdr:pic>
      <xdr:nvPicPr>
        <xdr:cNvPr id="182" name="그림 181">
          <a:extLst>
            <a:ext uri="{FF2B5EF4-FFF2-40B4-BE49-F238E27FC236}">
              <a16:creationId xmlns:a16="http://schemas.microsoft.com/office/drawing/2014/main" id="{E68D0C43-9D12-A03B-E6E5-8330A9B206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42086" y="30869807"/>
          <a:ext cx="1150200" cy="766800"/>
        </a:xfrm>
        <a:prstGeom prst="rect">
          <a:avLst/>
        </a:prstGeom>
      </xdr:spPr>
    </xdr:pic>
    <xdr:clientData/>
  </xdr:twoCellAnchor>
  <xdr:twoCellAnchor editAs="oneCell">
    <xdr:from>
      <xdr:col>3</xdr:col>
      <xdr:colOff>34421</xdr:colOff>
      <xdr:row>3</xdr:row>
      <xdr:rowOff>51230</xdr:rowOff>
    </xdr:from>
    <xdr:to>
      <xdr:col>4</xdr:col>
      <xdr:colOff>435</xdr:colOff>
      <xdr:row>4</xdr:row>
      <xdr:rowOff>0</xdr:rowOff>
    </xdr:to>
    <xdr:pic>
      <xdr:nvPicPr>
        <xdr:cNvPr id="212" name="그림 211">
          <a:extLst>
            <a:ext uri="{FF2B5EF4-FFF2-40B4-BE49-F238E27FC236}">
              <a16:creationId xmlns:a16="http://schemas.microsoft.com/office/drawing/2014/main" id="{67625A05-FE55-A428-9964-B4E73B931B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97892" y="689965"/>
          <a:ext cx="1153402" cy="766800"/>
        </a:xfrm>
        <a:prstGeom prst="rect">
          <a:avLst/>
        </a:prstGeom>
      </xdr:spPr>
    </xdr:pic>
    <xdr:clientData/>
  </xdr:twoCellAnchor>
  <xdr:twoCellAnchor editAs="oneCell">
    <xdr:from>
      <xdr:col>3</xdr:col>
      <xdr:colOff>34421</xdr:colOff>
      <xdr:row>4</xdr:row>
      <xdr:rowOff>49629</xdr:rowOff>
    </xdr:from>
    <xdr:to>
      <xdr:col>4</xdr:col>
      <xdr:colOff>435</xdr:colOff>
      <xdr:row>4</xdr:row>
      <xdr:rowOff>817144</xdr:rowOff>
    </xdr:to>
    <xdr:pic>
      <xdr:nvPicPr>
        <xdr:cNvPr id="214" name="그림 213">
          <a:extLst>
            <a:ext uri="{FF2B5EF4-FFF2-40B4-BE49-F238E27FC236}">
              <a16:creationId xmlns:a16="http://schemas.microsoft.com/office/drawing/2014/main" id="{B885C052-543C-78B1-8C96-67E11C0B3C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97892" y="1506394"/>
          <a:ext cx="1153402" cy="768400"/>
        </a:xfrm>
        <a:prstGeom prst="rect">
          <a:avLst/>
        </a:prstGeom>
      </xdr:spPr>
    </xdr:pic>
    <xdr:clientData/>
  </xdr:twoCellAnchor>
  <xdr:twoCellAnchor editAs="oneCell">
    <xdr:from>
      <xdr:col>3</xdr:col>
      <xdr:colOff>31220</xdr:colOff>
      <xdr:row>5</xdr:row>
      <xdr:rowOff>49630</xdr:rowOff>
    </xdr:from>
    <xdr:to>
      <xdr:col>4</xdr:col>
      <xdr:colOff>435</xdr:colOff>
      <xdr:row>5</xdr:row>
      <xdr:rowOff>820615</xdr:rowOff>
    </xdr:to>
    <xdr:pic>
      <xdr:nvPicPr>
        <xdr:cNvPr id="216" name="그림 215">
          <a:extLst>
            <a:ext uri="{FF2B5EF4-FFF2-40B4-BE49-F238E27FC236}">
              <a16:creationId xmlns:a16="http://schemas.microsoft.com/office/drawing/2014/main" id="{DF508A7F-54B0-F8B3-5047-005FE249B4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94691" y="2324424"/>
          <a:ext cx="1156603" cy="768400"/>
        </a:xfrm>
        <a:prstGeom prst="rect">
          <a:avLst/>
        </a:prstGeom>
      </xdr:spPr>
    </xdr:pic>
    <xdr:clientData/>
  </xdr:twoCellAnchor>
  <xdr:twoCellAnchor editAs="oneCell">
    <xdr:from>
      <xdr:col>3</xdr:col>
      <xdr:colOff>31220</xdr:colOff>
      <xdr:row>6</xdr:row>
      <xdr:rowOff>49629</xdr:rowOff>
    </xdr:from>
    <xdr:to>
      <xdr:col>4</xdr:col>
      <xdr:colOff>435</xdr:colOff>
      <xdr:row>7</xdr:row>
      <xdr:rowOff>0</xdr:rowOff>
    </xdr:to>
    <xdr:pic>
      <xdr:nvPicPr>
        <xdr:cNvPr id="218" name="그림 217">
          <a:extLst>
            <a:ext uri="{FF2B5EF4-FFF2-40B4-BE49-F238E27FC236}">
              <a16:creationId xmlns:a16="http://schemas.microsoft.com/office/drawing/2014/main" id="{58AE6746-1599-7FA0-0445-5C50844027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94691" y="3142453"/>
          <a:ext cx="1156603" cy="768400"/>
        </a:xfrm>
        <a:prstGeom prst="rect">
          <a:avLst/>
        </a:prstGeom>
      </xdr:spPr>
    </xdr:pic>
    <xdr:clientData/>
  </xdr:twoCellAnchor>
  <xdr:twoCellAnchor editAs="oneCell">
    <xdr:from>
      <xdr:col>3</xdr:col>
      <xdr:colOff>31220</xdr:colOff>
      <xdr:row>7</xdr:row>
      <xdr:rowOff>49629</xdr:rowOff>
    </xdr:from>
    <xdr:to>
      <xdr:col>4</xdr:col>
      <xdr:colOff>435</xdr:colOff>
      <xdr:row>8</xdr:row>
      <xdr:rowOff>0</xdr:rowOff>
    </xdr:to>
    <xdr:pic>
      <xdr:nvPicPr>
        <xdr:cNvPr id="220" name="그림 219">
          <a:extLst>
            <a:ext uri="{FF2B5EF4-FFF2-40B4-BE49-F238E27FC236}">
              <a16:creationId xmlns:a16="http://schemas.microsoft.com/office/drawing/2014/main" id="{B2084748-13CA-F871-6298-5DBBF1CCD5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94691" y="3960482"/>
          <a:ext cx="1156603" cy="768400"/>
        </a:xfrm>
        <a:prstGeom prst="rect">
          <a:avLst/>
        </a:prstGeom>
      </xdr:spPr>
    </xdr:pic>
    <xdr:clientData/>
  </xdr:twoCellAnchor>
  <xdr:twoCellAnchor editAs="oneCell">
    <xdr:from>
      <xdr:col>3</xdr:col>
      <xdr:colOff>34422</xdr:colOff>
      <xdr:row>8</xdr:row>
      <xdr:rowOff>49630</xdr:rowOff>
    </xdr:from>
    <xdr:to>
      <xdr:col>4</xdr:col>
      <xdr:colOff>435</xdr:colOff>
      <xdr:row>8</xdr:row>
      <xdr:rowOff>817144</xdr:rowOff>
    </xdr:to>
    <xdr:pic>
      <xdr:nvPicPr>
        <xdr:cNvPr id="222" name="그림 221">
          <a:extLst>
            <a:ext uri="{FF2B5EF4-FFF2-40B4-BE49-F238E27FC236}">
              <a16:creationId xmlns:a16="http://schemas.microsoft.com/office/drawing/2014/main" id="{8EC3BF18-1B00-E7A3-A0F1-8CA27A03FC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97893" y="4778512"/>
          <a:ext cx="1153401" cy="768400"/>
        </a:xfrm>
        <a:prstGeom prst="rect">
          <a:avLst/>
        </a:prstGeom>
      </xdr:spPr>
    </xdr:pic>
    <xdr:clientData/>
  </xdr:twoCellAnchor>
  <xdr:twoCellAnchor editAs="oneCell">
    <xdr:from>
      <xdr:col>3</xdr:col>
      <xdr:colOff>31220</xdr:colOff>
      <xdr:row>9</xdr:row>
      <xdr:rowOff>49628</xdr:rowOff>
    </xdr:from>
    <xdr:to>
      <xdr:col>4</xdr:col>
      <xdr:colOff>435</xdr:colOff>
      <xdr:row>9</xdr:row>
      <xdr:rowOff>819978</xdr:rowOff>
    </xdr:to>
    <xdr:pic>
      <xdr:nvPicPr>
        <xdr:cNvPr id="224" name="그림 223">
          <a:extLst>
            <a:ext uri="{FF2B5EF4-FFF2-40B4-BE49-F238E27FC236}">
              <a16:creationId xmlns:a16="http://schemas.microsoft.com/office/drawing/2014/main" id="{F42B24A0-0061-F021-8F1F-D2F7E5C335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94691" y="5596540"/>
          <a:ext cx="1156603" cy="768401"/>
        </a:xfrm>
        <a:prstGeom prst="rect">
          <a:avLst/>
        </a:prstGeom>
      </xdr:spPr>
    </xdr:pic>
    <xdr:clientData/>
  </xdr:twoCellAnchor>
  <xdr:twoCellAnchor editAs="oneCell">
    <xdr:from>
      <xdr:col>3</xdr:col>
      <xdr:colOff>31220</xdr:colOff>
      <xdr:row>10</xdr:row>
      <xdr:rowOff>49629</xdr:rowOff>
    </xdr:from>
    <xdr:to>
      <xdr:col>4</xdr:col>
      <xdr:colOff>435</xdr:colOff>
      <xdr:row>11</xdr:row>
      <xdr:rowOff>0</xdr:rowOff>
    </xdr:to>
    <xdr:pic>
      <xdr:nvPicPr>
        <xdr:cNvPr id="226" name="그림 225">
          <a:extLst>
            <a:ext uri="{FF2B5EF4-FFF2-40B4-BE49-F238E27FC236}">
              <a16:creationId xmlns:a16="http://schemas.microsoft.com/office/drawing/2014/main" id="{6C53A9AB-65AB-C9E5-B311-7119DBF250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94691" y="6414570"/>
          <a:ext cx="1156603" cy="768401"/>
        </a:xfrm>
        <a:prstGeom prst="rect">
          <a:avLst/>
        </a:prstGeom>
      </xdr:spPr>
    </xdr:pic>
    <xdr:clientData/>
  </xdr:twoCellAnchor>
  <xdr:twoCellAnchor editAs="oneCell">
    <xdr:from>
      <xdr:col>3</xdr:col>
      <xdr:colOff>31220</xdr:colOff>
      <xdr:row>11</xdr:row>
      <xdr:rowOff>49628</xdr:rowOff>
    </xdr:from>
    <xdr:to>
      <xdr:col>4</xdr:col>
      <xdr:colOff>435</xdr:colOff>
      <xdr:row>12</xdr:row>
      <xdr:rowOff>0</xdr:rowOff>
    </xdr:to>
    <xdr:pic>
      <xdr:nvPicPr>
        <xdr:cNvPr id="228" name="그림 227">
          <a:extLst>
            <a:ext uri="{FF2B5EF4-FFF2-40B4-BE49-F238E27FC236}">
              <a16:creationId xmlns:a16="http://schemas.microsoft.com/office/drawing/2014/main" id="{36676816-4DF0-5E6C-BC8D-D4C4E14184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94691" y="7232599"/>
          <a:ext cx="1156603" cy="768401"/>
        </a:xfrm>
        <a:prstGeom prst="rect">
          <a:avLst/>
        </a:prstGeom>
      </xdr:spPr>
    </xdr:pic>
    <xdr:clientData/>
  </xdr:twoCellAnchor>
  <xdr:twoCellAnchor editAs="oneCell">
    <xdr:from>
      <xdr:col>3</xdr:col>
      <xdr:colOff>31220</xdr:colOff>
      <xdr:row>12</xdr:row>
      <xdr:rowOff>49628</xdr:rowOff>
    </xdr:from>
    <xdr:to>
      <xdr:col>4</xdr:col>
      <xdr:colOff>435</xdr:colOff>
      <xdr:row>13</xdr:row>
      <xdr:rowOff>0</xdr:rowOff>
    </xdr:to>
    <xdr:pic>
      <xdr:nvPicPr>
        <xdr:cNvPr id="230" name="그림 229">
          <a:extLst>
            <a:ext uri="{FF2B5EF4-FFF2-40B4-BE49-F238E27FC236}">
              <a16:creationId xmlns:a16="http://schemas.microsoft.com/office/drawing/2014/main" id="{485DEF06-FBDE-65FF-A2DC-A9B0C9A1E2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94691" y="8050628"/>
          <a:ext cx="1156603" cy="768401"/>
        </a:xfrm>
        <a:prstGeom prst="rect">
          <a:avLst/>
        </a:prstGeom>
      </xdr:spPr>
    </xdr:pic>
    <xdr:clientData/>
  </xdr:twoCellAnchor>
  <xdr:twoCellAnchor editAs="oneCell">
    <xdr:from>
      <xdr:col>3</xdr:col>
      <xdr:colOff>34421</xdr:colOff>
      <xdr:row>13</xdr:row>
      <xdr:rowOff>49629</xdr:rowOff>
    </xdr:from>
    <xdr:to>
      <xdr:col>4</xdr:col>
      <xdr:colOff>435</xdr:colOff>
      <xdr:row>14</xdr:row>
      <xdr:rowOff>0</xdr:rowOff>
    </xdr:to>
    <xdr:pic>
      <xdr:nvPicPr>
        <xdr:cNvPr id="232" name="그림 231">
          <a:extLst>
            <a:ext uri="{FF2B5EF4-FFF2-40B4-BE49-F238E27FC236}">
              <a16:creationId xmlns:a16="http://schemas.microsoft.com/office/drawing/2014/main" id="{38372149-CBE2-26C4-7FA3-049342181E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97892" y="8868658"/>
          <a:ext cx="1153402" cy="768401"/>
        </a:xfrm>
        <a:prstGeom prst="rect">
          <a:avLst/>
        </a:prstGeom>
      </xdr:spPr>
    </xdr:pic>
    <xdr:clientData/>
  </xdr:twoCellAnchor>
  <xdr:twoCellAnchor editAs="oneCell">
    <xdr:from>
      <xdr:col>3</xdr:col>
      <xdr:colOff>31219</xdr:colOff>
      <xdr:row>14</xdr:row>
      <xdr:rowOff>51229</xdr:rowOff>
    </xdr:from>
    <xdr:to>
      <xdr:col>4</xdr:col>
      <xdr:colOff>435</xdr:colOff>
      <xdr:row>15</xdr:row>
      <xdr:rowOff>0</xdr:rowOff>
    </xdr:to>
    <xdr:pic>
      <xdr:nvPicPr>
        <xdr:cNvPr id="234" name="그림 233">
          <a:extLst>
            <a:ext uri="{FF2B5EF4-FFF2-40B4-BE49-F238E27FC236}">
              <a16:creationId xmlns:a16="http://schemas.microsoft.com/office/drawing/2014/main" id="{3227EEBD-914E-8F46-05E5-EE1E6962D2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94690" y="9688288"/>
          <a:ext cx="1156604" cy="766800"/>
        </a:xfrm>
        <a:prstGeom prst="rect">
          <a:avLst/>
        </a:prstGeom>
      </xdr:spPr>
    </xdr:pic>
    <xdr:clientData/>
  </xdr:twoCellAnchor>
  <xdr:twoCellAnchor editAs="oneCell">
    <xdr:from>
      <xdr:col>3</xdr:col>
      <xdr:colOff>31219</xdr:colOff>
      <xdr:row>15</xdr:row>
      <xdr:rowOff>49629</xdr:rowOff>
    </xdr:from>
    <xdr:to>
      <xdr:col>4</xdr:col>
      <xdr:colOff>435</xdr:colOff>
      <xdr:row>15</xdr:row>
      <xdr:rowOff>817144</xdr:rowOff>
    </xdr:to>
    <xdr:pic>
      <xdr:nvPicPr>
        <xdr:cNvPr id="236" name="그림 235">
          <a:extLst>
            <a:ext uri="{FF2B5EF4-FFF2-40B4-BE49-F238E27FC236}">
              <a16:creationId xmlns:a16="http://schemas.microsoft.com/office/drawing/2014/main" id="{AAE274DD-25C5-541D-94B3-CDD46D2A64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94690" y="10504717"/>
          <a:ext cx="1156604" cy="768401"/>
        </a:xfrm>
        <a:prstGeom prst="rect">
          <a:avLst/>
        </a:prstGeom>
      </xdr:spPr>
    </xdr:pic>
    <xdr:clientData/>
  </xdr:twoCellAnchor>
  <xdr:twoCellAnchor editAs="oneCell">
    <xdr:from>
      <xdr:col>3</xdr:col>
      <xdr:colOff>31219</xdr:colOff>
      <xdr:row>16</xdr:row>
      <xdr:rowOff>49628</xdr:rowOff>
    </xdr:from>
    <xdr:to>
      <xdr:col>4</xdr:col>
      <xdr:colOff>435</xdr:colOff>
      <xdr:row>17</xdr:row>
      <xdr:rowOff>0</xdr:rowOff>
    </xdr:to>
    <xdr:pic>
      <xdr:nvPicPr>
        <xdr:cNvPr id="238" name="그림 237">
          <a:extLst>
            <a:ext uri="{FF2B5EF4-FFF2-40B4-BE49-F238E27FC236}">
              <a16:creationId xmlns:a16="http://schemas.microsoft.com/office/drawing/2014/main" id="{F9AED27F-12F6-8B93-61B5-1AADF019FF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94690" y="11322746"/>
          <a:ext cx="1156604" cy="768401"/>
        </a:xfrm>
        <a:prstGeom prst="rect">
          <a:avLst/>
        </a:prstGeom>
      </xdr:spPr>
    </xdr:pic>
    <xdr:clientData/>
  </xdr:twoCellAnchor>
  <xdr:twoCellAnchor editAs="oneCell">
    <xdr:from>
      <xdr:col>3</xdr:col>
      <xdr:colOff>37623</xdr:colOff>
      <xdr:row>17</xdr:row>
      <xdr:rowOff>51229</xdr:rowOff>
    </xdr:from>
    <xdr:to>
      <xdr:col>4</xdr:col>
      <xdr:colOff>435</xdr:colOff>
      <xdr:row>18</xdr:row>
      <xdr:rowOff>0</xdr:rowOff>
    </xdr:to>
    <xdr:pic>
      <xdr:nvPicPr>
        <xdr:cNvPr id="240" name="그림 239">
          <a:extLst>
            <a:ext uri="{FF2B5EF4-FFF2-40B4-BE49-F238E27FC236}">
              <a16:creationId xmlns:a16="http://schemas.microsoft.com/office/drawing/2014/main" id="{B4F3A59A-74C6-8C1F-0837-F2DD588094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01094" y="12142376"/>
          <a:ext cx="1150200" cy="766800"/>
        </a:xfrm>
        <a:prstGeom prst="rect">
          <a:avLst/>
        </a:prstGeom>
      </xdr:spPr>
    </xdr:pic>
    <xdr:clientData/>
  </xdr:twoCellAnchor>
  <xdr:twoCellAnchor editAs="oneCell">
    <xdr:from>
      <xdr:col>3</xdr:col>
      <xdr:colOff>37623</xdr:colOff>
      <xdr:row>18</xdr:row>
      <xdr:rowOff>51230</xdr:rowOff>
    </xdr:from>
    <xdr:to>
      <xdr:col>4</xdr:col>
      <xdr:colOff>435</xdr:colOff>
      <xdr:row>18</xdr:row>
      <xdr:rowOff>820615</xdr:rowOff>
    </xdr:to>
    <xdr:pic>
      <xdr:nvPicPr>
        <xdr:cNvPr id="242" name="그림 241">
          <a:extLst>
            <a:ext uri="{FF2B5EF4-FFF2-40B4-BE49-F238E27FC236}">
              <a16:creationId xmlns:a16="http://schemas.microsoft.com/office/drawing/2014/main" id="{9862EB29-59A6-0852-D05C-F91D045290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01094" y="12960406"/>
          <a:ext cx="1150200" cy="766800"/>
        </a:xfrm>
        <a:prstGeom prst="rect">
          <a:avLst/>
        </a:prstGeom>
      </xdr:spPr>
    </xdr:pic>
    <xdr:clientData/>
  </xdr:twoCellAnchor>
  <xdr:twoCellAnchor editAs="oneCell">
    <xdr:from>
      <xdr:col>3</xdr:col>
      <xdr:colOff>37623</xdr:colOff>
      <xdr:row>19</xdr:row>
      <xdr:rowOff>51229</xdr:rowOff>
    </xdr:from>
    <xdr:to>
      <xdr:col>4</xdr:col>
      <xdr:colOff>435</xdr:colOff>
      <xdr:row>19</xdr:row>
      <xdr:rowOff>817144</xdr:rowOff>
    </xdr:to>
    <xdr:pic>
      <xdr:nvPicPr>
        <xdr:cNvPr id="244" name="그림 243">
          <a:extLst>
            <a:ext uri="{FF2B5EF4-FFF2-40B4-BE49-F238E27FC236}">
              <a16:creationId xmlns:a16="http://schemas.microsoft.com/office/drawing/2014/main" id="{B340DA67-ADA0-43BF-A5C0-EB8303AA50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01094" y="13778435"/>
          <a:ext cx="1150200" cy="766800"/>
        </a:xfrm>
        <a:prstGeom prst="rect">
          <a:avLst/>
        </a:prstGeom>
      </xdr:spPr>
    </xdr:pic>
    <xdr:clientData/>
  </xdr:twoCellAnchor>
  <xdr:twoCellAnchor editAs="oneCell">
    <xdr:from>
      <xdr:col>3</xdr:col>
      <xdr:colOff>37623</xdr:colOff>
      <xdr:row>20</xdr:row>
      <xdr:rowOff>51230</xdr:rowOff>
    </xdr:from>
    <xdr:to>
      <xdr:col>4</xdr:col>
      <xdr:colOff>435</xdr:colOff>
      <xdr:row>21</xdr:row>
      <xdr:rowOff>0</xdr:rowOff>
    </xdr:to>
    <xdr:pic>
      <xdr:nvPicPr>
        <xdr:cNvPr id="246" name="그림 245">
          <a:extLst>
            <a:ext uri="{FF2B5EF4-FFF2-40B4-BE49-F238E27FC236}">
              <a16:creationId xmlns:a16="http://schemas.microsoft.com/office/drawing/2014/main" id="{1E649BFA-6A9E-E939-84B0-0A37753809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01094" y="14596465"/>
          <a:ext cx="1150200" cy="766800"/>
        </a:xfrm>
        <a:prstGeom prst="rect">
          <a:avLst/>
        </a:prstGeom>
      </xdr:spPr>
    </xdr:pic>
    <xdr:clientData/>
  </xdr:twoCellAnchor>
  <xdr:twoCellAnchor editAs="oneCell">
    <xdr:from>
      <xdr:col>3</xdr:col>
      <xdr:colOff>37623</xdr:colOff>
      <xdr:row>21</xdr:row>
      <xdr:rowOff>51229</xdr:rowOff>
    </xdr:from>
    <xdr:to>
      <xdr:col>4</xdr:col>
      <xdr:colOff>435</xdr:colOff>
      <xdr:row>22</xdr:row>
      <xdr:rowOff>0</xdr:rowOff>
    </xdr:to>
    <xdr:pic>
      <xdr:nvPicPr>
        <xdr:cNvPr id="248" name="그림 247">
          <a:extLst>
            <a:ext uri="{FF2B5EF4-FFF2-40B4-BE49-F238E27FC236}">
              <a16:creationId xmlns:a16="http://schemas.microsoft.com/office/drawing/2014/main" id="{C4034D2E-033F-0CF0-DA62-98293331E5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01094" y="15414494"/>
          <a:ext cx="1150200" cy="766800"/>
        </a:xfrm>
        <a:prstGeom prst="rect">
          <a:avLst/>
        </a:prstGeom>
      </xdr:spPr>
    </xdr:pic>
    <xdr:clientData/>
  </xdr:twoCellAnchor>
  <xdr:twoCellAnchor editAs="oneCell">
    <xdr:from>
      <xdr:col>3</xdr:col>
      <xdr:colOff>37623</xdr:colOff>
      <xdr:row>22</xdr:row>
      <xdr:rowOff>51230</xdr:rowOff>
    </xdr:from>
    <xdr:to>
      <xdr:col>4</xdr:col>
      <xdr:colOff>435</xdr:colOff>
      <xdr:row>23</xdr:row>
      <xdr:rowOff>0</xdr:rowOff>
    </xdr:to>
    <xdr:pic>
      <xdr:nvPicPr>
        <xdr:cNvPr id="250" name="그림 249">
          <a:extLst>
            <a:ext uri="{FF2B5EF4-FFF2-40B4-BE49-F238E27FC236}">
              <a16:creationId xmlns:a16="http://schemas.microsoft.com/office/drawing/2014/main" id="{8CEC024B-9928-0B25-2557-8A72512A13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01094" y="16232524"/>
          <a:ext cx="1150200" cy="766800"/>
        </a:xfrm>
        <a:prstGeom prst="rect">
          <a:avLst/>
        </a:prstGeom>
      </xdr:spPr>
    </xdr:pic>
    <xdr:clientData/>
  </xdr:twoCellAnchor>
  <xdr:twoCellAnchor editAs="oneCell">
    <xdr:from>
      <xdr:col>3</xdr:col>
      <xdr:colOff>37623</xdr:colOff>
      <xdr:row>23</xdr:row>
      <xdr:rowOff>51229</xdr:rowOff>
    </xdr:from>
    <xdr:to>
      <xdr:col>4</xdr:col>
      <xdr:colOff>435</xdr:colOff>
      <xdr:row>23</xdr:row>
      <xdr:rowOff>817144</xdr:rowOff>
    </xdr:to>
    <xdr:pic>
      <xdr:nvPicPr>
        <xdr:cNvPr id="252" name="그림 251">
          <a:extLst>
            <a:ext uri="{FF2B5EF4-FFF2-40B4-BE49-F238E27FC236}">
              <a16:creationId xmlns:a16="http://schemas.microsoft.com/office/drawing/2014/main" id="{A992B1BD-8345-00C4-A2D0-B6520BEEDD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01094" y="17050553"/>
          <a:ext cx="1150200" cy="766800"/>
        </a:xfrm>
        <a:prstGeom prst="rect">
          <a:avLst/>
        </a:prstGeom>
      </xdr:spPr>
    </xdr:pic>
    <xdr:clientData/>
  </xdr:twoCellAnchor>
  <xdr:twoCellAnchor editAs="oneCell">
    <xdr:from>
      <xdr:col>3</xdr:col>
      <xdr:colOff>37623</xdr:colOff>
      <xdr:row>24</xdr:row>
      <xdr:rowOff>51229</xdr:rowOff>
    </xdr:from>
    <xdr:to>
      <xdr:col>4</xdr:col>
      <xdr:colOff>435</xdr:colOff>
      <xdr:row>25</xdr:row>
      <xdr:rowOff>0</xdr:rowOff>
    </xdr:to>
    <xdr:pic>
      <xdr:nvPicPr>
        <xdr:cNvPr id="254" name="그림 253">
          <a:extLst>
            <a:ext uri="{FF2B5EF4-FFF2-40B4-BE49-F238E27FC236}">
              <a16:creationId xmlns:a16="http://schemas.microsoft.com/office/drawing/2014/main" id="{539AB8B3-574E-CA7A-2BDC-96CB191816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01094" y="17868582"/>
          <a:ext cx="1150200" cy="766800"/>
        </a:xfrm>
        <a:prstGeom prst="rect">
          <a:avLst/>
        </a:prstGeom>
      </xdr:spPr>
    </xdr:pic>
    <xdr:clientData/>
  </xdr:twoCellAnchor>
  <xdr:twoCellAnchor editAs="oneCell">
    <xdr:from>
      <xdr:col>3</xdr:col>
      <xdr:colOff>37623</xdr:colOff>
      <xdr:row>25</xdr:row>
      <xdr:rowOff>51230</xdr:rowOff>
    </xdr:from>
    <xdr:to>
      <xdr:col>4</xdr:col>
      <xdr:colOff>435</xdr:colOff>
      <xdr:row>26</xdr:row>
      <xdr:rowOff>0</xdr:rowOff>
    </xdr:to>
    <xdr:pic>
      <xdr:nvPicPr>
        <xdr:cNvPr id="256" name="그림 255">
          <a:extLst>
            <a:ext uri="{FF2B5EF4-FFF2-40B4-BE49-F238E27FC236}">
              <a16:creationId xmlns:a16="http://schemas.microsoft.com/office/drawing/2014/main" id="{4EB0EC8E-2A60-FA1E-89CA-B9384B820A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01094" y="18686612"/>
          <a:ext cx="1150200" cy="766800"/>
        </a:xfrm>
        <a:prstGeom prst="rect">
          <a:avLst/>
        </a:prstGeom>
      </xdr:spPr>
    </xdr:pic>
    <xdr:clientData/>
  </xdr:twoCellAnchor>
  <xdr:twoCellAnchor editAs="oneCell">
    <xdr:from>
      <xdr:col>3</xdr:col>
      <xdr:colOff>37623</xdr:colOff>
      <xdr:row>26</xdr:row>
      <xdr:rowOff>51229</xdr:rowOff>
    </xdr:from>
    <xdr:to>
      <xdr:col>4</xdr:col>
      <xdr:colOff>435</xdr:colOff>
      <xdr:row>27</xdr:row>
      <xdr:rowOff>0</xdr:rowOff>
    </xdr:to>
    <xdr:pic>
      <xdr:nvPicPr>
        <xdr:cNvPr id="258" name="그림 257">
          <a:extLst>
            <a:ext uri="{FF2B5EF4-FFF2-40B4-BE49-F238E27FC236}">
              <a16:creationId xmlns:a16="http://schemas.microsoft.com/office/drawing/2014/main" id="{89FEC3BD-9A6C-3925-A5C0-4276026CA7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01094" y="19504641"/>
          <a:ext cx="1150200" cy="766800"/>
        </a:xfrm>
        <a:prstGeom prst="rect">
          <a:avLst/>
        </a:prstGeom>
      </xdr:spPr>
    </xdr:pic>
    <xdr:clientData/>
  </xdr:twoCellAnchor>
  <xdr:twoCellAnchor editAs="oneCell">
    <xdr:from>
      <xdr:col>3</xdr:col>
      <xdr:colOff>37623</xdr:colOff>
      <xdr:row>27</xdr:row>
      <xdr:rowOff>51230</xdr:rowOff>
    </xdr:from>
    <xdr:to>
      <xdr:col>4</xdr:col>
      <xdr:colOff>435</xdr:colOff>
      <xdr:row>27</xdr:row>
      <xdr:rowOff>817144</xdr:rowOff>
    </xdr:to>
    <xdr:pic>
      <xdr:nvPicPr>
        <xdr:cNvPr id="260" name="그림 259">
          <a:extLst>
            <a:ext uri="{FF2B5EF4-FFF2-40B4-BE49-F238E27FC236}">
              <a16:creationId xmlns:a16="http://schemas.microsoft.com/office/drawing/2014/main" id="{01223A1E-D9FD-7203-8099-C58FC49662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01094" y="20322671"/>
          <a:ext cx="1150200" cy="766800"/>
        </a:xfrm>
        <a:prstGeom prst="rect">
          <a:avLst/>
        </a:prstGeom>
      </xdr:spPr>
    </xdr:pic>
    <xdr:clientData/>
  </xdr:twoCellAnchor>
  <xdr:twoCellAnchor editAs="oneCell">
    <xdr:from>
      <xdr:col>3</xdr:col>
      <xdr:colOff>37623</xdr:colOff>
      <xdr:row>28</xdr:row>
      <xdr:rowOff>51229</xdr:rowOff>
    </xdr:from>
    <xdr:to>
      <xdr:col>4</xdr:col>
      <xdr:colOff>435</xdr:colOff>
      <xdr:row>29</xdr:row>
      <xdr:rowOff>0</xdr:rowOff>
    </xdr:to>
    <xdr:pic>
      <xdr:nvPicPr>
        <xdr:cNvPr id="262" name="그림 261">
          <a:extLst>
            <a:ext uri="{FF2B5EF4-FFF2-40B4-BE49-F238E27FC236}">
              <a16:creationId xmlns:a16="http://schemas.microsoft.com/office/drawing/2014/main" id="{7CA52F6D-8BEE-081D-F07F-39EA5D0CD1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01094" y="21140700"/>
          <a:ext cx="1150200" cy="766800"/>
        </a:xfrm>
        <a:prstGeom prst="rect">
          <a:avLst/>
        </a:prstGeom>
      </xdr:spPr>
    </xdr:pic>
    <xdr:clientData/>
  </xdr:twoCellAnchor>
  <xdr:twoCellAnchor editAs="oneCell">
    <xdr:from>
      <xdr:col>3</xdr:col>
      <xdr:colOff>37623</xdr:colOff>
      <xdr:row>29</xdr:row>
      <xdr:rowOff>51229</xdr:rowOff>
    </xdr:from>
    <xdr:to>
      <xdr:col>4</xdr:col>
      <xdr:colOff>435</xdr:colOff>
      <xdr:row>30</xdr:row>
      <xdr:rowOff>0</xdr:rowOff>
    </xdr:to>
    <xdr:pic>
      <xdr:nvPicPr>
        <xdr:cNvPr id="264" name="그림 263">
          <a:extLst>
            <a:ext uri="{FF2B5EF4-FFF2-40B4-BE49-F238E27FC236}">
              <a16:creationId xmlns:a16="http://schemas.microsoft.com/office/drawing/2014/main" id="{DFD60C39-1DDD-CEB6-473C-C751C7E6E0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01094" y="21958729"/>
          <a:ext cx="1150200" cy="766800"/>
        </a:xfrm>
        <a:prstGeom prst="rect">
          <a:avLst/>
        </a:prstGeom>
      </xdr:spPr>
    </xdr:pic>
    <xdr:clientData/>
  </xdr:twoCellAnchor>
  <xdr:twoCellAnchor editAs="oneCell">
    <xdr:from>
      <xdr:col>3</xdr:col>
      <xdr:colOff>37623</xdr:colOff>
      <xdr:row>30</xdr:row>
      <xdr:rowOff>51230</xdr:rowOff>
    </xdr:from>
    <xdr:to>
      <xdr:col>4</xdr:col>
      <xdr:colOff>435</xdr:colOff>
      <xdr:row>31</xdr:row>
      <xdr:rowOff>0</xdr:rowOff>
    </xdr:to>
    <xdr:pic>
      <xdr:nvPicPr>
        <xdr:cNvPr id="266" name="그림 265">
          <a:extLst>
            <a:ext uri="{FF2B5EF4-FFF2-40B4-BE49-F238E27FC236}">
              <a16:creationId xmlns:a16="http://schemas.microsoft.com/office/drawing/2014/main" id="{E5A97213-37EC-DD22-E928-B5C4A14B90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01094" y="22776759"/>
          <a:ext cx="1150200" cy="766800"/>
        </a:xfrm>
        <a:prstGeom prst="rect">
          <a:avLst/>
        </a:prstGeom>
      </xdr:spPr>
    </xdr:pic>
    <xdr:clientData/>
  </xdr:twoCellAnchor>
  <xdr:twoCellAnchor editAs="oneCell">
    <xdr:from>
      <xdr:col>3</xdr:col>
      <xdr:colOff>47228</xdr:colOff>
      <xdr:row>31</xdr:row>
      <xdr:rowOff>49629</xdr:rowOff>
    </xdr:from>
    <xdr:to>
      <xdr:col>4</xdr:col>
      <xdr:colOff>435</xdr:colOff>
      <xdr:row>31</xdr:row>
      <xdr:rowOff>820615</xdr:rowOff>
    </xdr:to>
    <xdr:pic>
      <xdr:nvPicPr>
        <xdr:cNvPr id="268" name="그림 267">
          <a:extLst>
            <a:ext uri="{FF2B5EF4-FFF2-40B4-BE49-F238E27FC236}">
              <a16:creationId xmlns:a16="http://schemas.microsoft.com/office/drawing/2014/main" id="{55F64EB4-A5B9-A754-A384-3CFE83A6EA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39514" y="23521950"/>
          <a:ext cx="1150200" cy="766800"/>
        </a:xfrm>
        <a:prstGeom prst="rect">
          <a:avLst/>
        </a:prstGeom>
      </xdr:spPr>
    </xdr:pic>
    <xdr:clientData/>
  </xdr:twoCellAnchor>
  <xdr:twoCellAnchor editAs="oneCell">
    <xdr:from>
      <xdr:col>3</xdr:col>
      <xdr:colOff>47228</xdr:colOff>
      <xdr:row>32</xdr:row>
      <xdr:rowOff>49629</xdr:rowOff>
    </xdr:from>
    <xdr:to>
      <xdr:col>4</xdr:col>
      <xdr:colOff>435</xdr:colOff>
      <xdr:row>32</xdr:row>
      <xdr:rowOff>819978</xdr:rowOff>
    </xdr:to>
    <xdr:pic>
      <xdr:nvPicPr>
        <xdr:cNvPr id="270" name="그림 269">
          <a:extLst>
            <a:ext uri="{FF2B5EF4-FFF2-40B4-BE49-F238E27FC236}">
              <a16:creationId xmlns:a16="http://schemas.microsoft.com/office/drawing/2014/main" id="{B5D09307-2BB8-A698-5E99-E6254D785B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39514" y="24338379"/>
          <a:ext cx="1150200" cy="766800"/>
        </a:xfrm>
        <a:prstGeom prst="rect">
          <a:avLst/>
        </a:prstGeom>
      </xdr:spPr>
    </xdr:pic>
    <xdr:clientData/>
  </xdr:twoCellAnchor>
  <xdr:twoCellAnchor editAs="oneCell">
    <xdr:from>
      <xdr:col>3</xdr:col>
      <xdr:colOff>47228</xdr:colOff>
      <xdr:row>33</xdr:row>
      <xdr:rowOff>49628</xdr:rowOff>
    </xdr:from>
    <xdr:to>
      <xdr:col>4</xdr:col>
      <xdr:colOff>435</xdr:colOff>
      <xdr:row>34</xdr:row>
      <xdr:rowOff>0</xdr:rowOff>
    </xdr:to>
    <xdr:pic>
      <xdr:nvPicPr>
        <xdr:cNvPr id="272" name="그림 271">
          <a:extLst>
            <a:ext uri="{FF2B5EF4-FFF2-40B4-BE49-F238E27FC236}">
              <a16:creationId xmlns:a16="http://schemas.microsoft.com/office/drawing/2014/main" id="{42D4FC4C-6933-3B34-3A62-8D0496E4F4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39514" y="25154807"/>
          <a:ext cx="1150200" cy="766800"/>
        </a:xfrm>
        <a:prstGeom prst="rect">
          <a:avLst/>
        </a:prstGeom>
      </xdr:spPr>
    </xdr:pic>
    <xdr:clientData/>
  </xdr:twoCellAnchor>
  <xdr:twoCellAnchor editAs="oneCell">
    <xdr:from>
      <xdr:col>3</xdr:col>
      <xdr:colOff>47228</xdr:colOff>
      <xdr:row>34</xdr:row>
      <xdr:rowOff>49629</xdr:rowOff>
    </xdr:from>
    <xdr:to>
      <xdr:col>4</xdr:col>
      <xdr:colOff>435</xdr:colOff>
      <xdr:row>34</xdr:row>
      <xdr:rowOff>817144</xdr:rowOff>
    </xdr:to>
    <xdr:pic>
      <xdr:nvPicPr>
        <xdr:cNvPr id="274" name="그림 273">
          <a:extLst>
            <a:ext uri="{FF2B5EF4-FFF2-40B4-BE49-F238E27FC236}">
              <a16:creationId xmlns:a16="http://schemas.microsoft.com/office/drawing/2014/main" id="{034BD1D9-470E-3C09-4B25-B89D25FF5E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39514" y="25971236"/>
          <a:ext cx="1150200" cy="766800"/>
        </a:xfrm>
        <a:prstGeom prst="rect">
          <a:avLst/>
        </a:prstGeom>
      </xdr:spPr>
    </xdr:pic>
    <xdr:clientData/>
  </xdr:twoCellAnchor>
  <xdr:twoCellAnchor editAs="oneCell">
    <xdr:from>
      <xdr:col>3</xdr:col>
      <xdr:colOff>47228</xdr:colOff>
      <xdr:row>35</xdr:row>
      <xdr:rowOff>49628</xdr:rowOff>
    </xdr:from>
    <xdr:to>
      <xdr:col>4</xdr:col>
      <xdr:colOff>435</xdr:colOff>
      <xdr:row>36</xdr:row>
      <xdr:rowOff>0</xdr:rowOff>
    </xdr:to>
    <xdr:pic>
      <xdr:nvPicPr>
        <xdr:cNvPr id="276" name="그림 275">
          <a:extLst>
            <a:ext uri="{FF2B5EF4-FFF2-40B4-BE49-F238E27FC236}">
              <a16:creationId xmlns:a16="http://schemas.microsoft.com/office/drawing/2014/main" id="{D6E60E34-7C97-3482-28EF-BCC7A3E2FC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39514" y="26787664"/>
          <a:ext cx="1150200" cy="766800"/>
        </a:xfrm>
        <a:prstGeom prst="rect">
          <a:avLst/>
        </a:prstGeom>
      </xdr:spPr>
    </xdr:pic>
    <xdr:clientData/>
  </xdr:twoCellAnchor>
  <xdr:twoCellAnchor editAs="oneCell">
    <xdr:from>
      <xdr:col>3</xdr:col>
      <xdr:colOff>47228</xdr:colOff>
      <xdr:row>36</xdr:row>
      <xdr:rowOff>49629</xdr:rowOff>
    </xdr:from>
    <xdr:to>
      <xdr:col>4</xdr:col>
      <xdr:colOff>435</xdr:colOff>
      <xdr:row>37</xdr:row>
      <xdr:rowOff>0</xdr:rowOff>
    </xdr:to>
    <xdr:pic>
      <xdr:nvPicPr>
        <xdr:cNvPr id="278" name="그림 277">
          <a:extLst>
            <a:ext uri="{FF2B5EF4-FFF2-40B4-BE49-F238E27FC236}">
              <a16:creationId xmlns:a16="http://schemas.microsoft.com/office/drawing/2014/main" id="{2ECC06C0-F2C2-9C44-8E90-60D6EAF8FE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39514" y="27604093"/>
          <a:ext cx="1150200" cy="766800"/>
        </a:xfrm>
        <a:prstGeom prst="rect">
          <a:avLst/>
        </a:prstGeom>
      </xdr:spPr>
    </xdr:pic>
    <xdr:clientData/>
  </xdr:twoCellAnchor>
  <xdr:twoCellAnchor editAs="oneCell">
    <xdr:from>
      <xdr:col>3</xdr:col>
      <xdr:colOff>47228</xdr:colOff>
      <xdr:row>37</xdr:row>
      <xdr:rowOff>49628</xdr:rowOff>
    </xdr:from>
    <xdr:to>
      <xdr:col>4</xdr:col>
      <xdr:colOff>435</xdr:colOff>
      <xdr:row>38</xdr:row>
      <xdr:rowOff>0</xdr:rowOff>
    </xdr:to>
    <xdr:pic>
      <xdr:nvPicPr>
        <xdr:cNvPr id="280" name="그림 279">
          <a:extLst>
            <a:ext uri="{FF2B5EF4-FFF2-40B4-BE49-F238E27FC236}">
              <a16:creationId xmlns:a16="http://schemas.microsoft.com/office/drawing/2014/main" id="{C541487C-E026-AE38-4FFD-433442783C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39514" y="28420521"/>
          <a:ext cx="1150200" cy="766800"/>
        </a:xfrm>
        <a:prstGeom prst="rect">
          <a:avLst/>
        </a:prstGeom>
      </xdr:spPr>
    </xdr:pic>
    <xdr:clientData/>
  </xdr:twoCellAnchor>
  <xdr:twoCellAnchor editAs="oneCell">
    <xdr:from>
      <xdr:col>3</xdr:col>
      <xdr:colOff>47228</xdr:colOff>
      <xdr:row>38</xdr:row>
      <xdr:rowOff>49629</xdr:rowOff>
    </xdr:from>
    <xdr:to>
      <xdr:col>4</xdr:col>
      <xdr:colOff>435</xdr:colOff>
      <xdr:row>38</xdr:row>
      <xdr:rowOff>817144</xdr:rowOff>
    </xdr:to>
    <xdr:pic>
      <xdr:nvPicPr>
        <xdr:cNvPr id="282" name="그림 281">
          <a:extLst>
            <a:ext uri="{FF2B5EF4-FFF2-40B4-BE49-F238E27FC236}">
              <a16:creationId xmlns:a16="http://schemas.microsoft.com/office/drawing/2014/main" id="{06708AC9-92F0-9FFC-3034-DAE0F5D452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39514" y="29236950"/>
          <a:ext cx="1150200" cy="766800"/>
        </a:xfrm>
        <a:prstGeom prst="rect">
          <a:avLst/>
        </a:prstGeom>
      </xdr:spPr>
    </xdr:pic>
    <xdr:clientData/>
  </xdr:twoCellAnchor>
  <xdr:twoCellAnchor editAs="oneCell">
    <xdr:from>
      <xdr:col>3</xdr:col>
      <xdr:colOff>47228</xdr:colOff>
      <xdr:row>39</xdr:row>
      <xdr:rowOff>49629</xdr:rowOff>
    </xdr:from>
    <xdr:to>
      <xdr:col>4</xdr:col>
      <xdr:colOff>435</xdr:colOff>
      <xdr:row>40</xdr:row>
      <xdr:rowOff>0</xdr:rowOff>
    </xdr:to>
    <xdr:pic>
      <xdr:nvPicPr>
        <xdr:cNvPr id="284" name="그림 283">
          <a:extLst>
            <a:ext uri="{FF2B5EF4-FFF2-40B4-BE49-F238E27FC236}">
              <a16:creationId xmlns:a16="http://schemas.microsoft.com/office/drawing/2014/main" id="{6E1E3E33-6359-3C18-3FC6-2822D0D693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39514" y="30053379"/>
          <a:ext cx="1150200" cy="766800"/>
        </a:xfrm>
        <a:prstGeom prst="rect">
          <a:avLst/>
        </a:prstGeom>
      </xdr:spPr>
    </xdr:pic>
    <xdr:clientData/>
  </xdr:twoCellAnchor>
  <xdr:twoCellAnchor editAs="oneCell">
    <xdr:from>
      <xdr:col>3</xdr:col>
      <xdr:colOff>47228</xdr:colOff>
      <xdr:row>40</xdr:row>
      <xdr:rowOff>49628</xdr:rowOff>
    </xdr:from>
    <xdr:to>
      <xdr:col>4</xdr:col>
      <xdr:colOff>435</xdr:colOff>
      <xdr:row>41</xdr:row>
      <xdr:rowOff>0</xdr:rowOff>
    </xdr:to>
    <xdr:pic>
      <xdr:nvPicPr>
        <xdr:cNvPr id="286" name="그림 285">
          <a:extLst>
            <a:ext uri="{FF2B5EF4-FFF2-40B4-BE49-F238E27FC236}">
              <a16:creationId xmlns:a16="http://schemas.microsoft.com/office/drawing/2014/main" id="{94EA46E4-678C-6B04-A4AA-2EEF2EE493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39514" y="30869807"/>
          <a:ext cx="1150200" cy="766800"/>
        </a:xfrm>
        <a:prstGeom prst="rect">
          <a:avLst/>
        </a:prstGeom>
      </xdr:spPr>
    </xdr:pic>
    <xdr:clientData/>
  </xdr:twoCellAnchor>
  <xdr:twoCellAnchor editAs="oneCell">
    <xdr:from>
      <xdr:col>4</xdr:col>
      <xdr:colOff>31221</xdr:colOff>
      <xdr:row>3</xdr:row>
      <xdr:rowOff>49629</xdr:rowOff>
    </xdr:from>
    <xdr:to>
      <xdr:col>5</xdr:col>
      <xdr:colOff>0</xdr:colOff>
      <xdr:row>4</xdr:row>
      <xdr:rowOff>0</xdr:rowOff>
    </xdr:to>
    <xdr:pic>
      <xdr:nvPicPr>
        <xdr:cNvPr id="288" name="그림 287">
          <a:extLst>
            <a:ext uri="{FF2B5EF4-FFF2-40B4-BE49-F238E27FC236}">
              <a16:creationId xmlns:a16="http://schemas.microsoft.com/office/drawing/2014/main" id="{0A94E0DC-A863-4507-60DF-AB69BE485E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82515" y="688364"/>
          <a:ext cx="1156603" cy="768401"/>
        </a:xfrm>
        <a:prstGeom prst="rect">
          <a:avLst/>
        </a:prstGeom>
      </xdr:spPr>
    </xdr:pic>
    <xdr:clientData/>
  </xdr:twoCellAnchor>
  <xdr:twoCellAnchor editAs="oneCell">
    <xdr:from>
      <xdr:col>4</xdr:col>
      <xdr:colOff>34423</xdr:colOff>
      <xdr:row>4</xdr:row>
      <xdr:rowOff>49628</xdr:rowOff>
    </xdr:from>
    <xdr:to>
      <xdr:col>5</xdr:col>
      <xdr:colOff>0</xdr:colOff>
      <xdr:row>4</xdr:row>
      <xdr:rowOff>817144</xdr:rowOff>
    </xdr:to>
    <xdr:pic>
      <xdr:nvPicPr>
        <xdr:cNvPr id="290" name="그림 289">
          <a:extLst>
            <a:ext uri="{FF2B5EF4-FFF2-40B4-BE49-F238E27FC236}">
              <a16:creationId xmlns:a16="http://schemas.microsoft.com/office/drawing/2014/main" id="{88BCFA9F-0F2A-A346-403B-983F40C1ED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85717" y="1506393"/>
          <a:ext cx="1153401" cy="768401"/>
        </a:xfrm>
        <a:prstGeom prst="rect">
          <a:avLst/>
        </a:prstGeom>
      </xdr:spPr>
    </xdr:pic>
    <xdr:clientData/>
  </xdr:twoCellAnchor>
  <xdr:twoCellAnchor editAs="oneCell">
    <xdr:from>
      <xdr:col>4</xdr:col>
      <xdr:colOff>34423</xdr:colOff>
      <xdr:row>5</xdr:row>
      <xdr:rowOff>49629</xdr:rowOff>
    </xdr:from>
    <xdr:to>
      <xdr:col>5</xdr:col>
      <xdr:colOff>0</xdr:colOff>
      <xdr:row>5</xdr:row>
      <xdr:rowOff>820615</xdr:rowOff>
    </xdr:to>
    <xdr:pic>
      <xdr:nvPicPr>
        <xdr:cNvPr id="292" name="그림 291">
          <a:extLst>
            <a:ext uri="{FF2B5EF4-FFF2-40B4-BE49-F238E27FC236}">
              <a16:creationId xmlns:a16="http://schemas.microsoft.com/office/drawing/2014/main" id="{EAA7F476-6254-BF5E-4D76-5836438000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85717" y="2324423"/>
          <a:ext cx="1153401" cy="768401"/>
        </a:xfrm>
        <a:prstGeom prst="rect">
          <a:avLst/>
        </a:prstGeom>
      </xdr:spPr>
    </xdr:pic>
    <xdr:clientData/>
  </xdr:twoCellAnchor>
  <xdr:twoCellAnchor editAs="oneCell">
    <xdr:from>
      <xdr:col>4</xdr:col>
      <xdr:colOff>31221</xdr:colOff>
      <xdr:row>6</xdr:row>
      <xdr:rowOff>49628</xdr:rowOff>
    </xdr:from>
    <xdr:to>
      <xdr:col>5</xdr:col>
      <xdr:colOff>0</xdr:colOff>
      <xdr:row>7</xdr:row>
      <xdr:rowOff>0</xdr:rowOff>
    </xdr:to>
    <xdr:pic>
      <xdr:nvPicPr>
        <xdr:cNvPr id="294" name="그림 293">
          <a:extLst>
            <a:ext uri="{FF2B5EF4-FFF2-40B4-BE49-F238E27FC236}">
              <a16:creationId xmlns:a16="http://schemas.microsoft.com/office/drawing/2014/main" id="{47ECC49E-3894-A724-0DD8-E8CD9C70C5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82515" y="3142452"/>
          <a:ext cx="1156603" cy="768401"/>
        </a:xfrm>
        <a:prstGeom prst="rect">
          <a:avLst/>
        </a:prstGeom>
      </xdr:spPr>
    </xdr:pic>
    <xdr:clientData/>
  </xdr:twoCellAnchor>
  <xdr:twoCellAnchor editAs="oneCell">
    <xdr:from>
      <xdr:col>4</xdr:col>
      <xdr:colOff>31221</xdr:colOff>
      <xdr:row>7</xdr:row>
      <xdr:rowOff>51229</xdr:rowOff>
    </xdr:from>
    <xdr:to>
      <xdr:col>5</xdr:col>
      <xdr:colOff>0</xdr:colOff>
      <xdr:row>8</xdr:row>
      <xdr:rowOff>0</xdr:rowOff>
    </xdr:to>
    <xdr:pic>
      <xdr:nvPicPr>
        <xdr:cNvPr id="296" name="그림 295">
          <a:extLst>
            <a:ext uri="{FF2B5EF4-FFF2-40B4-BE49-F238E27FC236}">
              <a16:creationId xmlns:a16="http://schemas.microsoft.com/office/drawing/2014/main" id="{E1F3ED9E-7FE3-7860-4925-97F19CE5F0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82515" y="3962082"/>
          <a:ext cx="1156603" cy="766800"/>
        </a:xfrm>
        <a:prstGeom prst="rect">
          <a:avLst/>
        </a:prstGeom>
      </xdr:spPr>
    </xdr:pic>
    <xdr:clientData/>
  </xdr:twoCellAnchor>
  <xdr:twoCellAnchor editAs="oneCell">
    <xdr:from>
      <xdr:col>4</xdr:col>
      <xdr:colOff>31221</xdr:colOff>
      <xdr:row>8</xdr:row>
      <xdr:rowOff>49629</xdr:rowOff>
    </xdr:from>
    <xdr:to>
      <xdr:col>5</xdr:col>
      <xdr:colOff>0</xdr:colOff>
      <xdr:row>8</xdr:row>
      <xdr:rowOff>817144</xdr:rowOff>
    </xdr:to>
    <xdr:pic>
      <xdr:nvPicPr>
        <xdr:cNvPr id="298" name="그림 297">
          <a:extLst>
            <a:ext uri="{FF2B5EF4-FFF2-40B4-BE49-F238E27FC236}">
              <a16:creationId xmlns:a16="http://schemas.microsoft.com/office/drawing/2014/main" id="{2D9C71AF-ECD3-8047-FF05-796D27CC23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82515" y="4778511"/>
          <a:ext cx="1156603" cy="768401"/>
        </a:xfrm>
        <a:prstGeom prst="rect">
          <a:avLst/>
        </a:prstGeom>
      </xdr:spPr>
    </xdr:pic>
    <xdr:clientData/>
  </xdr:twoCellAnchor>
  <xdr:twoCellAnchor editAs="oneCell">
    <xdr:from>
      <xdr:col>4</xdr:col>
      <xdr:colOff>34422</xdr:colOff>
      <xdr:row>9</xdr:row>
      <xdr:rowOff>49628</xdr:rowOff>
    </xdr:from>
    <xdr:to>
      <xdr:col>5</xdr:col>
      <xdr:colOff>0</xdr:colOff>
      <xdr:row>9</xdr:row>
      <xdr:rowOff>819978</xdr:rowOff>
    </xdr:to>
    <xdr:pic>
      <xdr:nvPicPr>
        <xdr:cNvPr id="300" name="그림 299">
          <a:extLst>
            <a:ext uri="{FF2B5EF4-FFF2-40B4-BE49-F238E27FC236}">
              <a16:creationId xmlns:a16="http://schemas.microsoft.com/office/drawing/2014/main" id="{6274DACE-F69D-B501-733B-5ADCA1AE27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85716" y="5596540"/>
          <a:ext cx="1153402" cy="768401"/>
        </a:xfrm>
        <a:prstGeom prst="rect">
          <a:avLst/>
        </a:prstGeom>
      </xdr:spPr>
    </xdr:pic>
    <xdr:clientData/>
  </xdr:twoCellAnchor>
  <xdr:twoCellAnchor editAs="oneCell">
    <xdr:from>
      <xdr:col>4</xdr:col>
      <xdr:colOff>31220</xdr:colOff>
      <xdr:row>10</xdr:row>
      <xdr:rowOff>49629</xdr:rowOff>
    </xdr:from>
    <xdr:to>
      <xdr:col>5</xdr:col>
      <xdr:colOff>0</xdr:colOff>
      <xdr:row>11</xdr:row>
      <xdr:rowOff>0</xdr:rowOff>
    </xdr:to>
    <xdr:pic>
      <xdr:nvPicPr>
        <xdr:cNvPr id="302" name="그림 301">
          <a:extLst>
            <a:ext uri="{FF2B5EF4-FFF2-40B4-BE49-F238E27FC236}">
              <a16:creationId xmlns:a16="http://schemas.microsoft.com/office/drawing/2014/main" id="{E0760155-7723-40B1-531E-1A0CEF5000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82514" y="6414570"/>
          <a:ext cx="1156604" cy="768401"/>
        </a:xfrm>
        <a:prstGeom prst="rect">
          <a:avLst/>
        </a:prstGeom>
      </xdr:spPr>
    </xdr:pic>
    <xdr:clientData/>
  </xdr:twoCellAnchor>
  <xdr:twoCellAnchor editAs="oneCell">
    <xdr:from>
      <xdr:col>4</xdr:col>
      <xdr:colOff>31220</xdr:colOff>
      <xdr:row>11</xdr:row>
      <xdr:rowOff>49628</xdr:rowOff>
    </xdr:from>
    <xdr:to>
      <xdr:col>5</xdr:col>
      <xdr:colOff>0</xdr:colOff>
      <xdr:row>12</xdr:row>
      <xdr:rowOff>0</xdr:rowOff>
    </xdr:to>
    <xdr:pic>
      <xdr:nvPicPr>
        <xdr:cNvPr id="304" name="그림 303">
          <a:extLst>
            <a:ext uri="{FF2B5EF4-FFF2-40B4-BE49-F238E27FC236}">
              <a16:creationId xmlns:a16="http://schemas.microsoft.com/office/drawing/2014/main" id="{A12F968A-C44E-1FA7-EC15-A2686A9AE4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82514" y="7232599"/>
          <a:ext cx="1156604" cy="768401"/>
        </a:xfrm>
        <a:prstGeom prst="rect">
          <a:avLst/>
        </a:prstGeom>
      </xdr:spPr>
    </xdr:pic>
    <xdr:clientData/>
  </xdr:twoCellAnchor>
  <xdr:twoCellAnchor editAs="oneCell">
    <xdr:from>
      <xdr:col>4</xdr:col>
      <xdr:colOff>31220</xdr:colOff>
      <xdr:row>12</xdr:row>
      <xdr:rowOff>49628</xdr:rowOff>
    </xdr:from>
    <xdr:to>
      <xdr:col>5</xdr:col>
      <xdr:colOff>0</xdr:colOff>
      <xdr:row>13</xdr:row>
      <xdr:rowOff>0</xdr:rowOff>
    </xdr:to>
    <xdr:pic>
      <xdr:nvPicPr>
        <xdr:cNvPr id="306" name="그림 305">
          <a:extLst>
            <a:ext uri="{FF2B5EF4-FFF2-40B4-BE49-F238E27FC236}">
              <a16:creationId xmlns:a16="http://schemas.microsoft.com/office/drawing/2014/main" id="{1262049F-FF2C-A3E6-8F75-8712506710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82514" y="8050628"/>
          <a:ext cx="1156604" cy="768401"/>
        </a:xfrm>
        <a:prstGeom prst="rect">
          <a:avLst/>
        </a:prstGeom>
      </xdr:spPr>
    </xdr:pic>
    <xdr:clientData/>
  </xdr:twoCellAnchor>
  <xdr:twoCellAnchor editAs="oneCell">
    <xdr:from>
      <xdr:col>4</xdr:col>
      <xdr:colOff>34422</xdr:colOff>
      <xdr:row>13</xdr:row>
      <xdr:rowOff>49629</xdr:rowOff>
    </xdr:from>
    <xdr:to>
      <xdr:col>5</xdr:col>
      <xdr:colOff>0</xdr:colOff>
      <xdr:row>14</xdr:row>
      <xdr:rowOff>0</xdr:rowOff>
    </xdr:to>
    <xdr:pic>
      <xdr:nvPicPr>
        <xdr:cNvPr id="308" name="그림 307">
          <a:extLst>
            <a:ext uri="{FF2B5EF4-FFF2-40B4-BE49-F238E27FC236}">
              <a16:creationId xmlns:a16="http://schemas.microsoft.com/office/drawing/2014/main" id="{C8CF1021-B3B1-6FD3-7BA3-A5C549FCED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85716" y="8868658"/>
          <a:ext cx="1153402" cy="768401"/>
        </a:xfrm>
        <a:prstGeom prst="rect">
          <a:avLst/>
        </a:prstGeom>
      </xdr:spPr>
    </xdr:pic>
    <xdr:clientData/>
  </xdr:twoCellAnchor>
  <xdr:twoCellAnchor editAs="oneCell">
    <xdr:from>
      <xdr:col>4</xdr:col>
      <xdr:colOff>34422</xdr:colOff>
      <xdr:row>14</xdr:row>
      <xdr:rowOff>49628</xdr:rowOff>
    </xdr:from>
    <xdr:to>
      <xdr:col>5</xdr:col>
      <xdr:colOff>0</xdr:colOff>
      <xdr:row>15</xdr:row>
      <xdr:rowOff>0</xdr:rowOff>
    </xdr:to>
    <xdr:pic>
      <xdr:nvPicPr>
        <xdr:cNvPr id="310" name="그림 309">
          <a:extLst>
            <a:ext uri="{FF2B5EF4-FFF2-40B4-BE49-F238E27FC236}">
              <a16:creationId xmlns:a16="http://schemas.microsoft.com/office/drawing/2014/main" id="{6D480B68-90D0-29B6-B076-877503869C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85716" y="9686687"/>
          <a:ext cx="1153402" cy="768401"/>
        </a:xfrm>
        <a:prstGeom prst="rect">
          <a:avLst/>
        </a:prstGeom>
      </xdr:spPr>
    </xdr:pic>
    <xdr:clientData/>
  </xdr:twoCellAnchor>
  <xdr:twoCellAnchor editAs="oneCell">
    <xdr:from>
      <xdr:col>4</xdr:col>
      <xdr:colOff>37624</xdr:colOff>
      <xdr:row>15</xdr:row>
      <xdr:rowOff>51230</xdr:rowOff>
    </xdr:from>
    <xdr:to>
      <xdr:col>5</xdr:col>
      <xdr:colOff>0</xdr:colOff>
      <xdr:row>15</xdr:row>
      <xdr:rowOff>817144</xdr:rowOff>
    </xdr:to>
    <xdr:pic>
      <xdr:nvPicPr>
        <xdr:cNvPr id="312" name="그림 311">
          <a:extLst>
            <a:ext uri="{FF2B5EF4-FFF2-40B4-BE49-F238E27FC236}">
              <a16:creationId xmlns:a16="http://schemas.microsoft.com/office/drawing/2014/main" id="{26DB4FB9-099C-E78D-0FED-2F1867DBCF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88918" y="10506318"/>
          <a:ext cx="1150200" cy="766800"/>
        </a:xfrm>
        <a:prstGeom prst="rect">
          <a:avLst/>
        </a:prstGeom>
      </xdr:spPr>
    </xdr:pic>
    <xdr:clientData/>
  </xdr:twoCellAnchor>
  <xdr:twoCellAnchor editAs="oneCell">
    <xdr:from>
      <xdr:col>4</xdr:col>
      <xdr:colOff>53633</xdr:colOff>
      <xdr:row>16</xdr:row>
      <xdr:rowOff>51229</xdr:rowOff>
    </xdr:from>
    <xdr:to>
      <xdr:col>5</xdr:col>
      <xdr:colOff>0</xdr:colOff>
      <xdr:row>17</xdr:row>
      <xdr:rowOff>0</xdr:rowOff>
    </xdr:to>
    <xdr:pic>
      <xdr:nvPicPr>
        <xdr:cNvPr id="314" name="그림 313">
          <a:extLst>
            <a:ext uri="{FF2B5EF4-FFF2-40B4-BE49-F238E27FC236}">
              <a16:creationId xmlns:a16="http://schemas.microsoft.com/office/drawing/2014/main" id="{53BF7228-2C4C-C7C9-E854-53B5425C90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43347" y="11277122"/>
          <a:ext cx="1143796" cy="765199"/>
        </a:xfrm>
        <a:prstGeom prst="rect">
          <a:avLst/>
        </a:prstGeom>
      </xdr:spPr>
    </xdr:pic>
    <xdr:clientData/>
  </xdr:twoCellAnchor>
  <xdr:twoCellAnchor editAs="oneCell">
    <xdr:from>
      <xdr:col>4</xdr:col>
      <xdr:colOff>50431</xdr:colOff>
      <xdr:row>17</xdr:row>
      <xdr:rowOff>51230</xdr:rowOff>
    </xdr:from>
    <xdr:to>
      <xdr:col>5</xdr:col>
      <xdr:colOff>0</xdr:colOff>
      <xdr:row>18</xdr:row>
      <xdr:rowOff>0</xdr:rowOff>
    </xdr:to>
    <xdr:pic>
      <xdr:nvPicPr>
        <xdr:cNvPr id="316" name="그림 315">
          <a:extLst>
            <a:ext uri="{FF2B5EF4-FFF2-40B4-BE49-F238E27FC236}">
              <a16:creationId xmlns:a16="http://schemas.microsoft.com/office/drawing/2014/main" id="{8B7B1F42-C0B9-089E-648C-285350C43D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40145" y="12093551"/>
          <a:ext cx="1146998" cy="765199"/>
        </a:xfrm>
        <a:prstGeom prst="rect">
          <a:avLst/>
        </a:prstGeom>
      </xdr:spPr>
    </xdr:pic>
    <xdr:clientData/>
  </xdr:twoCellAnchor>
  <xdr:twoCellAnchor editAs="oneCell">
    <xdr:from>
      <xdr:col>4</xdr:col>
      <xdr:colOff>50431</xdr:colOff>
      <xdr:row>18</xdr:row>
      <xdr:rowOff>51230</xdr:rowOff>
    </xdr:from>
    <xdr:to>
      <xdr:col>5</xdr:col>
      <xdr:colOff>0</xdr:colOff>
      <xdr:row>18</xdr:row>
      <xdr:rowOff>820615</xdr:rowOff>
    </xdr:to>
    <xdr:pic>
      <xdr:nvPicPr>
        <xdr:cNvPr id="318" name="그림 317">
          <a:extLst>
            <a:ext uri="{FF2B5EF4-FFF2-40B4-BE49-F238E27FC236}">
              <a16:creationId xmlns:a16="http://schemas.microsoft.com/office/drawing/2014/main" id="{CB811584-0D7C-B37B-50CC-383DF70C45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40145" y="12909980"/>
          <a:ext cx="1146998" cy="765199"/>
        </a:xfrm>
        <a:prstGeom prst="rect">
          <a:avLst/>
        </a:prstGeom>
      </xdr:spPr>
    </xdr:pic>
    <xdr:clientData/>
  </xdr:twoCellAnchor>
  <xdr:twoCellAnchor editAs="oneCell">
    <xdr:from>
      <xdr:col>4</xdr:col>
      <xdr:colOff>53632</xdr:colOff>
      <xdr:row>19</xdr:row>
      <xdr:rowOff>51229</xdr:rowOff>
    </xdr:from>
    <xdr:to>
      <xdr:col>5</xdr:col>
      <xdr:colOff>0</xdr:colOff>
      <xdr:row>19</xdr:row>
      <xdr:rowOff>817144</xdr:rowOff>
    </xdr:to>
    <xdr:pic>
      <xdr:nvPicPr>
        <xdr:cNvPr id="320" name="그림 319">
          <a:extLst>
            <a:ext uri="{FF2B5EF4-FFF2-40B4-BE49-F238E27FC236}">
              <a16:creationId xmlns:a16="http://schemas.microsoft.com/office/drawing/2014/main" id="{5841B7EB-18B8-04A2-53E9-E3C6993BC9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43346" y="13726408"/>
          <a:ext cx="1143797" cy="765199"/>
        </a:xfrm>
        <a:prstGeom prst="rect">
          <a:avLst/>
        </a:prstGeom>
      </xdr:spPr>
    </xdr:pic>
    <xdr:clientData/>
  </xdr:twoCellAnchor>
  <xdr:twoCellAnchor editAs="oneCell">
    <xdr:from>
      <xdr:col>4</xdr:col>
      <xdr:colOff>53632</xdr:colOff>
      <xdr:row>20</xdr:row>
      <xdr:rowOff>51229</xdr:rowOff>
    </xdr:from>
    <xdr:to>
      <xdr:col>5</xdr:col>
      <xdr:colOff>0</xdr:colOff>
      <xdr:row>21</xdr:row>
      <xdr:rowOff>0</xdr:rowOff>
    </xdr:to>
    <xdr:pic>
      <xdr:nvPicPr>
        <xdr:cNvPr id="322" name="그림 321">
          <a:extLst>
            <a:ext uri="{FF2B5EF4-FFF2-40B4-BE49-F238E27FC236}">
              <a16:creationId xmlns:a16="http://schemas.microsoft.com/office/drawing/2014/main" id="{8254170E-A987-170E-7D5C-9E8DF7CF0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43346" y="14542836"/>
          <a:ext cx="1143797" cy="765200"/>
        </a:xfrm>
        <a:prstGeom prst="rect">
          <a:avLst/>
        </a:prstGeom>
      </xdr:spPr>
    </xdr:pic>
    <xdr:clientData/>
  </xdr:twoCellAnchor>
  <xdr:twoCellAnchor editAs="oneCell">
    <xdr:from>
      <xdr:col>4</xdr:col>
      <xdr:colOff>53632</xdr:colOff>
      <xdr:row>21</xdr:row>
      <xdr:rowOff>51228</xdr:rowOff>
    </xdr:from>
    <xdr:to>
      <xdr:col>5</xdr:col>
      <xdr:colOff>0</xdr:colOff>
      <xdr:row>22</xdr:row>
      <xdr:rowOff>0</xdr:rowOff>
    </xdr:to>
    <xdr:pic>
      <xdr:nvPicPr>
        <xdr:cNvPr id="324" name="그림 323">
          <a:extLst>
            <a:ext uri="{FF2B5EF4-FFF2-40B4-BE49-F238E27FC236}">
              <a16:creationId xmlns:a16="http://schemas.microsoft.com/office/drawing/2014/main" id="{E7AD4BA3-6B70-8D77-0468-96692B0622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43346" y="15359264"/>
          <a:ext cx="1143797" cy="765200"/>
        </a:xfrm>
        <a:prstGeom prst="rect">
          <a:avLst/>
        </a:prstGeom>
      </xdr:spPr>
    </xdr:pic>
    <xdr:clientData/>
  </xdr:twoCellAnchor>
  <xdr:twoCellAnchor editAs="oneCell">
    <xdr:from>
      <xdr:col>4</xdr:col>
      <xdr:colOff>50430</xdr:colOff>
      <xdr:row>22</xdr:row>
      <xdr:rowOff>51229</xdr:rowOff>
    </xdr:from>
    <xdr:to>
      <xdr:col>5</xdr:col>
      <xdr:colOff>0</xdr:colOff>
      <xdr:row>23</xdr:row>
      <xdr:rowOff>0</xdr:rowOff>
    </xdr:to>
    <xdr:pic>
      <xdr:nvPicPr>
        <xdr:cNvPr id="326" name="그림 325">
          <a:extLst>
            <a:ext uri="{FF2B5EF4-FFF2-40B4-BE49-F238E27FC236}">
              <a16:creationId xmlns:a16="http://schemas.microsoft.com/office/drawing/2014/main" id="{4F22636A-B486-F5D4-0696-FDF1654563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40144" y="16175693"/>
          <a:ext cx="1146999" cy="765200"/>
        </a:xfrm>
        <a:prstGeom prst="rect">
          <a:avLst/>
        </a:prstGeom>
      </xdr:spPr>
    </xdr:pic>
    <xdr:clientData/>
  </xdr:twoCellAnchor>
  <xdr:twoCellAnchor editAs="oneCell">
    <xdr:from>
      <xdr:col>4</xdr:col>
      <xdr:colOff>53632</xdr:colOff>
      <xdr:row>23</xdr:row>
      <xdr:rowOff>51228</xdr:rowOff>
    </xdr:from>
    <xdr:to>
      <xdr:col>5</xdr:col>
      <xdr:colOff>0</xdr:colOff>
      <xdr:row>23</xdr:row>
      <xdr:rowOff>817144</xdr:rowOff>
    </xdr:to>
    <xdr:pic>
      <xdr:nvPicPr>
        <xdr:cNvPr id="328" name="그림 327">
          <a:extLst>
            <a:ext uri="{FF2B5EF4-FFF2-40B4-BE49-F238E27FC236}">
              <a16:creationId xmlns:a16="http://schemas.microsoft.com/office/drawing/2014/main" id="{E2D9A1DB-3E02-DC0B-69C8-D2BE6E84E7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43346" y="16992121"/>
          <a:ext cx="1143797" cy="765200"/>
        </a:xfrm>
        <a:prstGeom prst="rect">
          <a:avLst/>
        </a:prstGeom>
      </xdr:spPr>
    </xdr:pic>
    <xdr:clientData/>
  </xdr:twoCellAnchor>
  <xdr:twoCellAnchor editAs="oneCell">
    <xdr:from>
      <xdr:col>4</xdr:col>
      <xdr:colOff>53632</xdr:colOff>
      <xdr:row>24</xdr:row>
      <xdr:rowOff>51229</xdr:rowOff>
    </xdr:from>
    <xdr:to>
      <xdr:col>5</xdr:col>
      <xdr:colOff>0</xdr:colOff>
      <xdr:row>25</xdr:row>
      <xdr:rowOff>0</xdr:rowOff>
    </xdr:to>
    <xdr:pic>
      <xdr:nvPicPr>
        <xdr:cNvPr id="330" name="그림 329">
          <a:extLst>
            <a:ext uri="{FF2B5EF4-FFF2-40B4-BE49-F238E27FC236}">
              <a16:creationId xmlns:a16="http://schemas.microsoft.com/office/drawing/2014/main" id="{53FA8CB3-059B-C8E1-3DE2-369AB0393A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43346" y="17808550"/>
          <a:ext cx="1143797" cy="765200"/>
        </a:xfrm>
        <a:prstGeom prst="rect">
          <a:avLst/>
        </a:prstGeom>
      </xdr:spPr>
    </xdr:pic>
    <xdr:clientData/>
  </xdr:twoCellAnchor>
  <xdr:twoCellAnchor editAs="oneCell">
    <xdr:from>
      <xdr:col>4</xdr:col>
      <xdr:colOff>53632</xdr:colOff>
      <xdr:row>25</xdr:row>
      <xdr:rowOff>49629</xdr:rowOff>
    </xdr:from>
    <xdr:to>
      <xdr:col>5</xdr:col>
      <xdr:colOff>0</xdr:colOff>
      <xdr:row>26</xdr:row>
      <xdr:rowOff>0</xdr:rowOff>
    </xdr:to>
    <xdr:pic>
      <xdr:nvPicPr>
        <xdr:cNvPr id="332" name="그림 331">
          <a:extLst>
            <a:ext uri="{FF2B5EF4-FFF2-40B4-BE49-F238E27FC236}">
              <a16:creationId xmlns:a16="http://schemas.microsoft.com/office/drawing/2014/main" id="{65C67ACB-BDD4-3481-8217-68864115BF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43346" y="18623379"/>
          <a:ext cx="1143797" cy="766800"/>
        </a:xfrm>
        <a:prstGeom prst="rect">
          <a:avLst/>
        </a:prstGeom>
      </xdr:spPr>
    </xdr:pic>
    <xdr:clientData/>
  </xdr:twoCellAnchor>
  <xdr:twoCellAnchor editAs="oneCell">
    <xdr:from>
      <xdr:col>4</xdr:col>
      <xdr:colOff>53632</xdr:colOff>
      <xdr:row>26</xdr:row>
      <xdr:rowOff>51229</xdr:rowOff>
    </xdr:from>
    <xdr:to>
      <xdr:col>5</xdr:col>
      <xdr:colOff>0</xdr:colOff>
      <xdr:row>27</xdr:row>
      <xdr:rowOff>0</xdr:rowOff>
    </xdr:to>
    <xdr:pic>
      <xdr:nvPicPr>
        <xdr:cNvPr id="334" name="그림 333">
          <a:extLst>
            <a:ext uri="{FF2B5EF4-FFF2-40B4-BE49-F238E27FC236}">
              <a16:creationId xmlns:a16="http://schemas.microsoft.com/office/drawing/2014/main" id="{2A737F01-2E02-CC78-5153-1B7A495FAC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43346" y="19441408"/>
          <a:ext cx="1143797" cy="765199"/>
        </a:xfrm>
        <a:prstGeom prst="rect">
          <a:avLst/>
        </a:prstGeom>
      </xdr:spPr>
    </xdr:pic>
    <xdr:clientData/>
  </xdr:twoCellAnchor>
  <xdr:twoCellAnchor editAs="oneCell">
    <xdr:from>
      <xdr:col>4</xdr:col>
      <xdr:colOff>50431</xdr:colOff>
      <xdr:row>27</xdr:row>
      <xdr:rowOff>51230</xdr:rowOff>
    </xdr:from>
    <xdr:to>
      <xdr:col>5</xdr:col>
      <xdr:colOff>0</xdr:colOff>
      <xdr:row>27</xdr:row>
      <xdr:rowOff>817144</xdr:rowOff>
    </xdr:to>
    <xdr:pic>
      <xdr:nvPicPr>
        <xdr:cNvPr id="336" name="그림 335">
          <a:extLst>
            <a:ext uri="{FF2B5EF4-FFF2-40B4-BE49-F238E27FC236}">
              <a16:creationId xmlns:a16="http://schemas.microsoft.com/office/drawing/2014/main" id="{FA9FAE06-2C0B-EA83-4DC3-CEE1F083DA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40145" y="20257837"/>
          <a:ext cx="1146998" cy="765199"/>
        </a:xfrm>
        <a:prstGeom prst="rect">
          <a:avLst/>
        </a:prstGeom>
      </xdr:spPr>
    </xdr:pic>
    <xdr:clientData/>
  </xdr:twoCellAnchor>
  <xdr:twoCellAnchor editAs="oneCell">
    <xdr:from>
      <xdr:col>4</xdr:col>
      <xdr:colOff>53633</xdr:colOff>
      <xdr:row>28</xdr:row>
      <xdr:rowOff>51229</xdr:rowOff>
    </xdr:from>
    <xdr:to>
      <xdr:col>5</xdr:col>
      <xdr:colOff>0</xdr:colOff>
      <xdr:row>29</xdr:row>
      <xdr:rowOff>0</xdr:rowOff>
    </xdr:to>
    <xdr:pic>
      <xdr:nvPicPr>
        <xdr:cNvPr id="338" name="그림 337">
          <a:extLst>
            <a:ext uri="{FF2B5EF4-FFF2-40B4-BE49-F238E27FC236}">
              <a16:creationId xmlns:a16="http://schemas.microsoft.com/office/drawing/2014/main" id="{D2BF4E85-C30D-0C09-91FC-5F4E0FF239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43347" y="21074265"/>
          <a:ext cx="1143796" cy="765199"/>
        </a:xfrm>
        <a:prstGeom prst="rect">
          <a:avLst/>
        </a:prstGeom>
      </xdr:spPr>
    </xdr:pic>
    <xdr:clientData/>
  </xdr:twoCellAnchor>
  <xdr:twoCellAnchor editAs="oneCell">
    <xdr:from>
      <xdr:col>4</xdr:col>
      <xdr:colOff>53633</xdr:colOff>
      <xdr:row>29</xdr:row>
      <xdr:rowOff>51230</xdr:rowOff>
    </xdr:from>
    <xdr:to>
      <xdr:col>5</xdr:col>
      <xdr:colOff>0</xdr:colOff>
      <xdr:row>30</xdr:row>
      <xdr:rowOff>0</xdr:rowOff>
    </xdr:to>
    <xdr:pic>
      <xdr:nvPicPr>
        <xdr:cNvPr id="340" name="그림 339">
          <a:extLst>
            <a:ext uri="{FF2B5EF4-FFF2-40B4-BE49-F238E27FC236}">
              <a16:creationId xmlns:a16="http://schemas.microsoft.com/office/drawing/2014/main" id="{CC556317-2A7C-5148-4176-56AC2082DD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43347" y="21890694"/>
          <a:ext cx="1143796" cy="765199"/>
        </a:xfrm>
        <a:prstGeom prst="rect">
          <a:avLst/>
        </a:prstGeom>
      </xdr:spPr>
    </xdr:pic>
    <xdr:clientData/>
  </xdr:twoCellAnchor>
  <xdr:twoCellAnchor editAs="oneCell">
    <xdr:from>
      <xdr:col>4</xdr:col>
      <xdr:colOff>47229</xdr:colOff>
      <xdr:row>30</xdr:row>
      <xdr:rowOff>49628</xdr:rowOff>
    </xdr:from>
    <xdr:to>
      <xdr:col>5</xdr:col>
      <xdr:colOff>0</xdr:colOff>
      <xdr:row>31</xdr:row>
      <xdr:rowOff>0</xdr:rowOff>
    </xdr:to>
    <xdr:pic>
      <xdr:nvPicPr>
        <xdr:cNvPr id="342" name="그림 341">
          <a:extLst>
            <a:ext uri="{FF2B5EF4-FFF2-40B4-BE49-F238E27FC236}">
              <a16:creationId xmlns:a16="http://schemas.microsoft.com/office/drawing/2014/main" id="{03EEDB16-7008-7A93-7A3C-DF8CACB006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36943" y="22705521"/>
          <a:ext cx="1150200" cy="766800"/>
        </a:xfrm>
        <a:prstGeom prst="rect">
          <a:avLst/>
        </a:prstGeom>
      </xdr:spPr>
    </xdr:pic>
    <xdr:clientData/>
  </xdr:twoCellAnchor>
  <xdr:twoCellAnchor editAs="oneCell">
    <xdr:from>
      <xdr:col>4</xdr:col>
      <xdr:colOff>47229</xdr:colOff>
      <xdr:row>31</xdr:row>
      <xdr:rowOff>49629</xdr:rowOff>
    </xdr:from>
    <xdr:to>
      <xdr:col>5</xdr:col>
      <xdr:colOff>0</xdr:colOff>
      <xdr:row>31</xdr:row>
      <xdr:rowOff>820615</xdr:rowOff>
    </xdr:to>
    <xdr:pic>
      <xdr:nvPicPr>
        <xdr:cNvPr id="344" name="그림 343">
          <a:extLst>
            <a:ext uri="{FF2B5EF4-FFF2-40B4-BE49-F238E27FC236}">
              <a16:creationId xmlns:a16="http://schemas.microsoft.com/office/drawing/2014/main" id="{875EB4AD-9ECE-C924-7CC5-C0B86967E8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36943" y="23521950"/>
          <a:ext cx="1150200" cy="766800"/>
        </a:xfrm>
        <a:prstGeom prst="rect">
          <a:avLst/>
        </a:prstGeom>
      </xdr:spPr>
    </xdr:pic>
    <xdr:clientData/>
  </xdr:twoCellAnchor>
  <xdr:twoCellAnchor editAs="oneCell">
    <xdr:from>
      <xdr:col>4</xdr:col>
      <xdr:colOff>47229</xdr:colOff>
      <xdr:row>32</xdr:row>
      <xdr:rowOff>49629</xdr:rowOff>
    </xdr:from>
    <xdr:to>
      <xdr:col>5</xdr:col>
      <xdr:colOff>0</xdr:colOff>
      <xdr:row>32</xdr:row>
      <xdr:rowOff>819978</xdr:rowOff>
    </xdr:to>
    <xdr:pic>
      <xdr:nvPicPr>
        <xdr:cNvPr id="346" name="그림 345">
          <a:extLst>
            <a:ext uri="{FF2B5EF4-FFF2-40B4-BE49-F238E27FC236}">
              <a16:creationId xmlns:a16="http://schemas.microsoft.com/office/drawing/2014/main" id="{D3FF404E-866B-8890-1E02-DBA92F69D0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36943" y="24338379"/>
          <a:ext cx="1150200" cy="766800"/>
        </a:xfrm>
        <a:prstGeom prst="rect">
          <a:avLst/>
        </a:prstGeom>
      </xdr:spPr>
    </xdr:pic>
    <xdr:clientData/>
  </xdr:twoCellAnchor>
  <xdr:twoCellAnchor editAs="oneCell">
    <xdr:from>
      <xdr:col>4</xdr:col>
      <xdr:colOff>47229</xdr:colOff>
      <xdr:row>33</xdr:row>
      <xdr:rowOff>49628</xdr:rowOff>
    </xdr:from>
    <xdr:to>
      <xdr:col>5</xdr:col>
      <xdr:colOff>0</xdr:colOff>
      <xdr:row>34</xdr:row>
      <xdr:rowOff>0</xdr:rowOff>
    </xdr:to>
    <xdr:pic>
      <xdr:nvPicPr>
        <xdr:cNvPr id="348" name="그림 347">
          <a:extLst>
            <a:ext uri="{FF2B5EF4-FFF2-40B4-BE49-F238E27FC236}">
              <a16:creationId xmlns:a16="http://schemas.microsoft.com/office/drawing/2014/main" id="{917F9765-D16D-1724-9EF8-0ECB15937B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36943" y="25154807"/>
          <a:ext cx="1150200" cy="766800"/>
        </a:xfrm>
        <a:prstGeom prst="rect">
          <a:avLst/>
        </a:prstGeom>
      </xdr:spPr>
    </xdr:pic>
    <xdr:clientData/>
  </xdr:twoCellAnchor>
  <xdr:twoCellAnchor editAs="oneCell">
    <xdr:from>
      <xdr:col>4</xdr:col>
      <xdr:colOff>47229</xdr:colOff>
      <xdr:row>34</xdr:row>
      <xdr:rowOff>49629</xdr:rowOff>
    </xdr:from>
    <xdr:to>
      <xdr:col>5</xdr:col>
      <xdr:colOff>0</xdr:colOff>
      <xdr:row>34</xdr:row>
      <xdr:rowOff>817144</xdr:rowOff>
    </xdr:to>
    <xdr:pic>
      <xdr:nvPicPr>
        <xdr:cNvPr id="350" name="그림 349">
          <a:extLst>
            <a:ext uri="{FF2B5EF4-FFF2-40B4-BE49-F238E27FC236}">
              <a16:creationId xmlns:a16="http://schemas.microsoft.com/office/drawing/2014/main" id="{20E990B1-6C1C-1202-C206-BC7677B805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36943" y="25971236"/>
          <a:ext cx="1150200" cy="766800"/>
        </a:xfrm>
        <a:prstGeom prst="rect">
          <a:avLst/>
        </a:prstGeom>
      </xdr:spPr>
    </xdr:pic>
    <xdr:clientData/>
  </xdr:twoCellAnchor>
  <xdr:twoCellAnchor editAs="oneCell">
    <xdr:from>
      <xdr:col>4</xdr:col>
      <xdr:colOff>47229</xdr:colOff>
      <xdr:row>35</xdr:row>
      <xdr:rowOff>49628</xdr:rowOff>
    </xdr:from>
    <xdr:to>
      <xdr:col>5</xdr:col>
      <xdr:colOff>0</xdr:colOff>
      <xdr:row>36</xdr:row>
      <xdr:rowOff>0</xdr:rowOff>
    </xdr:to>
    <xdr:pic>
      <xdr:nvPicPr>
        <xdr:cNvPr id="352" name="그림 351">
          <a:extLst>
            <a:ext uri="{FF2B5EF4-FFF2-40B4-BE49-F238E27FC236}">
              <a16:creationId xmlns:a16="http://schemas.microsoft.com/office/drawing/2014/main" id="{CF1511B3-4CD0-0AE4-2668-AE194A4B71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36943" y="26787664"/>
          <a:ext cx="1150200" cy="766800"/>
        </a:xfrm>
        <a:prstGeom prst="rect">
          <a:avLst/>
        </a:prstGeom>
      </xdr:spPr>
    </xdr:pic>
    <xdr:clientData/>
  </xdr:twoCellAnchor>
  <xdr:twoCellAnchor editAs="oneCell">
    <xdr:from>
      <xdr:col>4</xdr:col>
      <xdr:colOff>47229</xdr:colOff>
      <xdr:row>36</xdr:row>
      <xdr:rowOff>49629</xdr:rowOff>
    </xdr:from>
    <xdr:to>
      <xdr:col>5</xdr:col>
      <xdr:colOff>0</xdr:colOff>
      <xdr:row>37</xdr:row>
      <xdr:rowOff>0</xdr:rowOff>
    </xdr:to>
    <xdr:pic>
      <xdr:nvPicPr>
        <xdr:cNvPr id="354" name="그림 353">
          <a:extLst>
            <a:ext uri="{FF2B5EF4-FFF2-40B4-BE49-F238E27FC236}">
              <a16:creationId xmlns:a16="http://schemas.microsoft.com/office/drawing/2014/main" id="{ADD8949F-0C4E-9109-31CB-934D65E06C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36943" y="27604093"/>
          <a:ext cx="1150200" cy="766800"/>
        </a:xfrm>
        <a:prstGeom prst="rect">
          <a:avLst/>
        </a:prstGeom>
      </xdr:spPr>
    </xdr:pic>
    <xdr:clientData/>
  </xdr:twoCellAnchor>
  <xdr:twoCellAnchor editAs="oneCell">
    <xdr:from>
      <xdr:col>4</xdr:col>
      <xdr:colOff>47229</xdr:colOff>
      <xdr:row>37</xdr:row>
      <xdr:rowOff>49628</xdr:rowOff>
    </xdr:from>
    <xdr:to>
      <xdr:col>5</xdr:col>
      <xdr:colOff>0</xdr:colOff>
      <xdr:row>38</xdr:row>
      <xdr:rowOff>0</xdr:rowOff>
    </xdr:to>
    <xdr:pic>
      <xdr:nvPicPr>
        <xdr:cNvPr id="356" name="그림 355">
          <a:extLst>
            <a:ext uri="{FF2B5EF4-FFF2-40B4-BE49-F238E27FC236}">
              <a16:creationId xmlns:a16="http://schemas.microsoft.com/office/drawing/2014/main" id="{064543C9-2E1F-2085-8814-599964003A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36943" y="28420521"/>
          <a:ext cx="1150200" cy="766800"/>
        </a:xfrm>
        <a:prstGeom prst="rect">
          <a:avLst/>
        </a:prstGeom>
      </xdr:spPr>
    </xdr:pic>
    <xdr:clientData/>
  </xdr:twoCellAnchor>
  <xdr:twoCellAnchor editAs="oneCell">
    <xdr:from>
      <xdr:col>4</xdr:col>
      <xdr:colOff>47229</xdr:colOff>
      <xdr:row>38</xdr:row>
      <xdr:rowOff>49629</xdr:rowOff>
    </xdr:from>
    <xdr:to>
      <xdr:col>5</xdr:col>
      <xdr:colOff>0</xdr:colOff>
      <xdr:row>38</xdr:row>
      <xdr:rowOff>817144</xdr:rowOff>
    </xdr:to>
    <xdr:pic>
      <xdr:nvPicPr>
        <xdr:cNvPr id="358" name="그림 357">
          <a:extLst>
            <a:ext uri="{FF2B5EF4-FFF2-40B4-BE49-F238E27FC236}">
              <a16:creationId xmlns:a16="http://schemas.microsoft.com/office/drawing/2014/main" id="{235307BB-72D6-E632-2759-FDDF5ADB73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36943" y="29236950"/>
          <a:ext cx="1150200" cy="766800"/>
        </a:xfrm>
        <a:prstGeom prst="rect">
          <a:avLst/>
        </a:prstGeom>
      </xdr:spPr>
    </xdr:pic>
    <xdr:clientData/>
  </xdr:twoCellAnchor>
  <xdr:twoCellAnchor editAs="oneCell">
    <xdr:from>
      <xdr:col>4</xdr:col>
      <xdr:colOff>47229</xdr:colOff>
      <xdr:row>39</xdr:row>
      <xdr:rowOff>49629</xdr:rowOff>
    </xdr:from>
    <xdr:to>
      <xdr:col>5</xdr:col>
      <xdr:colOff>0</xdr:colOff>
      <xdr:row>40</xdr:row>
      <xdr:rowOff>0</xdr:rowOff>
    </xdr:to>
    <xdr:pic>
      <xdr:nvPicPr>
        <xdr:cNvPr id="360" name="그림 359">
          <a:extLst>
            <a:ext uri="{FF2B5EF4-FFF2-40B4-BE49-F238E27FC236}">
              <a16:creationId xmlns:a16="http://schemas.microsoft.com/office/drawing/2014/main" id="{B9B6B193-F58E-236C-2DD4-1ED95EF23F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36943" y="30053379"/>
          <a:ext cx="1150200" cy="766800"/>
        </a:xfrm>
        <a:prstGeom prst="rect">
          <a:avLst/>
        </a:prstGeom>
      </xdr:spPr>
    </xdr:pic>
    <xdr:clientData/>
  </xdr:twoCellAnchor>
  <xdr:twoCellAnchor editAs="oneCell">
    <xdr:from>
      <xdr:col>4</xdr:col>
      <xdr:colOff>47229</xdr:colOff>
      <xdr:row>40</xdr:row>
      <xdr:rowOff>49628</xdr:rowOff>
    </xdr:from>
    <xdr:to>
      <xdr:col>5</xdr:col>
      <xdr:colOff>0</xdr:colOff>
      <xdr:row>41</xdr:row>
      <xdr:rowOff>0</xdr:rowOff>
    </xdr:to>
    <xdr:pic>
      <xdr:nvPicPr>
        <xdr:cNvPr id="362" name="그림 361">
          <a:extLst>
            <a:ext uri="{FF2B5EF4-FFF2-40B4-BE49-F238E27FC236}">
              <a16:creationId xmlns:a16="http://schemas.microsoft.com/office/drawing/2014/main" id="{F6C607BC-8A59-DD9A-9BDA-ABA9CF30AF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36943" y="30869807"/>
          <a:ext cx="1150200" cy="766800"/>
        </a:xfrm>
        <a:prstGeom prst="rect">
          <a:avLst/>
        </a:prstGeom>
      </xdr:spPr>
    </xdr:pic>
    <xdr:clientData/>
  </xdr:twoCellAnchor>
  <xdr:twoCellAnchor editAs="oneCell">
    <xdr:from>
      <xdr:col>5</xdr:col>
      <xdr:colOff>35026</xdr:colOff>
      <xdr:row>3</xdr:row>
      <xdr:rowOff>47154</xdr:rowOff>
    </xdr:from>
    <xdr:to>
      <xdr:col>6</xdr:col>
      <xdr:colOff>0</xdr:colOff>
      <xdr:row>4</xdr:row>
      <xdr:rowOff>0</xdr:rowOff>
    </xdr:to>
    <xdr:pic>
      <xdr:nvPicPr>
        <xdr:cNvPr id="364" name="그림 363">
          <a:extLst>
            <a:ext uri="{FF2B5EF4-FFF2-40B4-BE49-F238E27FC236}">
              <a16:creationId xmlns:a16="http://schemas.microsoft.com/office/drawing/2014/main" id="{B561D6EA-9FF1-31A5-459F-59B812FA2E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94955" y="683968"/>
          <a:ext cx="1156959" cy="774718"/>
        </a:xfrm>
        <a:prstGeom prst="rect">
          <a:avLst/>
        </a:prstGeom>
      </xdr:spPr>
    </xdr:pic>
    <xdr:clientData/>
  </xdr:twoCellAnchor>
  <xdr:twoCellAnchor editAs="oneCell">
    <xdr:from>
      <xdr:col>5</xdr:col>
      <xdr:colOff>35026</xdr:colOff>
      <xdr:row>4</xdr:row>
      <xdr:rowOff>54357</xdr:rowOff>
    </xdr:from>
    <xdr:to>
      <xdr:col>6</xdr:col>
      <xdr:colOff>0</xdr:colOff>
      <xdr:row>5</xdr:row>
      <xdr:rowOff>0</xdr:rowOff>
    </xdr:to>
    <xdr:pic>
      <xdr:nvPicPr>
        <xdr:cNvPr id="366" name="그림 365">
          <a:extLst>
            <a:ext uri="{FF2B5EF4-FFF2-40B4-BE49-F238E27FC236}">
              <a16:creationId xmlns:a16="http://schemas.microsoft.com/office/drawing/2014/main" id="{6BE87C9F-31ED-D1AD-B333-FEA70A69E2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94955" y="1513043"/>
          <a:ext cx="1156959" cy="767514"/>
        </a:xfrm>
        <a:prstGeom prst="rect">
          <a:avLst/>
        </a:prstGeom>
      </xdr:spPr>
    </xdr:pic>
    <xdr:clientData/>
  </xdr:twoCellAnchor>
  <xdr:twoCellAnchor editAs="oneCell">
    <xdr:from>
      <xdr:col>5</xdr:col>
      <xdr:colOff>31920</xdr:colOff>
      <xdr:row>5</xdr:row>
      <xdr:rowOff>49629</xdr:rowOff>
    </xdr:from>
    <xdr:to>
      <xdr:col>6</xdr:col>
      <xdr:colOff>435</xdr:colOff>
      <xdr:row>5</xdr:row>
      <xdr:rowOff>820615</xdr:rowOff>
    </xdr:to>
    <xdr:pic>
      <xdr:nvPicPr>
        <xdr:cNvPr id="368" name="그림 367">
          <a:extLst>
            <a:ext uri="{FF2B5EF4-FFF2-40B4-BE49-F238E27FC236}">
              <a16:creationId xmlns:a16="http://schemas.microsoft.com/office/drawing/2014/main" id="{60418056-A305-4375-AF48-7BBEE8553B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85045" y="2317770"/>
          <a:ext cx="1158705" cy="771902"/>
        </a:xfrm>
        <a:prstGeom prst="rect">
          <a:avLst/>
        </a:prstGeom>
      </xdr:spPr>
    </xdr:pic>
    <xdr:clientData/>
  </xdr:twoCellAnchor>
  <xdr:twoCellAnchor editAs="oneCell">
    <xdr:from>
      <xdr:col>5</xdr:col>
      <xdr:colOff>31920</xdr:colOff>
      <xdr:row>6</xdr:row>
      <xdr:rowOff>49629</xdr:rowOff>
    </xdr:from>
    <xdr:to>
      <xdr:col>6</xdr:col>
      <xdr:colOff>435</xdr:colOff>
      <xdr:row>7</xdr:row>
      <xdr:rowOff>0</xdr:rowOff>
    </xdr:to>
    <xdr:pic>
      <xdr:nvPicPr>
        <xdr:cNvPr id="370" name="그림 369">
          <a:extLst>
            <a:ext uri="{FF2B5EF4-FFF2-40B4-BE49-F238E27FC236}">
              <a16:creationId xmlns:a16="http://schemas.microsoft.com/office/drawing/2014/main" id="{26508C68-7D0F-C04F-514B-7E664B55AC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85045" y="3139301"/>
          <a:ext cx="1158705" cy="771902"/>
        </a:xfrm>
        <a:prstGeom prst="rect">
          <a:avLst/>
        </a:prstGeom>
      </xdr:spPr>
    </xdr:pic>
    <xdr:clientData/>
  </xdr:twoCellAnchor>
  <xdr:twoCellAnchor editAs="oneCell">
    <xdr:from>
      <xdr:col>5</xdr:col>
      <xdr:colOff>47228</xdr:colOff>
      <xdr:row>7</xdr:row>
      <xdr:rowOff>51484</xdr:rowOff>
    </xdr:from>
    <xdr:to>
      <xdr:col>6</xdr:col>
      <xdr:colOff>435</xdr:colOff>
      <xdr:row>8</xdr:row>
      <xdr:rowOff>0</xdr:rowOff>
    </xdr:to>
    <xdr:pic>
      <xdr:nvPicPr>
        <xdr:cNvPr id="372" name="그림 371">
          <a:extLst>
            <a:ext uri="{FF2B5EF4-FFF2-40B4-BE49-F238E27FC236}">
              <a16:creationId xmlns:a16="http://schemas.microsoft.com/office/drawing/2014/main" id="{44810971-AB0C-7D19-1217-44D0F41E32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00353" y="3948075"/>
          <a:ext cx="1143397" cy="766800"/>
        </a:xfrm>
        <a:prstGeom prst="rect">
          <a:avLst/>
        </a:prstGeom>
      </xdr:spPr>
    </xdr:pic>
    <xdr:clientData/>
  </xdr:twoCellAnchor>
  <xdr:twoCellAnchor editAs="oneCell">
    <xdr:from>
      <xdr:col>5</xdr:col>
      <xdr:colOff>33002</xdr:colOff>
      <xdr:row>8</xdr:row>
      <xdr:rowOff>49628</xdr:rowOff>
    </xdr:from>
    <xdr:to>
      <xdr:col>6</xdr:col>
      <xdr:colOff>435</xdr:colOff>
      <xdr:row>8</xdr:row>
      <xdr:rowOff>817144</xdr:rowOff>
    </xdr:to>
    <xdr:pic>
      <xdr:nvPicPr>
        <xdr:cNvPr id="374" name="그림 373">
          <a:extLst>
            <a:ext uri="{FF2B5EF4-FFF2-40B4-BE49-F238E27FC236}">
              <a16:creationId xmlns:a16="http://schemas.microsoft.com/office/drawing/2014/main" id="{C3FC438E-E001-87BA-7808-7094942C87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86127" y="4764503"/>
          <a:ext cx="1157623" cy="768656"/>
        </a:xfrm>
        <a:prstGeom prst="rect">
          <a:avLst/>
        </a:prstGeom>
      </xdr:spPr>
    </xdr:pic>
    <xdr:clientData/>
  </xdr:twoCellAnchor>
  <xdr:twoCellAnchor editAs="oneCell">
    <xdr:from>
      <xdr:col>5</xdr:col>
      <xdr:colOff>47228</xdr:colOff>
      <xdr:row>9</xdr:row>
      <xdr:rowOff>49628</xdr:rowOff>
    </xdr:from>
    <xdr:to>
      <xdr:col>6</xdr:col>
      <xdr:colOff>435</xdr:colOff>
      <xdr:row>9</xdr:row>
      <xdr:rowOff>819978</xdr:rowOff>
    </xdr:to>
    <xdr:pic>
      <xdr:nvPicPr>
        <xdr:cNvPr id="376" name="그림 375">
          <a:extLst>
            <a:ext uri="{FF2B5EF4-FFF2-40B4-BE49-F238E27FC236}">
              <a16:creationId xmlns:a16="http://schemas.microsoft.com/office/drawing/2014/main" id="{09C5F032-3E3B-5A9C-A93A-E10E49F252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34371" y="5560521"/>
          <a:ext cx="1150200" cy="766800"/>
        </a:xfrm>
        <a:prstGeom prst="rect">
          <a:avLst/>
        </a:prstGeom>
      </xdr:spPr>
    </xdr:pic>
    <xdr:clientData/>
  </xdr:twoCellAnchor>
  <xdr:twoCellAnchor editAs="oneCell">
    <xdr:from>
      <xdr:col>5</xdr:col>
      <xdr:colOff>47228</xdr:colOff>
      <xdr:row>10</xdr:row>
      <xdr:rowOff>49629</xdr:rowOff>
    </xdr:from>
    <xdr:to>
      <xdr:col>6</xdr:col>
      <xdr:colOff>435</xdr:colOff>
      <xdr:row>11</xdr:row>
      <xdr:rowOff>0</xdr:rowOff>
    </xdr:to>
    <xdr:pic>
      <xdr:nvPicPr>
        <xdr:cNvPr id="378" name="그림 377">
          <a:extLst>
            <a:ext uri="{FF2B5EF4-FFF2-40B4-BE49-F238E27FC236}">
              <a16:creationId xmlns:a16="http://schemas.microsoft.com/office/drawing/2014/main" id="{2B2B8CFD-9922-CA83-CF09-2F0892130B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34371" y="6376950"/>
          <a:ext cx="1150200" cy="766800"/>
        </a:xfrm>
        <a:prstGeom prst="rect">
          <a:avLst/>
        </a:prstGeom>
      </xdr:spPr>
    </xdr:pic>
    <xdr:clientData/>
  </xdr:twoCellAnchor>
  <xdr:twoCellAnchor editAs="oneCell">
    <xdr:from>
      <xdr:col>5</xdr:col>
      <xdr:colOff>47228</xdr:colOff>
      <xdr:row>11</xdr:row>
      <xdr:rowOff>49629</xdr:rowOff>
    </xdr:from>
    <xdr:to>
      <xdr:col>6</xdr:col>
      <xdr:colOff>435</xdr:colOff>
      <xdr:row>12</xdr:row>
      <xdr:rowOff>0</xdr:rowOff>
    </xdr:to>
    <xdr:pic>
      <xdr:nvPicPr>
        <xdr:cNvPr id="380" name="그림 379">
          <a:extLst>
            <a:ext uri="{FF2B5EF4-FFF2-40B4-BE49-F238E27FC236}">
              <a16:creationId xmlns:a16="http://schemas.microsoft.com/office/drawing/2014/main" id="{727BF308-016A-308B-5FB4-A4EAC5DAE6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34371" y="7193379"/>
          <a:ext cx="1150200" cy="766800"/>
        </a:xfrm>
        <a:prstGeom prst="rect">
          <a:avLst/>
        </a:prstGeom>
      </xdr:spPr>
    </xdr:pic>
    <xdr:clientData/>
  </xdr:twoCellAnchor>
  <xdr:twoCellAnchor editAs="oneCell">
    <xdr:from>
      <xdr:col>5</xdr:col>
      <xdr:colOff>47228</xdr:colOff>
      <xdr:row>12</xdr:row>
      <xdr:rowOff>49628</xdr:rowOff>
    </xdr:from>
    <xdr:to>
      <xdr:col>6</xdr:col>
      <xdr:colOff>435</xdr:colOff>
      <xdr:row>13</xdr:row>
      <xdr:rowOff>0</xdr:rowOff>
    </xdr:to>
    <xdr:pic>
      <xdr:nvPicPr>
        <xdr:cNvPr id="382" name="그림 381">
          <a:extLst>
            <a:ext uri="{FF2B5EF4-FFF2-40B4-BE49-F238E27FC236}">
              <a16:creationId xmlns:a16="http://schemas.microsoft.com/office/drawing/2014/main" id="{F158E2C4-55CD-A1DA-D5E2-794CC0FA99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34371" y="8009807"/>
          <a:ext cx="1150200" cy="766800"/>
        </a:xfrm>
        <a:prstGeom prst="rect">
          <a:avLst/>
        </a:prstGeom>
      </xdr:spPr>
    </xdr:pic>
    <xdr:clientData/>
  </xdr:twoCellAnchor>
  <xdr:twoCellAnchor editAs="oneCell">
    <xdr:from>
      <xdr:col>5</xdr:col>
      <xdr:colOff>47228</xdr:colOff>
      <xdr:row>13</xdr:row>
      <xdr:rowOff>49629</xdr:rowOff>
    </xdr:from>
    <xdr:to>
      <xdr:col>6</xdr:col>
      <xdr:colOff>435</xdr:colOff>
      <xdr:row>14</xdr:row>
      <xdr:rowOff>0</xdr:rowOff>
    </xdr:to>
    <xdr:pic>
      <xdr:nvPicPr>
        <xdr:cNvPr id="384" name="그림 383">
          <a:extLst>
            <a:ext uri="{FF2B5EF4-FFF2-40B4-BE49-F238E27FC236}">
              <a16:creationId xmlns:a16="http://schemas.microsoft.com/office/drawing/2014/main" id="{99337977-4F05-9AE8-96DC-754BDFA3C2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22001" y="8812629"/>
          <a:ext cx="1147726" cy="764326"/>
        </a:xfrm>
        <a:prstGeom prst="rect">
          <a:avLst/>
        </a:prstGeom>
      </xdr:spPr>
    </xdr:pic>
    <xdr:clientData/>
  </xdr:twoCellAnchor>
  <xdr:twoCellAnchor editAs="oneCell">
    <xdr:from>
      <xdr:col>5</xdr:col>
      <xdr:colOff>47228</xdr:colOff>
      <xdr:row>14</xdr:row>
      <xdr:rowOff>49628</xdr:rowOff>
    </xdr:from>
    <xdr:to>
      <xdr:col>6</xdr:col>
      <xdr:colOff>435</xdr:colOff>
      <xdr:row>15</xdr:row>
      <xdr:rowOff>0</xdr:rowOff>
    </xdr:to>
    <xdr:pic>
      <xdr:nvPicPr>
        <xdr:cNvPr id="386" name="그림 385">
          <a:extLst>
            <a:ext uri="{FF2B5EF4-FFF2-40B4-BE49-F238E27FC236}">
              <a16:creationId xmlns:a16="http://schemas.microsoft.com/office/drawing/2014/main" id="{7EB75160-1007-8ACA-6E42-2A1E793770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34371" y="9642664"/>
          <a:ext cx="1150200" cy="766800"/>
        </a:xfrm>
        <a:prstGeom prst="rect">
          <a:avLst/>
        </a:prstGeom>
      </xdr:spPr>
    </xdr:pic>
    <xdr:clientData/>
  </xdr:twoCellAnchor>
  <xdr:twoCellAnchor editAs="oneCell">
    <xdr:from>
      <xdr:col>5</xdr:col>
      <xdr:colOff>47228</xdr:colOff>
      <xdr:row>15</xdr:row>
      <xdr:rowOff>49629</xdr:rowOff>
    </xdr:from>
    <xdr:to>
      <xdr:col>6</xdr:col>
      <xdr:colOff>435</xdr:colOff>
      <xdr:row>15</xdr:row>
      <xdr:rowOff>817144</xdr:rowOff>
    </xdr:to>
    <xdr:pic>
      <xdr:nvPicPr>
        <xdr:cNvPr id="388" name="그림 387">
          <a:extLst>
            <a:ext uri="{FF2B5EF4-FFF2-40B4-BE49-F238E27FC236}">
              <a16:creationId xmlns:a16="http://schemas.microsoft.com/office/drawing/2014/main" id="{00312552-5438-D2A9-CF25-F1BA35D915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34371" y="10459093"/>
          <a:ext cx="1150200" cy="766800"/>
        </a:xfrm>
        <a:prstGeom prst="rect">
          <a:avLst/>
        </a:prstGeom>
      </xdr:spPr>
    </xdr:pic>
    <xdr:clientData/>
  </xdr:twoCellAnchor>
  <xdr:twoCellAnchor editAs="oneCell">
    <xdr:from>
      <xdr:col>5</xdr:col>
      <xdr:colOff>47228</xdr:colOff>
      <xdr:row>16</xdr:row>
      <xdr:rowOff>49628</xdr:rowOff>
    </xdr:from>
    <xdr:to>
      <xdr:col>6</xdr:col>
      <xdr:colOff>435</xdr:colOff>
      <xdr:row>17</xdr:row>
      <xdr:rowOff>0</xdr:rowOff>
    </xdr:to>
    <xdr:pic>
      <xdr:nvPicPr>
        <xdr:cNvPr id="390" name="그림 389">
          <a:extLst>
            <a:ext uri="{FF2B5EF4-FFF2-40B4-BE49-F238E27FC236}">
              <a16:creationId xmlns:a16="http://schemas.microsoft.com/office/drawing/2014/main" id="{0E91937F-6B84-ED0D-B6C7-7D2D454898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34371" y="11275521"/>
          <a:ext cx="1150200" cy="766800"/>
        </a:xfrm>
        <a:prstGeom prst="rect">
          <a:avLst/>
        </a:prstGeom>
      </xdr:spPr>
    </xdr:pic>
    <xdr:clientData/>
  </xdr:twoCellAnchor>
  <xdr:twoCellAnchor editAs="oneCell">
    <xdr:from>
      <xdr:col>5</xdr:col>
      <xdr:colOff>35586</xdr:colOff>
      <xdr:row>17</xdr:row>
      <xdr:rowOff>47155</xdr:rowOff>
    </xdr:from>
    <xdr:to>
      <xdr:col>6</xdr:col>
      <xdr:colOff>435</xdr:colOff>
      <xdr:row>18</xdr:row>
      <xdr:rowOff>0</xdr:rowOff>
    </xdr:to>
    <xdr:pic>
      <xdr:nvPicPr>
        <xdr:cNvPr id="394" name="그림 393">
          <a:extLst>
            <a:ext uri="{FF2B5EF4-FFF2-40B4-BE49-F238E27FC236}">
              <a16:creationId xmlns:a16="http://schemas.microsoft.com/office/drawing/2014/main" id="{CFFC8A14-B91B-5A2D-2B4D-935E58C3EE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0359" y="12065973"/>
          <a:ext cx="1159368" cy="766800"/>
        </a:xfrm>
        <a:prstGeom prst="rect">
          <a:avLst/>
        </a:prstGeom>
      </xdr:spPr>
    </xdr:pic>
    <xdr:clientData/>
  </xdr:twoCellAnchor>
  <xdr:twoCellAnchor editAs="oneCell">
    <xdr:from>
      <xdr:col>5</xdr:col>
      <xdr:colOff>35586</xdr:colOff>
      <xdr:row>18</xdr:row>
      <xdr:rowOff>51230</xdr:rowOff>
    </xdr:from>
    <xdr:to>
      <xdr:col>6</xdr:col>
      <xdr:colOff>435</xdr:colOff>
      <xdr:row>18</xdr:row>
      <xdr:rowOff>820615</xdr:rowOff>
    </xdr:to>
    <xdr:pic>
      <xdr:nvPicPr>
        <xdr:cNvPr id="396" name="그림 395">
          <a:extLst>
            <a:ext uri="{FF2B5EF4-FFF2-40B4-BE49-F238E27FC236}">
              <a16:creationId xmlns:a16="http://schemas.microsoft.com/office/drawing/2014/main" id="{BC640AE9-8623-FCC8-F0E9-83E80A090C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0359" y="12884003"/>
          <a:ext cx="1159368" cy="762724"/>
        </a:xfrm>
        <a:prstGeom prst="rect">
          <a:avLst/>
        </a:prstGeom>
      </xdr:spPr>
    </xdr:pic>
    <xdr:clientData/>
  </xdr:twoCellAnchor>
  <xdr:twoCellAnchor editAs="oneCell">
    <xdr:from>
      <xdr:col>5</xdr:col>
      <xdr:colOff>26417</xdr:colOff>
      <xdr:row>19</xdr:row>
      <xdr:rowOff>51231</xdr:rowOff>
    </xdr:from>
    <xdr:to>
      <xdr:col>6</xdr:col>
      <xdr:colOff>435</xdr:colOff>
      <xdr:row>19</xdr:row>
      <xdr:rowOff>817144</xdr:rowOff>
    </xdr:to>
    <xdr:pic>
      <xdr:nvPicPr>
        <xdr:cNvPr id="398" name="그림 397">
          <a:extLst>
            <a:ext uri="{FF2B5EF4-FFF2-40B4-BE49-F238E27FC236}">
              <a16:creationId xmlns:a16="http://schemas.microsoft.com/office/drawing/2014/main" id="{1866FAE5-9696-D241-02E0-0E04E28661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01190" y="13697958"/>
          <a:ext cx="1168537" cy="762724"/>
        </a:xfrm>
        <a:prstGeom prst="rect">
          <a:avLst/>
        </a:prstGeom>
      </xdr:spPr>
    </xdr:pic>
    <xdr:clientData/>
  </xdr:twoCellAnchor>
  <xdr:twoCellAnchor editAs="oneCell">
    <xdr:from>
      <xdr:col>5</xdr:col>
      <xdr:colOff>26417</xdr:colOff>
      <xdr:row>20</xdr:row>
      <xdr:rowOff>51230</xdr:rowOff>
    </xdr:from>
    <xdr:to>
      <xdr:col>6</xdr:col>
      <xdr:colOff>435</xdr:colOff>
      <xdr:row>21</xdr:row>
      <xdr:rowOff>0</xdr:rowOff>
    </xdr:to>
    <xdr:pic>
      <xdr:nvPicPr>
        <xdr:cNvPr id="400" name="그림 399">
          <a:extLst>
            <a:ext uri="{FF2B5EF4-FFF2-40B4-BE49-F238E27FC236}">
              <a16:creationId xmlns:a16="http://schemas.microsoft.com/office/drawing/2014/main" id="{06BDC7D2-EB28-99CC-F723-9FDB9DE294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01190" y="14511912"/>
          <a:ext cx="1168537" cy="762724"/>
        </a:xfrm>
        <a:prstGeom prst="rect">
          <a:avLst/>
        </a:prstGeom>
      </xdr:spPr>
    </xdr:pic>
    <xdr:clientData/>
  </xdr:twoCellAnchor>
  <xdr:twoCellAnchor editAs="oneCell">
    <xdr:from>
      <xdr:col>5</xdr:col>
      <xdr:colOff>26417</xdr:colOff>
      <xdr:row>21</xdr:row>
      <xdr:rowOff>51231</xdr:rowOff>
    </xdr:from>
    <xdr:to>
      <xdr:col>6</xdr:col>
      <xdr:colOff>435</xdr:colOff>
      <xdr:row>22</xdr:row>
      <xdr:rowOff>0</xdr:rowOff>
    </xdr:to>
    <xdr:pic>
      <xdr:nvPicPr>
        <xdr:cNvPr id="402" name="그림 401">
          <a:extLst>
            <a:ext uri="{FF2B5EF4-FFF2-40B4-BE49-F238E27FC236}">
              <a16:creationId xmlns:a16="http://schemas.microsoft.com/office/drawing/2014/main" id="{E6DA7E81-6A36-6C6E-9031-DBA2D400A3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01190" y="15325867"/>
          <a:ext cx="1168537" cy="762724"/>
        </a:xfrm>
        <a:prstGeom prst="rect">
          <a:avLst/>
        </a:prstGeom>
      </xdr:spPr>
    </xdr:pic>
    <xdr:clientData/>
  </xdr:twoCellAnchor>
  <xdr:twoCellAnchor editAs="oneCell">
    <xdr:from>
      <xdr:col>5</xdr:col>
      <xdr:colOff>35585</xdr:colOff>
      <xdr:row>22</xdr:row>
      <xdr:rowOff>51230</xdr:rowOff>
    </xdr:from>
    <xdr:to>
      <xdr:col>6</xdr:col>
      <xdr:colOff>435</xdr:colOff>
      <xdr:row>23</xdr:row>
      <xdr:rowOff>0</xdr:rowOff>
    </xdr:to>
    <xdr:pic>
      <xdr:nvPicPr>
        <xdr:cNvPr id="404" name="그림 403">
          <a:extLst>
            <a:ext uri="{FF2B5EF4-FFF2-40B4-BE49-F238E27FC236}">
              <a16:creationId xmlns:a16="http://schemas.microsoft.com/office/drawing/2014/main" id="{90D65866-79C3-8E85-5DFA-6195297C0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0358" y="16139821"/>
          <a:ext cx="1159369" cy="762724"/>
        </a:xfrm>
        <a:prstGeom prst="rect">
          <a:avLst/>
        </a:prstGeom>
      </xdr:spPr>
    </xdr:pic>
    <xdr:clientData/>
  </xdr:twoCellAnchor>
  <xdr:twoCellAnchor editAs="oneCell">
    <xdr:from>
      <xdr:col>5</xdr:col>
      <xdr:colOff>35585</xdr:colOff>
      <xdr:row>23</xdr:row>
      <xdr:rowOff>51229</xdr:rowOff>
    </xdr:from>
    <xdr:to>
      <xdr:col>6</xdr:col>
      <xdr:colOff>435</xdr:colOff>
      <xdr:row>23</xdr:row>
      <xdr:rowOff>817144</xdr:rowOff>
    </xdr:to>
    <xdr:pic>
      <xdr:nvPicPr>
        <xdr:cNvPr id="406" name="그림 405">
          <a:extLst>
            <a:ext uri="{FF2B5EF4-FFF2-40B4-BE49-F238E27FC236}">
              <a16:creationId xmlns:a16="http://schemas.microsoft.com/office/drawing/2014/main" id="{D93357AB-F22F-AC7E-81BA-46DD80C073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0358" y="16953774"/>
          <a:ext cx="1159369" cy="762726"/>
        </a:xfrm>
        <a:prstGeom prst="rect">
          <a:avLst/>
        </a:prstGeom>
      </xdr:spPr>
    </xdr:pic>
    <xdr:clientData/>
  </xdr:twoCellAnchor>
  <xdr:twoCellAnchor editAs="oneCell">
    <xdr:from>
      <xdr:col>5</xdr:col>
      <xdr:colOff>26416</xdr:colOff>
      <xdr:row>24</xdr:row>
      <xdr:rowOff>51229</xdr:rowOff>
    </xdr:from>
    <xdr:to>
      <xdr:col>6</xdr:col>
      <xdr:colOff>435</xdr:colOff>
      <xdr:row>25</xdr:row>
      <xdr:rowOff>0</xdr:rowOff>
    </xdr:to>
    <xdr:pic>
      <xdr:nvPicPr>
        <xdr:cNvPr id="408" name="그림 407">
          <a:extLst>
            <a:ext uri="{FF2B5EF4-FFF2-40B4-BE49-F238E27FC236}">
              <a16:creationId xmlns:a16="http://schemas.microsoft.com/office/drawing/2014/main" id="{DDA8A5DA-CFA1-0C25-5141-F90F754FD9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01189" y="17767729"/>
          <a:ext cx="1168538" cy="762726"/>
        </a:xfrm>
        <a:prstGeom prst="rect">
          <a:avLst/>
        </a:prstGeom>
      </xdr:spPr>
    </xdr:pic>
    <xdr:clientData/>
  </xdr:twoCellAnchor>
  <xdr:twoCellAnchor editAs="oneCell">
    <xdr:from>
      <xdr:col>5</xdr:col>
      <xdr:colOff>26416</xdr:colOff>
      <xdr:row>25</xdr:row>
      <xdr:rowOff>51228</xdr:rowOff>
    </xdr:from>
    <xdr:to>
      <xdr:col>6</xdr:col>
      <xdr:colOff>435</xdr:colOff>
      <xdr:row>26</xdr:row>
      <xdr:rowOff>0</xdr:rowOff>
    </xdr:to>
    <xdr:pic>
      <xdr:nvPicPr>
        <xdr:cNvPr id="410" name="그림 409">
          <a:extLst>
            <a:ext uri="{FF2B5EF4-FFF2-40B4-BE49-F238E27FC236}">
              <a16:creationId xmlns:a16="http://schemas.microsoft.com/office/drawing/2014/main" id="{A8080307-7FD1-3A24-4A0B-16E64B21A8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01189" y="18581683"/>
          <a:ext cx="1168538" cy="762726"/>
        </a:xfrm>
        <a:prstGeom prst="rect">
          <a:avLst/>
        </a:prstGeom>
      </xdr:spPr>
    </xdr:pic>
    <xdr:clientData/>
  </xdr:twoCellAnchor>
  <xdr:twoCellAnchor editAs="oneCell">
    <xdr:from>
      <xdr:col>5</xdr:col>
      <xdr:colOff>26416</xdr:colOff>
      <xdr:row>26</xdr:row>
      <xdr:rowOff>51229</xdr:rowOff>
    </xdr:from>
    <xdr:to>
      <xdr:col>6</xdr:col>
      <xdr:colOff>435</xdr:colOff>
      <xdr:row>27</xdr:row>
      <xdr:rowOff>0</xdr:rowOff>
    </xdr:to>
    <xdr:pic>
      <xdr:nvPicPr>
        <xdr:cNvPr id="412" name="그림 411">
          <a:extLst>
            <a:ext uri="{FF2B5EF4-FFF2-40B4-BE49-F238E27FC236}">
              <a16:creationId xmlns:a16="http://schemas.microsoft.com/office/drawing/2014/main" id="{30E72323-E6D6-FF2F-3BEC-03B7F1FCB2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01189" y="19395638"/>
          <a:ext cx="1168538" cy="762726"/>
        </a:xfrm>
        <a:prstGeom prst="rect">
          <a:avLst/>
        </a:prstGeom>
      </xdr:spPr>
    </xdr:pic>
    <xdr:clientData/>
  </xdr:twoCellAnchor>
  <xdr:twoCellAnchor editAs="oneCell">
    <xdr:from>
      <xdr:col>5</xdr:col>
      <xdr:colOff>35585</xdr:colOff>
      <xdr:row>27</xdr:row>
      <xdr:rowOff>51228</xdr:rowOff>
    </xdr:from>
    <xdr:to>
      <xdr:col>6</xdr:col>
      <xdr:colOff>435</xdr:colOff>
      <xdr:row>27</xdr:row>
      <xdr:rowOff>817144</xdr:rowOff>
    </xdr:to>
    <xdr:pic>
      <xdr:nvPicPr>
        <xdr:cNvPr id="414" name="그림 413">
          <a:extLst>
            <a:ext uri="{FF2B5EF4-FFF2-40B4-BE49-F238E27FC236}">
              <a16:creationId xmlns:a16="http://schemas.microsoft.com/office/drawing/2014/main" id="{119997EF-FEEA-016F-87D8-EF8F535FD6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0358" y="20209592"/>
          <a:ext cx="1159369" cy="762726"/>
        </a:xfrm>
        <a:prstGeom prst="rect">
          <a:avLst/>
        </a:prstGeom>
      </xdr:spPr>
    </xdr:pic>
    <xdr:clientData/>
  </xdr:twoCellAnchor>
  <xdr:twoCellAnchor editAs="oneCell">
    <xdr:from>
      <xdr:col>5</xdr:col>
      <xdr:colOff>26417</xdr:colOff>
      <xdr:row>28</xdr:row>
      <xdr:rowOff>47155</xdr:rowOff>
    </xdr:from>
    <xdr:to>
      <xdr:col>6</xdr:col>
      <xdr:colOff>435</xdr:colOff>
      <xdr:row>29</xdr:row>
      <xdr:rowOff>0</xdr:rowOff>
    </xdr:to>
    <xdr:pic>
      <xdr:nvPicPr>
        <xdr:cNvPr id="416" name="그림 415">
          <a:extLst>
            <a:ext uri="{FF2B5EF4-FFF2-40B4-BE49-F238E27FC236}">
              <a16:creationId xmlns:a16="http://schemas.microsoft.com/office/drawing/2014/main" id="{D8C90F67-E5DA-DD29-9492-38C1C0F3B7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01190" y="21019473"/>
          <a:ext cx="1168537" cy="766800"/>
        </a:xfrm>
        <a:prstGeom prst="rect">
          <a:avLst/>
        </a:prstGeom>
      </xdr:spPr>
    </xdr:pic>
    <xdr:clientData/>
  </xdr:twoCellAnchor>
  <xdr:twoCellAnchor editAs="oneCell">
    <xdr:from>
      <xdr:col>5</xdr:col>
      <xdr:colOff>26417</xdr:colOff>
      <xdr:row>29</xdr:row>
      <xdr:rowOff>51230</xdr:rowOff>
    </xdr:from>
    <xdr:to>
      <xdr:col>6</xdr:col>
      <xdr:colOff>435</xdr:colOff>
      <xdr:row>30</xdr:row>
      <xdr:rowOff>0</xdr:rowOff>
    </xdr:to>
    <xdr:pic>
      <xdr:nvPicPr>
        <xdr:cNvPr id="418" name="그림 417">
          <a:extLst>
            <a:ext uri="{FF2B5EF4-FFF2-40B4-BE49-F238E27FC236}">
              <a16:creationId xmlns:a16="http://schemas.microsoft.com/office/drawing/2014/main" id="{32142DDE-A35D-96BE-1605-C26A90D017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01190" y="21837503"/>
          <a:ext cx="1168537" cy="762724"/>
        </a:xfrm>
        <a:prstGeom prst="rect">
          <a:avLst/>
        </a:prstGeom>
      </xdr:spPr>
    </xdr:pic>
    <xdr:clientData/>
  </xdr:twoCellAnchor>
  <xdr:twoCellAnchor editAs="oneCell">
    <xdr:from>
      <xdr:col>5</xdr:col>
      <xdr:colOff>26417</xdr:colOff>
      <xdr:row>30</xdr:row>
      <xdr:rowOff>51231</xdr:rowOff>
    </xdr:from>
    <xdr:to>
      <xdr:col>6</xdr:col>
      <xdr:colOff>435</xdr:colOff>
      <xdr:row>31</xdr:row>
      <xdr:rowOff>0</xdr:rowOff>
    </xdr:to>
    <xdr:pic>
      <xdr:nvPicPr>
        <xdr:cNvPr id="420" name="그림 419">
          <a:extLst>
            <a:ext uri="{FF2B5EF4-FFF2-40B4-BE49-F238E27FC236}">
              <a16:creationId xmlns:a16="http://schemas.microsoft.com/office/drawing/2014/main" id="{5BCEE74F-3E0B-89E4-C40E-C8A624751A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01190" y="22651458"/>
          <a:ext cx="1168537" cy="762724"/>
        </a:xfrm>
        <a:prstGeom prst="rect">
          <a:avLst/>
        </a:prstGeom>
      </xdr:spPr>
    </xdr:pic>
    <xdr:clientData/>
  </xdr:twoCellAnchor>
  <xdr:twoCellAnchor editAs="oneCell">
    <xdr:from>
      <xdr:col>5</xdr:col>
      <xdr:colOff>44754</xdr:colOff>
      <xdr:row>31</xdr:row>
      <xdr:rowOff>47154</xdr:rowOff>
    </xdr:from>
    <xdr:to>
      <xdr:col>6</xdr:col>
      <xdr:colOff>435</xdr:colOff>
      <xdr:row>31</xdr:row>
      <xdr:rowOff>820615</xdr:rowOff>
    </xdr:to>
    <xdr:pic>
      <xdr:nvPicPr>
        <xdr:cNvPr id="422" name="그림 421">
          <a:extLst>
            <a:ext uri="{FF2B5EF4-FFF2-40B4-BE49-F238E27FC236}">
              <a16:creationId xmlns:a16="http://schemas.microsoft.com/office/drawing/2014/main" id="{98B88919-783D-440D-D5B0-5954FFF6E0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9527" y="23461336"/>
          <a:ext cx="1150200" cy="766800"/>
        </a:xfrm>
        <a:prstGeom prst="rect">
          <a:avLst/>
        </a:prstGeom>
      </xdr:spPr>
    </xdr:pic>
    <xdr:clientData/>
  </xdr:twoCellAnchor>
  <xdr:twoCellAnchor editAs="oneCell">
    <xdr:from>
      <xdr:col>5</xdr:col>
      <xdr:colOff>44754</xdr:colOff>
      <xdr:row>32</xdr:row>
      <xdr:rowOff>47155</xdr:rowOff>
    </xdr:from>
    <xdr:to>
      <xdr:col>6</xdr:col>
      <xdr:colOff>435</xdr:colOff>
      <xdr:row>32</xdr:row>
      <xdr:rowOff>819978</xdr:rowOff>
    </xdr:to>
    <xdr:pic>
      <xdr:nvPicPr>
        <xdr:cNvPr id="424" name="그림 423">
          <a:extLst>
            <a:ext uri="{FF2B5EF4-FFF2-40B4-BE49-F238E27FC236}">
              <a16:creationId xmlns:a16="http://schemas.microsoft.com/office/drawing/2014/main" id="{C95A75CF-B4A6-2C41-2321-79780F9AD1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9527" y="24275291"/>
          <a:ext cx="1150200" cy="766800"/>
        </a:xfrm>
        <a:prstGeom prst="rect">
          <a:avLst/>
        </a:prstGeom>
      </xdr:spPr>
    </xdr:pic>
    <xdr:clientData/>
  </xdr:twoCellAnchor>
  <xdr:twoCellAnchor editAs="oneCell">
    <xdr:from>
      <xdr:col>5</xdr:col>
      <xdr:colOff>44754</xdr:colOff>
      <xdr:row>33</xdr:row>
      <xdr:rowOff>47154</xdr:rowOff>
    </xdr:from>
    <xdr:to>
      <xdr:col>6</xdr:col>
      <xdr:colOff>435</xdr:colOff>
      <xdr:row>34</xdr:row>
      <xdr:rowOff>0</xdr:rowOff>
    </xdr:to>
    <xdr:pic>
      <xdr:nvPicPr>
        <xdr:cNvPr id="426" name="그림 425">
          <a:extLst>
            <a:ext uri="{FF2B5EF4-FFF2-40B4-BE49-F238E27FC236}">
              <a16:creationId xmlns:a16="http://schemas.microsoft.com/office/drawing/2014/main" id="{D8360203-D2D7-7565-BBF1-BACD01F661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9527" y="25089245"/>
          <a:ext cx="1150200" cy="766800"/>
        </a:xfrm>
        <a:prstGeom prst="rect">
          <a:avLst/>
        </a:prstGeom>
      </xdr:spPr>
    </xdr:pic>
    <xdr:clientData/>
  </xdr:twoCellAnchor>
  <xdr:twoCellAnchor editAs="oneCell">
    <xdr:from>
      <xdr:col>5</xdr:col>
      <xdr:colOff>44754</xdr:colOff>
      <xdr:row>34</xdr:row>
      <xdr:rowOff>47155</xdr:rowOff>
    </xdr:from>
    <xdr:to>
      <xdr:col>6</xdr:col>
      <xdr:colOff>435</xdr:colOff>
      <xdr:row>34</xdr:row>
      <xdr:rowOff>817144</xdr:rowOff>
    </xdr:to>
    <xdr:pic>
      <xdr:nvPicPr>
        <xdr:cNvPr id="428" name="그림 427">
          <a:extLst>
            <a:ext uri="{FF2B5EF4-FFF2-40B4-BE49-F238E27FC236}">
              <a16:creationId xmlns:a16="http://schemas.microsoft.com/office/drawing/2014/main" id="{435619B7-7634-0BCB-4D21-2C663A39B2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9527" y="25903200"/>
          <a:ext cx="1150200" cy="766800"/>
        </a:xfrm>
        <a:prstGeom prst="rect">
          <a:avLst/>
        </a:prstGeom>
      </xdr:spPr>
    </xdr:pic>
    <xdr:clientData/>
  </xdr:twoCellAnchor>
  <xdr:twoCellAnchor editAs="oneCell">
    <xdr:from>
      <xdr:col>5</xdr:col>
      <xdr:colOff>44754</xdr:colOff>
      <xdr:row>35</xdr:row>
      <xdr:rowOff>47155</xdr:rowOff>
    </xdr:from>
    <xdr:to>
      <xdr:col>6</xdr:col>
      <xdr:colOff>435</xdr:colOff>
      <xdr:row>36</xdr:row>
      <xdr:rowOff>0</xdr:rowOff>
    </xdr:to>
    <xdr:pic>
      <xdr:nvPicPr>
        <xdr:cNvPr id="430" name="그림 429">
          <a:extLst>
            <a:ext uri="{FF2B5EF4-FFF2-40B4-BE49-F238E27FC236}">
              <a16:creationId xmlns:a16="http://schemas.microsoft.com/office/drawing/2014/main" id="{E82CC28B-3AC8-6BEC-E4DD-69DCC11DA2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9527" y="26717155"/>
          <a:ext cx="1150200" cy="766800"/>
        </a:xfrm>
        <a:prstGeom prst="rect">
          <a:avLst/>
        </a:prstGeom>
      </xdr:spPr>
    </xdr:pic>
    <xdr:clientData/>
  </xdr:twoCellAnchor>
  <xdr:twoCellAnchor editAs="oneCell">
    <xdr:from>
      <xdr:col>5</xdr:col>
      <xdr:colOff>44754</xdr:colOff>
      <xdr:row>36</xdr:row>
      <xdr:rowOff>47154</xdr:rowOff>
    </xdr:from>
    <xdr:to>
      <xdr:col>6</xdr:col>
      <xdr:colOff>435</xdr:colOff>
      <xdr:row>37</xdr:row>
      <xdr:rowOff>0</xdr:rowOff>
    </xdr:to>
    <xdr:pic>
      <xdr:nvPicPr>
        <xdr:cNvPr id="432" name="그림 431">
          <a:extLst>
            <a:ext uri="{FF2B5EF4-FFF2-40B4-BE49-F238E27FC236}">
              <a16:creationId xmlns:a16="http://schemas.microsoft.com/office/drawing/2014/main" id="{60F2C1BE-CD76-DE78-B23C-E163829A5E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9527" y="27531109"/>
          <a:ext cx="1150200" cy="766800"/>
        </a:xfrm>
        <a:prstGeom prst="rect">
          <a:avLst/>
        </a:prstGeom>
      </xdr:spPr>
    </xdr:pic>
    <xdr:clientData/>
  </xdr:twoCellAnchor>
  <xdr:twoCellAnchor editAs="oneCell">
    <xdr:from>
      <xdr:col>5</xdr:col>
      <xdr:colOff>44754</xdr:colOff>
      <xdr:row>37</xdr:row>
      <xdr:rowOff>47155</xdr:rowOff>
    </xdr:from>
    <xdr:to>
      <xdr:col>6</xdr:col>
      <xdr:colOff>435</xdr:colOff>
      <xdr:row>38</xdr:row>
      <xdr:rowOff>0</xdr:rowOff>
    </xdr:to>
    <xdr:pic>
      <xdr:nvPicPr>
        <xdr:cNvPr id="434" name="그림 433">
          <a:extLst>
            <a:ext uri="{FF2B5EF4-FFF2-40B4-BE49-F238E27FC236}">
              <a16:creationId xmlns:a16="http://schemas.microsoft.com/office/drawing/2014/main" id="{513467FA-32EA-B479-9317-7B1E4739EE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9527" y="28345064"/>
          <a:ext cx="1150200" cy="766800"/>
        </a:xfrm>
        <a:prstGeom prst="rect">
          <a:avLst/>
        </a:prstGeom>
      </xdr:spPr>
    </xdr:pic>
    <xdr:clientData/>
  </xdr:twoCellAnchor>
  <xdr:twoCellAnchor editAs="oneCell">
    <xdr:from>
      <xdr:col>5</xdr:col>
      <xdr:colOff>44754</xdr:colOff>
      <xdr:row>38</xdr:row>
      <xdr:rowOff>47154</xdr:rowOff>
    </xdr:from>
    <xdr:to>
      <xdr:col>6</xdr:col>
      <xdr:colOff>435</xdr:colOff>
      <xdr:row>38</xdr:row>
      <xdr:rowOff>817144</xdr:rowOff>
    </xdr:to>
    <xdr:pic>
      <xdr:nvPicPr>
        <xdr:cNvPr id="436" name="그림 435">
          <a:extLst>
            <a:ext uri="{FF2B5EF4-FFF2-40B4-BE49-F238E27FC236}">
              <a16:creationId xmlns:a16="http://schemas.microsoft.com/office/drawing/2014/main" id="{7391B495-A3C0-8945-45A6-D107150114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9527" y="29159018"/>
          <a:ext cx="1150200" cy="766800"/>
        </a:xfrm>
        <a:prstGeom prst="rect">
          <a:avLst/>
        </a:prstGeom>
      </xdr:spPr>
    </xdr:pic>
    <xdr:clientData/>
  </xdr:twoCellAnchor>
  <xdr:twoCellAnchor editAs="oneCell">
    <xdr:from>
      <xdr:col>5</xdr:col>
      <xdr:colOff>44754</xdr:colOff>
      <xdr:row>39</xdr:row>
      <xdr:rowOff>47155</xdr:rowOff>
    </xdr:from>
    <xdr:to>
      <xdr:col>6</xdr:col>
      <xdr:colOff>435</xdr:colOff>
      <xdr:row>40</xdr:row>
      <xdr:rowOff>0</xdr:rowOff>
    </xdr:to>
    <xdr:pic>
      <xdr:nvPicPr>
        <xdr:cNvPr id="438" name="그림 437">
          <a:extLst>
            <a:ext uri="{FF2B5EF4-FFF2-40B4-BE49-F238E27FC236}">
              <a16:creationId xmlns:a16="http://schemas.microsoft.com/office/drawing/2014/main" id="{205B48CE-5591-8B07-20CC-D3822B8229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9527" y="29972973"/>
          <a:ext cx="1150200" cy="766800"/>
        </a:xfrm>
        <a:prstGeom prst="rect">
          <a:avLst/>
        </a:prstGeom>
      </xdr:spPr>
    </xdr:pic>
    <xdr:clientData/>
  </xdr:twoCellAnchor>
  <xdr:twoCellAnchor editAs="oneCell">
    <xdr:from>
      <xdr:col>5</xdr:col>
      <xdr:colOff>44754</xdr:colOff>
      <xdr:row>40</xdr:row>
      <xdr:rowOff>47154</xdr:rowOff>
    </xdr:from>
    <xdr:to>
      <xdr:col>6</xdr:col>
      <xdr:colOff>435</xdr:colOff>
      <xdr:row>41</xdr:row>
      <xdr:rowOff>0</xdr:rowOff>
    </xdr:to>
    <xdr:pic>
      <xdr:nvPicPr>
        <xdr:cNvPr id="440" name="그림 439">
          <a:extLst>
            <a:ext uri="{FF2B5EF4-FFF2-40B4-BE49-F238E27FC236}">
              <a16:creationId xmlns:a16="http://schemas.microsoft.com/office/drawing/2014/main" id="{53BB7E6A-E960-840E-0DA3-84E110F8D7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9527" y="30786927"/>
          <a:ext cx="1150200" cy="7668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24850</xdr:colOff>
      <xdr:row>29</xdr:row>
      <xdr:rowOff>96507</xdr:rowOff>
    </xdr:from>
    <xdr:to>
      <xdr:col>4</xdr:col>
      <xdr:colOff>5342283</xdr:colOff>
      <xdr:row>29</xdr:row>
      <xdr:rowOff>2034288</xdr:rowOff>
    </xdr:to>
    <xdr:pic>
      <xdr:nvPicPr>
        <xdr:cNvPr id="46" name="그림 45">
          <a:extLst>
            <a:ext uri="{FF2B5EF4-FFF2-40B4-BE49-F238E27FC236}">
              <a16:creationId xmlns:a16="http://schemas.microsoft.com/office/drawing/2014/main" id="{5CFA32F7-E51A-8B6F-CDD5-37DF1F29D13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696" r="9004"/>
        <a:stretch/>
      </xdr:blipFill>
      <xdr:spPr>
        <a:xfrm>
          <a:off x="17526002" y="13754529"/>
          <a:ext cx="5317433" cy="1937781"/>
        </a:xfrm>
        <a:prstGeom prst="rect">
          <a:avLst/>
        </a:prstGeom>
      </xdr:spPr>
    </xdr:pic>
    <xdr:clientData/>
  </xdr:twoCellAnchor>
  <xdr:twoCellAnchor editAs="oneCell">
    <xdr:from>
      <xdr:col>2</xdr:col>
      <xdr:colOff>5043330</xdr:colOff>
      <xdr:row>1</xdr:row>
      <xdr:rowOff>28656</xdr:rowOff>
    </xdr:from>
    <xdr:to>
      <xdr:col>4</xdr:col>
      <xdr:colOff>486619</xdr:colOff>
      <xdr:row>1</xdr:row>
      <xdr:rowOff>1933056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35FB44D4-7E89-E762-E4ED-FB0CCA3A4A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41557" y="236474"/>
          <a:ext cx="6215199" cy="1904400"/>
        </a:xfrm>
        <a:prstGeom prst="rect">
          <a:avLst/>
        </a:prstGeom>
      </xdr:spPr>
    </xdr:pic>
    <xdr:clientData/>
  </xdr:twoCellAnchor>
  <xdr:twoCellAnchor editAs="oneCell">
    <xdr:from>
      <xdr:col>2</xdr:col>
      <xdr:colOff>4896407</xdr:colOff>
      <xdr:row>8</xdr:row>
      <xdr:rowOff>102052</xdr:rowOff>
    </xdr:from>
    <xdr:to>
      <xdr:col>4</xdr:col>
      <xdr:colOff>633542</xdr:colOff>
      <xdr:row>8</xdr:row>
      <xdr:rowOff>2006452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72E5DCD7-B668-A623-595F-915284FCC3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94634" y="3652279"/>
          <a:ext cx="6509045" cy="1904400"/>
        </a:xfrm>
        <a:prstGeom prst="rect">
          <a:avLst/>
        </a:prstGeom>
      </xdr:spPr>
    </xdr:pic>
    <xdr:clientData/>
  </xdr:twoCellAnchor>
  <xdr:twoCellAnchor editAs="oneCell">
    <xdr:from>
      <xdr:col>2</xdr:col>
      <xdr:colOff>4973313</xdr:colOff>
      <xdr:row>15</xdr:row>
      <xdr:rowOff>34018</xdr:rowOff>
    </xdr:from>
    <xdr:to>
      <xdr:col>4</xdr:col>
      <xdr:colOff>0</xdr:colOff>
      <xdr:row>15</xdr:row>
      <xdr:rowOff>1938418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55DE19DA-64C2-AE01-CAD6-368B47CFDB8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r="8759"/>
        <a:stretch/>
      </xdr:blipFill>
      <xdr:spPr>
        <a:xfrm>
          <a:off x="11710086" y="7047882"/>
          <a:ext cx="5798596" cy="1904400"/>
        </a:xfrm>
        <a:prstGeom prst="rect">
          <a:avLst/>
        </a:prstGeom>
      </xdr:spPr>
    </xdr:pic>
    <xdr:clientData/>
  </xdr:twoCellAnchor>
  <xdr:twoCellAnchor editAs="oneCell">
    <xdr:from>
      <xdr:col>2</xdr:col>
      <xdr:colOff>4961146</xdr:colOff>
      <xdr:row>22</xdr:row>
      <xdr:rowOff>124730</xdr:rowOff>
    </xdr:from>
    <xdr:to>
      <xdr:col>4</xdr:col>
      <xdr:colOff>568803</xdr:colOff>
      <xdr:row>22</xdr:row>
      <xdr:rowOff>2029130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CB6DAAEB-CD19-2A53-2264-3D53E00B3E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59373" y="10290503"/>
          <a:ext cx="6379567" cy="1904400"/>
        </a:xfrm>
        <a:prstGeom prst="rect">
          <a:avLst/>
        </a:prstGeom>
      </xdr:spPr>
    </xdr:pic>
    <xdr:clientData/>
  </xdr:twoCellAnchor>
  <xdr:twoCellAnchor editAs="oneCell">
    <xdr:from>
      <xdr:col>2</xdr:col>
      <xdr:colOff>4767679</xdr:colOff>
      <xdr:row>29</xdr:row>
      <xdr:rowOff>147832</xdr:rowOff>
    </xdr:from>
    <xdr:to>
      <xdr:col>4</xdr:col>
      <xdr:colOff>532946</xdr:colOff>
      <xdr:row>30</xdr:row>
      <xdr:rowOff>56699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0E39BAC5-DBF7-D0D4-5CC5-C0F43DC992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378483" y="13505511"/>
          <a:ext cx="6537589" cy="1961276"/>
        </a:xfrm>
        <a:prstGeom prst="rect">
          <a:avLst/>
        </a:prstGeom>
      </xdr:spPr>
    </xdr:pic>
    <xdr:clientData/>
  </xdr:twoCellAnchor>
  <xdr:twoCellAnchor editAs="oneCell">
    <xdr:from>
      <xdr:col>2</xdr:col>
      <xdr:colOff>4909907</xdr:colOff>
      <xdr:row>36</xdr:row>
      <xdr:rowOff>206374</xdr:rowOff>
    </xdr:from>
    <xdr:to>
      <xdr:col>4</xdr:col>
      <xdr:colOff>485586</xdr:colOff>
      <xdr:row>37</xdr:row>
      <xdr:rowOff>58363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E01E131E-11FD-7779-D38A-64E77174CF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20711" y="16841106"/>
          <a:ext cx="6348001" cy="1904400"/>
        </a:xfrm>
        <a:prstGeom prst="rect">
          <a:avLst/>
        </a:prstGeom>
      </xdr:spPr>
    </xdr:pic>
    <xdr:clientData/>
  </xdr:twoCellAnchor>
  <xdr:twoCellAnchor editAs="oneCell">
    <xdr:from>
      <xdr:col>2</xdr:col>
      <xdr:colOff>4920804</xdr:colOff>
      <xdr:row>43</xdr:row>
      <xdr:rowOff>147410</xdr:rowOff>
    </xdr:from>
    <xdr:to>
      <xdr:col>4</xdr:col>
      <xdr:colOff>496484</xdr:colOff>
      <xdr:row>43</xdr:row>
      <xdr:rowOff>2051810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A20D0746-DB03-F475-2854-DCFF52ED95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31608" y="20059196"/>
          <a:ext cx="6348002" cy="1904400"/>
        </a:xfrm>
        <a:prstGeom prst="rect">
          <a:avLst/>
        </a:prstGeom>
      </xdr:spPr>
    </xdr:pic>
    <xdr:clientData/>
  </xdr:twoCellAnchor>
  <xdr:twoCellAnchor editAs="oneCell">
    <xdr:from>
      <xdr:col>2</xdr:col>
      <xdr:colOff>4947811</xdr:colOff>
      <xdr:row>50</xdr:row>
      <xdr:rowOff>204106</xdr:rowOff>
    </xdr:from>
    <xdr:to>
      <xdr:col>4</xdr:col>
      <xdr:colOff>586322</xdr:colOff>
      <xdr:row>51</xdr:row>
      <xdr:rowOff>56095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E99F3C1B-E782-3D6A-551D-19DE635C6F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58615" y="23392945"/>
          <a:ext cx="6410833" cy="1904400"/>
        </a:xfrm>
        <a:prstGeom prst="rect">
          <a:avLst/>
        </a:prstGeom>
      </xdr:spPr>
    </xdr:pic>
    <xdr:clientData/>
  </xdr:twoCellAnchor>
  <xdr:twoCellAnchor editAs="oneCell">
    <xdr:from>
      <xdr:col>2</xdr:col>
      <xdr:colOff>4963035</xdr:colOff>
      <xdr:row>57</xdr:row>
      <xdr:rowOff>155177</xdr:rowOff>
    </xdr:from>
    <xdr:to>
      <xdr:col>4</xdr:col>
      <xdr:colOff>538716</xdr:colOff>
      <xdr:row>58</xdr:row>
      <xdr:rowOff>7166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7DB2C669-9413-4689-50B8-8C79E073E6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73839" y="26621070"/>
          <a:ext cx="6348003" cy="1904400"/>
        </a:xfrm>
        <a:prstGeom prst="rect">
          <a:avLst/>
        </a:prstGeom>
      </xdr:spPr>
    </xdr:pic>
    <xdr:clientData/>
  </xdr:twoCellAnchor>
  <xdr:twoCellAnchor editAs="oneCell">
    <xdr:from>
      <xdr:col>2</xdr:col>
      <xdr:colOff>4929186</xdr:colOff>
      <xdr:row>64</xdr:row>
      <xdr:rowOff>95249</xdr:rowOff>
    </xdr:from>
    <xdr:to>
      <xdr:col>4</xdr:col>
      <xdr:colOff>321802</xdr:colOff>
      <xdr:row>64</xdr:row>
      <xdr:rowOff>1999649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6E25D6C3-1C54-5DB3-4DA3-AEF9C7E734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25249" y="30337124"/>
          <a:ext cx="6155867" cy="1904400"/>
        </a:xfrm>
        <a:prstGeom prst="rect">
          <a:avLst/>
        </a:prstGeom>
      </xdr:spPr>
    </xdr:pic>
    <xdr:clientData/>
  </xdr:twoCellAnchor>
  <xdr:twoCellAnchor editAs="oneCell">
    <xdr:from>
      <xdr:col>2</xdr:col>
      <xdr:colOff>4930708</xdr:colOff>
      <xdr:row>71</xdr:row>
      <xdr:rowOff>121985</xdr:rowOff>
    </xdr:from>
    <xdr:to>
      <xdr:col>4</xdr:col>
      <xdr:colOff>326125</xdr:colOff>
      <xdr:row>71</xdr:row>
      <xdr:rowOff>2034789</xdr:rowOff>
    </xdr:to>
    <xdr:pic>
      <xdr:nvPicPr>
        <xdr:cNvPr id="25" name="그림 24">
          <a:extLst>
            <a:ext uri="{FF2B5EF4-FFF2-40B4-BE49-F238E27FC236}">
              <a16:creationId xmlns:a16="http://schemas.microsoft.com/office/drawing/2014/main" id="{C44AB43A-2D4F-DB4C-7BA1-67C118630A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30973" y="33874103"/>
          <a:ext cx="6153065" cy="1912804"/>
        </a:xfrm>
        <a:prstGeom prst="rect">
          <a:avLst/>
        </a:prstGeom>
      </xdr:spPr>
    </xdr:pic>
    <xdr:clientData/>
  </xdr:twoCellAnchor>
  <xdr:twoCellAnchor editAs="oneCell">
    <xdr:from>
      <xdr:col>2</xdr:col>
      <xdr:colOff>4989660</xdr:colOff>
      <xdr:row>78</xdr:row>
      <xdr:rowOff>66969</xdr:rowOff>
    </xdr:from>
    <xdr:to>
      <xdr:col>4</xdr:col>
      <xdr:colOff>385080</xdr:colOff>
      <xdr:row>78</xdr:row>
      <xdr:rowOff>1981173</xdr:rowOff>
    </xdr:to>
    <xdr:pic>
      <xdr:nvPicPr>
        <xdr:cNvPr id="27" name="그림 26">
          <a:extLst>
            <a:ext uri="{FF2B5EF4-FFF2-40B4-BE49-F238E27FC236}">
              <a16:creationId xmlns:a16="http://schemas.microsoft.com/office/drawing/2014/main" id="{99BB8254-0EE3-61E1-C20B-4C94E171E6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9925" y="37169645"/>
          <a:ext cx="6153068" cy="1914204"/>
        </a:xfrm>
        <a:prstGeom prst="rect">
          <a:avLst/>
        </a:prstGeom>
      </xdr:spPr>
    </xdr:pic>
    <xdr:clientData/>
  </xdr:twoCellAnchor>
  <xdr:twoCellAnchor editAs="oneCell">
    <xdr:from>
      <xdr:col>2</xdr:col>
      <xdr:colOff>5033205</xdr:colOff>
      <xdr:row>85</xdr:row>
      <xdr:rowOff>72182</xdr:rowOff>
    </xdr:from>
    <xdr:to>
      <xdr:col>4</xdr:col>
      <xdr:colOff>425821</xdr:colOff>
      <xdr:row>85</xdr:row>
      <xdr:rowOff>1984987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id="{9EC64A33-9F21-6195-FFB1-29B34E7D1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33470" y="40525417"/>
          <a:ext cx="6150264" cy="1912805"/>
        </a:xfrm>
        <a:prstGeom prst="rect">
          <a:avLst/>
        </a:prstGeom>
      </xdr:spPr>
    </xdr:pic>
    <xdr:clientData/>
  </xdr:twoCellAnchor>
  <xdr:twoCellAnchor editAs="oneCell">
    <xdr:from>
      <xdr:col>2</xdr:col>
      <xdr:colOff>5068343</xdr:colOff>
      <xdr:row>92</xdr:row>
      <xdr:rowOff>159152</xdr:rowOff>
    </xdr:from>
    <xdr:to>
      <xdr:col>4</xdr:col>
      <xdr:colOff>447170</xdr:colOff>
      <xdr:row>93</xdr:row>
      <xdr:rowOff>10073</xdr:rowOff>
    </xdr:to>
    <xdr:pic>
      <xdr:nvPicPr>
        <xdr:cNvPr id="31" name="그림 30">
          <a:extLst>
            <a:ext uri="{FF2B5EF4-FFF2-40B4-BE49-F238E27FC236}">
              <a16:creationId xmlns:a16="http://schemas.microsoft.com/office/drawing/2014/main" id="{D159525B-CCD8-558E-2048-B39FE02E9B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68608" y="43962946"/>
          <a:ext cx="6136475" cy="1912804"/>
        </a:xfrm>
        <a:prstGeom prst="rect">
          <a:avLst/>
        </a:prstGeom>
      </xdr:spPr>
    </xdr:pic>
    <xdr:clientData/>
  </xdr:twoCellAnchor>
  <xdr:twoCellAnchor editAs="oneCell">
    <xdr:from>
      <xdr:col>2</xdr:col>
      <xdr:colOff>4919384</xdr:colOff>
      <xdr:row>99</xdr:row>
      <xdr:rowOff>56030</xdr:rowOff>
    </xdr:from>
    <xdr:to>
      <xdr:col>4</xdr:col>
      <xdr:colOff>509739</xdr:colOff>
      <xdr:row>99</xdr:row>
      <xdr:rowOff>1960430</xdr:rowOff>
    </xdr:to>
    <xdr:pic>
      <xdr:nvPicPr>
        <xdr:cNvPr id="33" name="그림 32">
          <a:extLst>
            <a:ext uri="{FF2B5EF4-FFF2-40B4-BE49-F238E27FC236}">
              <a16:creationId xmlns:a16="http://schemas.microsoft.com/office/drawing/2014/main" id="{5E3C93E5-2298-8E3D-E14B-093098EAB5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19649" y="47210383"/>
          <a:ext cx="6348003" cy="1904400"/>
        </a:xfrm>
        <a:prstGeom prst="rect">
          <a:avLst/>
        </a:prstGeom>
      </xdr:spPr>
    </xdr:pic>
    <xdr:clientData/>
  </xdr:twoCellAnchor>
  <xdr:twoCellAnchor editAs="oneCell">
    <xdr:from>
      <xdr:col>2</xdr:col>
      <xdr:colOff>4946119</xdr:colOff>
      <xdr:row>106</xdr:row>
      <xdr:rowOff>105176</xdr:rowOff>
    </xdr:from>
    <xdr:to>
      <xdr:col>4</xdr:col>
      <xdr:colOff>536474</xdr:colOff>
      <xdr:row>106</xdr:row>
      <xdr:rowOff>2009576</xdr:rowOff>
    </xdr:to>
    <xdr:pic>
      <xdr:nvPicPr>
        <xdr:cNvPr id="35" name="그림 34">
          <a:extLst>
            <a:ext uri="{FF2B5EF4-FFF2-40B4-BE49-F238E27FC236}">
              <a16:creationId xmlns:a16="http://schemas.microsoft.com/office/drawing/2014/main" id="{65875742-CC87-E4CD-BCEE-44E891339C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46384" y="50610088"/>
          <a:ext cx="6348003" cy="1904400"/>
        </a:xfrm>
        <a:prstGeom prst="rect">
          <a:avLst/>
        </a:prstGeom>
      </xdr:spPr>
    </xdr:pic>
    <xdr:clientData/>
  </xdr:twoCellAnchor>
  <xdr:twoCellAnchor editAs="oneCell">
    <xdr:from>
      <xdr:col>2</xdr:col>
      <xdr:colOff>4957447</xdr:colOff>
      <xdr:row>113</xdr:row>
      <xdr:rowOff>64677</xdr:rowOff>
    </xdr:from>
    <xdr:to>
      <xdr:col>4</xdr:col>
      <xdr:colOff>545001</xdr:colOff>
      <xdr:row>113</xdr:row>
      <xdr:rowOff>1957871</xdr:rowOff>
    </xdr:to>
    <xdr:pic>
      <xdr:nvPicPr>
        <xdr:cNvPr id="37" name="그림 36">
          <a:extLst>
            <a:ext uri="{FF2B5EF4-FFF2-40B4-BE49-F238E27FC236}">
              <a16:creationId xmlns:a16="http://schemas.microsoft.com/office/drawing/2014/main" id="{615D2F97-7143-C7AC-7298-94354BE2DB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53510" y="53642802"/>
          <a:ext cx="6350805" cy="1893194"/>
        </a:xfrm>
        <a:prstGeom prst="rect">
          <a:avLst/>
        </a:prstGeom>
      </xdr:spPr>
    </xdr:pic>
    <xdr:clientData/>
  </xdr:twoCellAnchor>
  <xdr:twoCellAnchor editAs="oneCell">
    <xdr:from>
      <xdr:col>2</xdr:col>
      <xdr:colOff>4932355</xdr:colOff>
      <xdr:row>120</xdr:row>
      <xdr:rowOff>113824</xdr:rowOff>
    </xdr:from>
    <xdr:to>
      <xdr:col>4</xdr:col>
      <xdr:colOff>522710</xdr:colOff>
      <xdr:row>120</xdr:row>
      <xdr:rowOff>2018224</xdr:rowOff>
    </xdr:to>
    <xdr:pic>
      <xdr:nvPicPr>
        <xdr:cNvPr id="39" name="그림 38">
          <a:extLst>
            <a:ext uri="{FF2B5EF4-FFF2-40B4-BE49-F238E27FC236}">
              <a16:creationId xmlns:a16="http://schemas.microsoft.com/office/drawing/2014/main" id="{F6F09F45-FD93-B206-B4A7-92D11F0356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32620" y="57319853"/>
          <a:ext cx="6348003" cy="1904400"/>
        </a:xfrm>
        <a:prstGeom prst="rect">
          <a:avLst/>
        </a:prstGeom>
      </xdr:spPr>
    </xdr:pic>
    <xdr:clientData/>
  </xdr:twoCellAnchor>
  <xdr:twoCellAnchor editAs="oneCell">
    <xdr:from>
      <xdr:col>2</xdr:col>
      <xdr:colOff>4924072</xdr:colOff>
      <xdr:row>127</xdr:row>
      <xdr:rowOff>174177</xdr:rowOff>
    </xdr:from>
    <xdr:to>
      <xdr:col>4</xdr:col>
      <xdr:colOff>511626</xdr:colOff>
      <xdr:row>128</xdr:row>
      <xdr:rowOff>20897</xdr:rowOff>
    </xdr:to>
    <xdr:pic>
      <xdr:nvPicPr>
        <xdr:cNvPr id="41" name="그림 40">
          <a:extLst>
            <a:ext uri="{FF2B5EF4-FFF2-40B4-BE49-F238E27FC236}">
              <a16:creationId xmlns:a16="http://schemas.microsoft.com/office/drawing/2014/main" id="{FEE0C71A-DFB8-BAF4-3B84-E7ECA2B53C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20135" y="60419802"/>
          <a:ext cx="6350805" cy="1894595"/>
        </a:xfrm>
        <a:prstGeom prst="rect">
          <a:avLst/>
        </a:prstGeom>
      </xdr:spPr>
    </xdr:pic>
    <xdr:clientData/>
  </xdr:twoCellAnchor>
  <xdr:twoCellAnchor editAs="oneCell">
    <xdr:from>
      <xdr:col>2</xdr:col>
      <xdr:colOff>4955008</xdr:colOff>
      <xdr:row>134</xdr:row>
      <xdr:rowOff>181302</xdr:rowOff>
    </xdr:from>
    <xdr:to>
      <xdr:col>4</xdr:col>
      <xdr:colOff>542562</xdr:colOff>
      <xdr:row>135</xdr:row>
      <xdr:rowOff>29423</xdr:rowOff>
    </xdr:to>
    <xdr:pic>
      <xdr:nvPicPr>
        <xdr:cNvPr id="43" name="그림 42">
          <a:extLst>
            <a:ext uri="{FF2B5EF4-FFF2-40B4-BE49-F238E27FC236}">
              <a16:creationId xmlns:a16="http://schemas.microsoft.com/office/drawing/2014/main" id="{B4E0DED4-3B2A-99A2-8F86-2ACB6F8372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51071" y="63760677"/>
          <a:ext cx="6350805" cy="1895996"/>
        </a:xfrm>
        <a:prstGeom prst="rect">
          <a:avLst/>
        </a:prstGeom>
      </xdr:spPr>
    </xdr:pic>
    <xdr:clientData/>
  </xdr:twoCellAnchor>
  <xdr:twoCellAnchor editAs="oneCell">
    <xdr:from>
      <xdr:col>2</xdr:col>
      <xdr:colOff>4985946</xdr:colOff>
      <xdr:row>141</xdr:row>
      <xdr:rowOff>140803</xdr:rowOff>
    </xdr:from>
    <xdr:to>
      <xdr:col>4</xdr:col>
      <xdr:colOff>573500</xdr:colOff>
      <xdr:row>141</xdr:row>
      <xdr:rowOff>2038200</xdr:rowOff>
    </xdr:to>
    <xdr:pic>
      <xdr:nvPicPr>
        <xdr:cNvPr id="45" name="그림 44">
          <a:extLst>
            <a:ext uri="{FF2B5EF4-FFF2-40B4-BE49-F238E27FC236}">
              <a16:creationId xmlns:a16="http://schemas.microsoft.com/office/drawing/2014/main" id="{9F10E583-A59B-8BDB-BFBA-BF8A5EF0AE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2009" y="67053928"/>
          <a:ext cx="6350805" cy="1897397"/>
        </a:xfrm>
        <a:prstGeom prst="rect">
          <a:avLst/>
        </a:prstGeom>
      </xdr:spPr>
    </xdr:pic>
    <xdr:clientData/>
  </xdr:twoCellAnchor>
  <xdr:twoCellAnchor editAs="oneCell">
    <xdr:from>
      <xdr:col>2</xdr:col>
      <xdr:colOff>4929189</xdr:colOff>
      <xdr:row>148</xdr:row>
      <xdr:rowOff>119063</xdr:rowOff>
    </xdr:from>
    <xdr:to>
      <xdr:col>4</xdr:col>
      <xdr:colOff>513941</xdr:colOff>
      <xdr:row>148</xdr:row>
      <xdr:rowOff>2023463</xdr:rowOff>
    </xdr:to>
    <xdr:pic>
      <xdr:nvPicPr>
        <xdr:cNvPr id="47" name="그림 46">
          <a:extLst>
            <a:ext uri="{FF2B5EF4-FFF2-40B4-BE49-F238E27FC236}">
              <a16:creationId xmlns:a16="http://schemas.microsoft.com/office/drawing/2014/main" id="{CB64284C-2D70-E0B3-6A28-A710C965C8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25252" y="70365938"/>
          <a:ext cx="6348003" cy="1904400"/>
        </a:xfrm>
        <a:prstGeom prst="rect">
          <a:avLst/>
        </a:prstGeom>
      </xdr:spPr>
    </xdr:pic>
    <xdr:clientData/>
  </xdr:twoCellAnchor>
  <xdr:twoCellAnchor editAs="oneCell">
    <xdr:from>
      <xdr:col>2</xdr:col>
      <xdr:colOff>4936314</xdr:colOff>
      <xdr:row>155</xdr:row>
      <xdr:rowOff>150000</xdr:rowOff>
    </xdr:from>
    <xdr:to>
      <xdr:col>4</xdr:col>
      <xdr:colOff>521066</xdr:colOff>
      <xdr:row>156</xdr:row>
      <xdr:rowOff>6526</xdr:rowOff>
    </xdr:to>
    <xdr:pic>
      <xdr:nvPicPr>
        <xdr:cNvPr id="49" name="그림 48">
          <a:extLst>
            <a:ext uri="{FF2B5EF4-FFF2-40B4-BE49-F238E27FC236}">
              <a16:creationId xmlns:a16="http://schemas.microsoft.com/office/drawing/2014/main" id="{EA0E9EC0-3D73-2F7F-6EBE-004A88C823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32377" y="73730625"/>
          <a:ext cx="6348003" cy="1904400"/>
        </a:xfrm>
        <a:prstGeom prst="rect">
          <a:avLst/>
        </a:prstGeom>
      </xdr:spPr>
    </xdr:pic>
    <xdr:clientData/>
  </xdr:twoCellAnchor>
  <xdr:twoCellAnchor editAs="oneCell">
    <xdr:from>
      <xdr:col>2</xdr:col>
      <xdr:colOff>4943439</xdr:colOff>
      <xdr:row>162</xdr:row>
      <xdr:rowOff>157125</xdr:rowOff>
    </xdr:from>
    <xdr:to>
      <xdr:col>4</xdr:col>
      <xdr:colOff>528191</xdr:colOff>
      <xdr:row>163</xdr:row>
      <xdr:rowOff>13650</xdr:rowOff>
    </xdr:to>
    <xdr:pic>
      <xdr:nvPicPr>
        <xdr:cNvPr id="51" name="그림 50">
          <a:extLst>
            <a:ext uri="{FF2B5EF4-FFF2-40B4-BE49-F238E27FC236}">
              <a16:creationId xmlns:a16="http://schemas.microsoft.com/office/drawing/2014/main" id="{F7E13EE3-399F-645D-0B73-6E464771EA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39502" y="77071500"/>
          <a:ext cx="6348003" cy="1904400"/>
        </a:xfrm>
        <a:prstGeom prst="rect">
          <a:avLst/>
        </a:prstGeom>
      </xdr:spPr>
    </xdr:pic>
    <xdr:clientData/>
  </xdr:twoCellAnchor>
  <xdr:twoCellAnchor editAs="oneCell">
    <xdr:from>
      <xdr:col>2</xdr:col>
      <xdr:colOff>4879126</xdr:colOff>
      <xdr:row>169</xdr:row>
      <xdr:rowOff>45187</xdr:rowOff>
    </xdr:from>
    <xdr:to>
      <xdr:col>4</xdr:col>
      <xdr:colOff>463878</xdr:colOff>
      <xdr:row>169</xdr:row>
      <xdr:rowOff>1949587</xdr:rowOff>
    </xdr:to>
    <xdr:pic>
      <xdr:nvPicPr>
        <xdr:cNvPr id="53" name="그림 52">
          <a:extLst>
            <a:ext uri="{FF2B5EF4-FFF2-40B4-BE49-F238E27FC236}">
              <a16:creationId xmlns:a16="http://schemas.microsoft.com/office/drawing/2014/main" id="{4A86DF59-A3E0-E2F3-8936-6ED4118170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75189" y="80293312"/>
          <a:ext cx="6348003" cy="1904400"/>
        </a:xfrm>
        <a:prstGeom prst="rect">
          <a:avLst/>
        </a:prstGeom>
      </xdr:spPr>
    </xdr:pic>
    <xdr:clientData/>
  </xdr:twoCellAnchor>
  <xdr:twoCellAnchor editAs="oneCell">
    <xdr:from>
      <xdr:col>2</xdr:col>
      <xdr:colOff>4944700</xdr:colOff>
      <xdr:row>176</xdr:row>
      <xdr:rowOff>175703</xdr:rowOff>
    </xdr:from>
    <xdr:to>
      <xdr:col>4</xdr:col>
      <xdr:colOff>525123</xdr:colOff>
      <xdr:row>177</xdr:row>
      <xdr:rowOff>10581</xdr:rowOff>
    </xdr:to>
    <xdr:pic>
      <xdr:nvPicPr>
        <xdr:cNvPr id="55" name="그림 54">
          <a:extLst>
            <a:ext uri="{FF2B5EF4-FFF2-40B4-BE49-F238E27FC236}">
              <a16:creationId xmlns:a16="http://schemas.microsoft.com/office/drawing/2014/main" id="{D94F10E1-32B4-9389-1973-35ADF92819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42927" y="83510794"/>
          <a:ext cx="6352333" cy="1895741"/>
        </a:xfrm>
        <a:prstGeom prst="rect">
          <a:avLst/>
        </a:prstGeom>
      </xdr:spPr>
    </xdr:pic>
    <xdr:clientData/>
  </xdr:twoCellAnchor>
  <xdr:twoCellAnchor editAs="oneCell">
    <xdr:from>
      <xdr:col>2</xdr:col>
      <xdr:colOff>4975637</xdr:colOff>
      <xdr:row>183</xdr:row>
      <xdr:rowOff>111391</xdr:rowOff>
    </xdr:from>
    <xdr:to>
      <xdr:col>4</xdr:col>
      <xdr:colOff>556060</xdr:colOff>
      <xdr:row>183</xdr:row>
      <xdr:rowOff>2000638</xdr:rowOff>
    </xdr:to>
    <xdr:pic>
      <xdr:nvPicPr>
        <xdr:cNvPr id="57" name="그림 56">
          <a:extLst>
            <a:ext uri="{FF2B5EF4-FFF2-40B4-BE49-F238E27FC236}">
              <a16:creationId xmlns:a16="http://schemas.microsoft.com/office/drawing/2014/main" id="{58BCD37F-9C61-D31D-1E1C-48CD67EE05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73864" y="86771573"/>
          <a:ext cx="6352333" cy="1889247"/>
        </a:xfrm>
        <a:prstGeom prst="rect">
          <a:avLst/>
        </a:prstGeom>
      </xdr:spPr>
    </xdr:pic>
    <xdr:clientData/>
  </xdr:twoCellAnchor>
  <xdr:twoCellAnchor editAs="oneCell">
    <xdr:from>
      <xdr:col>2</xdr:col>
      <xdr:colOff>4928643</xdr:colOff>
      <xdr:row>190</xdr:row>
      <xdr:rowOff>99033</xdr:rowOff>
    </xdr:from>
    <xdr:to>
      <xdr:col>4</xdr:col>
      <xdr:colOff>513395</xdr:colOff>
      <xdr:row>190</xdr:row>
      <xdr:rowOff>2009927</xdr:rowOff>
    </xdr:to>
    <xdr:pic>
      <xdr:nvPicPr>
        <xdr:cNvPr id="59" name="그림 58">
          <a:extLst>
            <a:ext uri="{FF2B5EF4-FFF2-40B4-BE49-F238E27FC236}">
              <a16:creationId xmlns:a16="http://schemas.microsoft.com/office/drawing/2014/main" id="{57C441C9-9E8F-11E1-E604-D13F50CC14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26870" y="90084306"/>
          <a:ext cx="6356662" cy="1910894"/>
        </a:xfrm>
        <a:prstGeom prst="rect">
          <a:avLst/>
        </a:prstGeom>
      </xdr:spPr>
    </xdr:pic>
    <xdr:clientData/>
  </xdr:twoCellAnchor>
  <xdr:twoCellAnchor editAs="oneCell">
    <xdr:from>
      <xdr:col>2</xdr:col>
      <xdr:colOff>4935682</xdr:colOff>
      <xdr:row>197</xdr:row>
      <xdr:rowOff>69273</xdr:rowOff>
    </xdr:from>
    <xdr:to>
      <xdr:col>4</xdr:col>
      <xdr:colOff>511775</xdr:colOff>
      <xdr:row>197</xdr:row>
      <xdr:rowOff>1973673</xdr:rowOff>
    </xdr:to>
    <xdr:pic>
      <xdr:nvPicPr>
        <xdr:cNvPr id="61" name="그림 60">
          <a:extLst>
            <a:ext uri="{FF2B5EF4-FFF2-40B4-BE49-F238E27FC236}">
              <a16:creationId xmlns:a16="http://schemas.microsoft.com/office/drawing/2014/main" id="{14D9EF97-477A-693F-8EF4-6330723465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33909" y="93379637"/>
          <a:ext cx="6348003" cy="1904400"/>
        </a:xfrm>
        <a:prstGeom prst="rect">
          <a:avLst/>
        </a:prstGeom>
      </xdr:spPr>
    </xdr:pic>
    <xdr:clientData/>
  </xdr:twoCellAnchor>
  <xdr:twoCellAnchor editAs="oneCell">
    <xdr:from>
      <xdr:col>2</xdr:col>
      <xdr:colOff>4964455</xdr:colOff>
      <xdr:row>204</xdr:row>
      <xdr:rowOff>150000</xdr:rowOff>
    </xdr:from>
    <xdr:to>
      <xdr:col>4</xdr:col>
      <xdr:colOff>540548</xdr:colOff>
      <xdr:row>205</xdr:row>
      <xdr:rowOff>1830</xdr:rowOff>
    </xdr:to>
    <xdr:pic>
      <xdr:nvPicPr>
        <xdr:cNvPr id="63" name="그림 62">
          <a:extLst>
            <a:ext uri="{FF2B5EF4-FFF2-40B4-BE49-F238E27FC236}">
              <a16:creationId xmlns:a16="http://schemas.microsoft.com/office/drawing/2014/main" id="{6D8FFDAC-BED2-9898-361F-42AB3B05AD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62682" y="96785455"/>
          <a:ext cx="6348003" cy="1904400"/>
        </a:xfrm>
        <a:prstGeom prst="rect">
          <a:avLst/>
        </a:prstGeom>
      </xdr:spPr>
    </xdr:pic>
    <xdr:clientData/>
  </xdr:twoCellAnchor>
  <xdr:twoCellAnchor editAs="oneCell">
    <xdr:from>
      <xdr:col>2</xdr:col>
      <xdr:colOff>4958591</xdr:colOff>
      <xdr:row>211</xdr:row>
      <xdr:rowOff>265365</xdr:rowOff>
    </xdr:from>
    <xdr:to>
      <xdr:col>4</xdr:col>
      <xdr:colOff>534684</xdr:colOff>
      <xdr:row>212</xdr:row>
      <xdr:rowOff>108902</xdr:rowOff>
    </xdr:to>
    <xdr:pic>
      <xdr:nvPicPr>
        <xdr:cNvPr id="65" name="그림 64">
          <a:extLst>
            <a:ext uri="{FF2B5EF4-FFF2-40B4-BE49-F238E27FC236}">
              <a16:creationId xmlns:a16="http://schemas.microsoft.com/office/drawing/2014/main" id="{F35FE7A4-DE81-EE90-34B7-F1F30FC7BC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56818" y="100225910"/>
          <a:ext cx="6348003" cy="1904400"/>
        </a:xfrm>
        <a:prstGeom prst="rect">
          <a:avLst/>
        </a:prstGeom>
      </xdr:spPr>
    </xdr:pic>
    <xdr:clientData/>
  </xdr:twoCellAnchor>
  <xdr:twoCellAnchor editAs="oneCell">
    <xdr:from>
      <xdr:col>2</xdr:col>
      <xdr:colOff>4935409</xdr:colOff>
      <xdr:row>218</xdr:row>
      <xdr:rowOff>103638</xdr:rowOff>
    </xdr:from>
    <xdr:to>
      <xdr:col>4</xdr:col>
      <xdr:colOff>511502</xdr:colOff>
      <xdr:row>218</xdr:row>
      <xdr:rowOff>2008038</xdr:rowOff>
    </xdr:to>
    <xdr:pic>
      <xdr:nvPicPr>
        <xdr:cNvPr id="67" name="그림 66">
          <a:extLst>
            <a:ext uri="{FF2B5EF4-FFF2-40B4-BE49-F238E27FC236}">
              <a16:creationId xmlns:a16="http://schemas.microsoft.com/office/drawing/2014/main" id="{71A496A6-0A4F-5C96-6CF7-220537E17E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33636" y="103389274"/>
          <a:ext cx="6348003" cy="1904400"/>
        </a:xfrm>
        <a:prstGeom prst="rect">
          <a:avLst/>
        </a:prstGeom>
      </xdr:spPr>
    </xdr:pic>
    <xdr:clientData/>
  </xdr:twoCellAnchor>
  <xdr:twoCellAnchor editAs="oneCell">
    <xdr:from>
      <xdr:col>2</xdr:col>
      <xdr:colOff>4894910</xdr:colOff>
      <xdr:row>225</xdr:row>
      <xdr:rowOff>149728</xdr:rowOff>
    </xdr:from>
    <xdr:to>
      <xdr:col>4</xdr:col>
      <xdr:colOff>471003</xdr:colOff>
      <xdr:row>226</xdr:row>
      <xdr:rowOff>1559</xdr:rowOff>
    </xdr:to>
    <xdr:pic>
      <xdr:nvPicPr>
        <xdr:cNvPr id="69" name="그림 68">
          <a:extLst>
            <a:ext uri="{FF2B5EF4-FFF2-40B4-BE49-F238E27FC236}">
              <a16:creationId xmlns:a16="http://schemas.microsoft.com/office/drawing/2014/main" id="{79958E59-6A5A-5EE8-3534-27A2D786D5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93137" y="106760455"/>
          <a:ext cx="6348003" cy="1904400"/>
        </a:xfrm>
        <a:prstGeom prst="rect">
          <a:avLst/>
        </a:prstGeom>
      </xdr:spPr>
    </xdr:pic>
    <xdr:clientData/>
  </xdr:twoCellAnchor>
  <xdr:twoCellAnchor editAs="oneCell">
    <xdr:from>
      <xdr:col>2</xdr:col>
      <xdr:colOff>4889046</xdr:colOff>
      <xdr:row>232</xdr:row>
      <xdr:rowOff>91909</xdr:rowOff>
    </xdr:from>
    <xdr:to>
      <xdr:col>4</xdr:col>
      <xdr:colOff>465139</xdr:colOff>
      <xdr:row>232</xdr:row>
      <xdr:rowOff>1996309</xdr:rowOff>
    </xdr:to>
    <xdr:pic>
      <xdr:nvPicPr>
        <xdr:cNvPr id="71" name="그림 70">
          <a:extLst>
            <a:ext uri="{FF2B5EF4-FFF2-40B4-BE49-F238E27FC236}">
              <a16:creationId xmlns:a16="http://schemas.microsoft.com/office/drawing/2014/main" id="{1E0B0BA5-3B72-4D4F-E646-2D6E280828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87273" y="110027727"/>
          <a:ext cx="6348003" cy="1904400"/>
        </a:xfrm>
        <a:prstGeom prst="rect">
          <a:avLst/>
        </a:prstGeom>
      </xdr:spPr>
    </xdr:pic>
    <xdr:clientData/>
  </xdr:twoCellAnchor>
  <xdr:twoCellAnchor editAs="oneCell">
    <xdr:from>
      <xdr:col>2</xdr:col>
      <xdr:colOff>4969773</xdr:colOff>
      <xdr:row>239</xdr:row>
      <xdr:rowOff>86045</xdr:rowOff>
    </xdr:from>
    <xdr:to>
      <xdr:col>4</xdr:col>
      <xdr:colOff>545866</xdr:colOff>
      <xdr:row>239</xdr:row>
      <xdr:rowOff>1990445</xdr:rowOff>
    </xdr:to>
    <xdr:pic>
      <xdr:nvPicPr>
        <xdr:cNvPr id="73" name="그림 72">
          <a:extLst>
            <a:ext uri="{FF2B5EF4-FFF2-40B4-BE49-F238E27FC236}">
              <a16:creationId xmlns:a16="http://schemas.microsoft.com/office/drawing/2014/main" id="{6986AA2F-3591-FB93-900E-0C432393C6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68000" y="113346954"/>
          <a:ext cx="6348003" cy="1904400"/>
        </a:xfrm>
        <a:prstGeom prst="rect">
          <a:avLst/>
        </a:prstGeom>
      </xdr:spPr>
    </xdr:pic>
    <xdr:clientData/>
  </xdr:twoCellAnchor>
  <xdr:twoCellAnchor editAs="oneCell">
    <xdr:from>
      <xdr:col>2</xdr:col>
      <xdr:colOff>4918365</xdr:colOff>
      <xdr:row>246</xdr:row>
      <xdr:rowOff>103910</xdr:rowOff>
    </xdr:from>
    <xdr:to>
      <xdr:col>4</xdr:col>
      <xdr:colOff>494458</xdr:colOff>
      <xdr:row>246</xdr:row>
      <xdr:rowOff>2008310</xdr:rowOff>
    </xdr:to>
    <xdr:pic>
      <xdr:nvPicPr>
        <xdr:cNvPr id="75" name="그림 74">
          <a:extLst>
            <a:ext uri="{FF2B5EF4-FFF2-40B4-BE49-F238E27FC236}">
              <a16:creationId xmlns:a16="http://schemas.microsoft.com/office/drawing/2014/main" id="{87D63DA0-26DF-B5B2-D253-C8FF2BA212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16592" y="116689910"/>
          <a:ext cx="6348003" cy="1904400"/>
        </a:xfrm>
        <a:prstGeom prst="rect">
          <a:avLst/>
        </a:prstGeom>
      </xdr:spPr>
    </xdr:pic>
    <xdr:clientData/>
  </xdr:twoCellAnchor>
  <xdr:twoCellAnchor editAs="oneCell">
    <xdr:from>
      <xdr:col>2</xdr:col>
      <xdr:colOff>4947138</xdr:colOff>
      <xdr:row>253</xdr:row>
      <xdr:rowOff>167319</xdr:rowOff>
    </xdr:from>
    <xdr:to>
      <xdr:col>4</xdr:col>
      <xdr:colOff>523231</xdr:colOff>
      <xdr:row>254</xdr:row>
      <xdr:rowOff>10855</xdr:rowOff>
    </xdr:to>
    <xdr:pic>
      <xdr:nvPicPr>
        <xdr:cNvPr id="77" name="그림 76">
          <a:extLst>
            <a:ext uri="{FF2B5EF4-FFF2-40B4-BE49-F238E27FC236}">
              <a16:creationId xmlns:a16="http://schemas.microsoft.com/office/drawing/2014/main" id="{E93F10FF-8D8C-05E1-AC25-B2C5332A6F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45365" y="120078410"/>
          <a:ext cx="6348003" cy="1904400"/>
        </a:xfrm>
        <a:prstGeom prst="rect">
          <a:avLst/>
        </a:prstGeom>
      </xdr:spPr>
    </xdr:pic>
    <xdr:clientData/>
  </xdr:twoCellAnchor>
  <xdr:twoCellAnchor editAs="oneCell">
    <xdr:from>
      <xdr:col>2</xdr:col>
      <xdr:colOff>4958592</xdr:colOff>
      <xdr:row>260</xdr:row>
      <xdr:rowOff>57546</xdr:rowOff>
    </xdr:from>
    <xdr:to>
      <xdr:col>4</xdr:col>
      <xdr:colOff>534685</xdr:colOff>
      <xdr:row>260</xdr:row>
      <xdr:rowOff>1961946</xdr:rowOff>
    </xdr:to>
    <xdr:pic>
      <xdr:nvPicPr>
        <xdr:cNvPr id="79" name="그림 78">
          <a:extLst>
            <a:ext uri="{FF2B5EF4-FFF2-40B4-BE49-F238E27FC236}">
              <a16:creationId xmlns:a16="http://schemas.microsoft.com/office/drawing/2014/main" id="{CCD54FD7-AE8C-4B22-5141-F69101B829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56819" y="123293728"/>
          <a:ext cx="6348003" cy="1904400"/>
        </a:xfrm>
        <a:prstGeom prst="rect">
          <a:avLst/>
        </a:prstGeom>
      </xdr:spPr>
    </xdr:pic>
    <xdr:clientData/>
  </xdr:twoCellAnchor>
  <xdr:twoCellAnchor editAs="oneCell">
    <xdr:from>
      <xdr:col>2</xdr:col>
      <xdr:colOff>5004683</xdr:colOff>
      <xdr:row>267</xdr:row>
      <xdr:rowOff>69001</xdr:rowOff>
    </xdr:from>
    <xdr:to>
      <xdr:col>4</xdr:col>
      <xdr:colOff>580776</xdr:colOff>
      <xdr:row>267</xdr:row>
      <xdr:rowOff>1973401</xdr:rowOff>
    </xdr:to>
    <xdr:pic>
      <xdr:nvPicPr>
        <xdr:cNvPr id="81" name="그림 80">
          <a:extLst>
            <a:ext uri="{FF2B5EF4-FFF2-40B4-BE49-F238E27FC236}">
              <a16:creationId xmlns:a16="http://schemas.microsoft.com/office/drawing/2014/main" id="{826E346F-5CEC-160B-0E0D-771C8BFB66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602910" y="126630274"/>
          <a:ext cx="6348003" cy="1904400"/>
        </a:xfrm>
        <a:prstGeom prst="rect">
          <a:avLst/>
        </a:prstGeom>
      </xdr:spPr>
    </xdr:pic>
    <xdr:clientData/>
  </xdr:twoCellAnchor>
  <xdr:twoCellAnchor editAs="oneCell">
    <xdr:from>
      <xdr:col>2</xdr:col>
      <xdr:colOff>4946865</xdr:colOff>
      <xdr:row>274</xdr:row>
      <xdr:rowOff>132409</xdr:rowOff>
    </xdr:from>
    <xdr:to>
      <xdr:col>4</xdr:col>
      <xdr:colOff>522958</xdr:colOff>
      <xdr:row>274</xdr:row>
      <xdr:rowOff>2036809</xdr:rowOff>
    </xdr:to>
    <xdr:pic>
      <xdr:nvPicPr>
        <xdr:cNvPr id="83" name="그림 82">
          <a:extLst>
            <a:ext uri="{FF2B5EF4-FFF2-40B4-BE49-F238E27FC236}">
              <a16:creationId xmlns:a16="http://schemas.microsoft.com/office/drawing/2014/main" id="{47AA1E4B-D4FC-2C3C-B16B-1D6C8F3D39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45092" y="130018773"/>
          <a:ext cx="6348003" cy="1904400"/>
        </a:xfrm>
        <a:prstGeom prst="rect">
          <a:avLst/>
        </a:prstGeom>
      </xdr:spPr>
    </xdr:pic>
    <xdr:clientData/>
  </xdr:twoCellAnchor>
  <xdr:twoCellAnchor editAs="oneCell">
    <xdr:from>
      <xdr:col>2</xdr:col>
      <xdr:colOff>4941001</xdr:colOff>
      <xdr:row>281</xdr:row>
      <xdr:rowOff>57274</xdr:rowOff>
    </xdr:from>
    <xdr:to>
      <xdr:col>4</xdr:col>
      <xdr:colOff>517094</xdr:colOff>
      <xdr:row>281</xdr:row>
      <xdr:rowOff>1961674</xdr:rowOff>
    </xdr:to>
    <xdr:pic>
      <xdr:nvPicPr>
        <xdr:cNvPr id="85" name="그림 84">
          <a:extLst>
            <a:ext uri="{FF2B5EF4-FFF2-40B4-BE49-F238E27FC236}">
              <a16:creationId xmlns:a16="http://schemas.microsoft.com/office/drawing/2014/main" id="{0286CBED-4388-2041-3F14-D744EBEF10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39228" y="133268729"/>
          <a:ext cx="6348003" cy="1904400"/>
        </a:xfrm>
        <a:prstGeom prst="rect">
          <a:avLst/>
        </a:prstGeom>
      </xdr:spPr>
    </xdr:pic>
    <xdr:clientData/>
  </xdr:twoCellAnchor>
  <xdr:twoCellAnchor editAs="oneCell">
    <xdr:from>
      <xdr:col>2</xdr:col>
      <xdr:colOff>4935138</xdr:colOff>
      <xdr:row>288</xdr:row>
      <xdr:rowOff>103364</xdr:rowOff>
    </xdr:from>
    <xdr:to>
      <xdr:col>4</xdr:col>
      <xdr:colOff>511231</xdr:colOff>
      <xdr:row>288</xdr:row>
      <xdr:rowOff>2007764</xdr:rowOff>
    </xdr:to>
    <xdr:pic>
      <xdr:nvPicPr>
        <xdr:cNvPr id="87" name="그림 86">
          <a:extLst>
            <a:ext uri="{FF2B5EF4-FFF2-40B4-BE49-F238E27FC236}">
              <a16:creationId xmlns:a16="http://schemas.microsoft.com/office/drawing/2014/main" id="{DD27F6FA-CCA8-D1E7-4FB2-C2B709B7B3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33365" y="136639909"/>
          <a:ext cx="6348003" cy="1904400"/>
        </a:xfrm>
        <a:prstGeom prst="rect">
          <a:avLst/>
        </a:prstGeom>
      </xdr:spPr>
    </xdr:pic>
    <xdr:clientData/>
  </xdr:twoCellAnchor>
  <xdr:twoCellAnchor editAs="oneCell">
    <xdr:from>
      <xdr:col>2</xdr:col>
      <xdr:colOff>4953001</xdr:colOff>
      <xdr:row>295</xdr:row>
      <xdr:rowOff>155863</xdr:rowOff>
    </xdr:from>
    <xdr:to>
      <xdr:col>4</xdr:col>
      <xdr:colOff>529094</xdr:colOff>
      <xdr:row>296</xdr:row>
      <xdr:rowOff>2864</xdr:rowOff>
    </xdr:to>
    <xdr:pic>
      <xdr:nvPicPr>
        <xdr:cNvPr id="89" name="그림 88">
          <a:extLst>
            <a:ext uri="{FF2B5EF4-FFF2-40B4-BE49-F238E27FC236}">
              <a16:creationId xmlns:a16="http://schemas.microsoft.com/office/drawing/2014/main" id="{4F14F91A-3EA1-10E9-D549-E22CFE8741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51228" y="140017499"/>
          <a:ext cx="6348003" cy="1904400"/>
        </a:xfrm>
        <a:prstGeom prst="rect">
          <a:avLst/>
        </a:prstGeom>
      </xdr:spPr>
    </xdr:pic>
    <xdr:clientData/>
  </xdr:twoCellAnchor>
  <xdr:twoCellAnchor editAs="oneCell">
    <xdr:from>
      <xdr:col>2</xdr:col>
      <xdr:colOff>4947137</xdr:colOff>
      <xdr:row>302</xdr:row>
      <xdr:rowOff>167318</xdr:rowOff>
    </xdr:from>
    <xdr:to>
      <xdr:col>4</xdr:col>
      <xdr:colOff>523230</xdr:colOff>
      <xdr:row>303</xdr:row>
      <xdr:rowOff>10853</xdr:rowOff>
    </xdr:to>
    <xdr:pic>
      <xdr:nvPicPr>
        <xdr:cNvPr id="91" name="그림 90">
          <a:extLst>
            <a:ext uri="{FF2B5EF4-FFF2-40B4-BE49-F238E27FC236}">
              <a16:creationId xmlns:a16="http://schemas.microsoft.com/office/drawing/2014/main" id="{914AC469-94D0-2E99-58D5-1197DD0EC6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45364" y="143354045"/>
          <a:ext cx="6348003" cy="1904400"/>
        </a:xfrm>
        <a:prstGeom prst="rect">
          <a:avLst/>
        </a:prstGeom>
      </xdr:spPr>
    </xdr:pic>
    <xdr:clientData/>
  </xdr:twoCellAnchor>
  <xdr:twoCellAnchor editAs="oneCell">
    <xdr:from>
      <xdr:col>2</xdr:col>
      <xdr:colOff>4958592</xdr:colOff>
      <xdr:row>309</xdr:row>
      <xdr:rowOff>161454</xdr:rowOff>
    </xdr:from>
    <xdr:to>
      <xdr:col>4</xdr:col>
      <xdr:colOff>534685</xdr:colOff>
      <xdr:row>310</xdr:row>
      <xdr:rowOff>4989</xdr:rowOff>
    </xdr:to>
    <xdr:pic>
      <xdr:nvPicPr>
        <xdr:cNvPr id="93" name="그림 92">
          <a:extLst>
            <a:ext uri="{FF2B5EF4-FFF2-40B4-BE49-F238E27FC236}">
              <a16:creationId xmlns:a16="http://schemas.microsoft.com/office/drawing/2014/main" id="{0091A3F0-7C0C-171D-0E6D-C63A3D1EE0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56819" y="146673272"/>
          <a:ext cx="6348003" cy="1904400"/>
        </a:xfrm>
        <a:prstGeom prst="rect">
          <a:avLst/>
        </a:prstGeom>
      </xdr:spPr>
    </xdr:pic>
    <xdr:clientData/>
  </xdr:twoCellAnchor>
  <xdr:twoCellAnchor editAs="oneCell">
    <xdr:from>
      <xdr:col>2</xdr:col>
      <xdr:colOff>4970048</xdr:colOff>
      <xdr:row>316</xdr:row>
      <xdr:rowOff>103636</xdr:rowOff>
    </xdr:from>
    <xdr:to>
      <xdr:col>4</xdr:col>
      <xdr:colOff>546141</xdr:colOff>
      <xdr:row>316</xdr:row>
      <xdr:rowOff>2008036</xdr:rowOff>
    </xdr:to>
    <xdr:pic>
      <xdr:nvPicPr>
        <xdr:cNvPr id="95" name="그림 94">
          <a:extLst>
            <a:ext uri="{FF2B5EF4-FFF2-40B4-BE49-F238E27FC236}">
              <a16:creationId xmlns:a16="http://schemas.microsoft.com/office/drawing/2014/main" id="{7ACA087F-B5E7-8ACD-DE0C-D0381579F3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68275" y="149940545"/>
          <a:ext cx="6348003" cy="1904400"/>
        </a:xfrm>
        <a:prstGeom prst="rect">
          <a:avLst/>
        </a:prstGeom>
      </xdr:spPr>
    </xdr:pic>
    <xdr:clientData/>
  </xdr:twoCellAnchor>
  <xdr:twoCellAnchor editAs="oneCell">
    <xdr:from>
      <xdr:col>2</xdr:col>
      <xdr:colOff>4964183</xdr:colOff>
      <xdr:row>323</xdr:row>
      <xdr:rowOff>132408</xdr:rowOff>
    </xdr:from>
    <xdr:to>
      <xdr:col>4</xdr:col>
      <xdr:colOff>540276</xdr:colOff>
      <xdr:row>323</xdr:row>
      <xdr:rowOff>2036808</xdr:rowOff>
    </xdr:to>
    <xdr:pic>
      <xdr:nvPicPr>
        <xdr:cNvPr id="97" name="그림 96">
          <a:extLst>
            <a:ext uri="{FF2B5EF4-FFF2-40B4-BE49-F238E27FC236}">
              <a16:creationId xmlns:a16="http://schemas.microsoft.com/office/drawing/2014/main" id="{68A7B6F4-528D-FF72-0411-2765CF888F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62410" y="153294408"/>
          <a:ext cx="6348003" cy="1904400"/>
        </a:xfrm>
        <a:prstGeom prst="rect">
          <a:avLst/>
        </a:prstGeom>
      </xdr:spPr>
    </xdr:pic>
    <xdr:clientData/>
  </xdr:twoCellAnchor>
  <xdr:twoCellAnchor editAs="oneCell">
    <xdr:from>
      <xdr:col>2</xdr:col>
      <xdr:colOff>4889048</xdr:colOff>
      <xdr:row>330</xdr:row>
      <xdr:rowOff>126545</xdr:rowOff>
    </xdr:from>
    <xdr:to>
      <xdr:col>4</xdr:col>
      <xdr:colOff>465141</xdr:colOff>
      <xdr:row>330</xdr:row>
      <xdr:rowOff>2030945</xdr:rowOff>
    </xdr:to>
    <xdr:pic>
      <xdr:nvPicPr>
        <xdr:cNvPr id="99" name="그림 98">
          <a:extLst>
            <a:ext uri="{FF2B5EF4-FFF2-40B4-BE49-F238E27FC236}">
              <a16:creationId xmlns:a16="http://schemas.microsoft.com/office/drawing/2014/main" id="{56D20DC6-4E3A-698F-3EF4-6B2BA420D8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487275" y="156613636"/>
          <a:ext cx="6348003" cy="1904400"/>
        </a:xfrm>
        <a:prstGeom prst="rect">
          <a:avLst/>
        </a:prstGeom>
      </xdr:spPr>
    </xdr:pic>
    <xdr:clientData/>
  </xdr:twoCellAnchor>
  <xdr:twoCellAnchor editAs="oneCell">
    <xdr:from>
      <xdr:col>2</xdr:col>
      <xdr:colOff>4952457</xdr:colOff>
      <xdr:row>337</xdr:row>
      <xdr:rowOff>120681</xdr:rowOff>
    </xdr:from>
    <xdr:to>
      <xdr:col>4</xdr:col>
      <xdr:colOff>528550</xdr:colOff>
      <xdr:row>337</xdr:row>
      <xdr:rowOff>2025081</xdr:rowOff>
    </xdr:to>
    <xdr:pic>
      <xdr:nvPicPr>
        <xdr:cNvPr id="101" name="그림 100">
          <a:extLst>
            <a:ext uri="{FF2B5EF4-FFF2-40B4-BE49-F238E27FC236}">
              <a16:creationId xmlns:a16="http://schemas.microsoft.com/office/drawing/2014/main" id="{2B7DD630-09C0-FAAC-6F48-0FEF87D0A6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50684" y="159932863"/>
          <a:ext cx="6348003" cy="1904400"/>
        </a:xfrm>
        <a:prstGeom prst="rect">
          <a:avLst/>
        </a:prstGeom>
      </xdr:spPr>
    </xdr:pic>
    <xdr:clientData/>
  </xdr:twoCellAnchor>
  <xdr:twoCellAnchor editAs="oneCell">
    <xdr:from>
      <xdr:col>2</xdr:col>
      <xdr:colOff>4929188</xdr:colOff>
      <xdr:row>344</xdr:row>
      <xdr:rowOff>166688</xdr:rowOff>
    </xdr:from>
    <xdr:to>
      <xdr:col>4</xdr:col>
      <xdr:colOff>509611</xdr:colOff>
      <xdr:row>345</xdr:row>
      <xdr:rowOff>12389</xdr:rowOff>
    </xdr:to>
    <xdr:pic>
      <xdr:nvPicPr>
        <xdr:cNvPr id="103" name="그림 102">
          <a:extLst>
            <a:ext uri="{FF2B5EF4-FFF2-40B4-BE49-F238E27FC236}">
              <a16:creationId xmlns:a16="http://schemas.microsoft.com/office/drawing/2014/main" id="{6756F04E-0510-8A58-27F2-B82B92CF6E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25251" y="163758563"/>
          <a:ext cx="6343674" cy="1893575"/>
        </a:xfrm>
        <a:prstGeom prst="rect">
          <a:avLst/>
        </a:prstGeom>
      </xdr:spPr>
    </xdr:pic>
    <xdr:clientData/>
  </xdr:twoCellAnchor>
  <xdr:twoCellAnchor editAs="oneCell">
    <xdr:from>
      <xdr:col>2</xdr:col>
      <xdr:colOff>4983938</xdr:colOff>
      <xdr:row>351</xdr:row>
      <xdr:rowOff>150000</xdr:rowOff>
    </xdr:from>
    <xdr:to>
      <xdr:col>4</xdr:col>
      <xdr:colOff>564361</xdr:colOff>
      <xdr:row>351</xdr:row>
      <xdr:rowOff>2043575</xdr:rowOff>
    </xdr:to>
    <xdr:pic>
      <xdr:nvPicPr>
        <xdr:cNvPr id="105" name="그림 104">
          <a:extLst>
            <a:ext uri="{FF2B5EF4-FFF2-40B4-BE49-F238E27FC236}">
              <a16:creationId xmlns:a16="http://schemas.microsoft.com/office/drawing/2014/main" id="{6646CF4A-7C4E-4ACF-2CCE-E1C0464E6B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0001" y="167075625"/>
          <a:ext cx="6343674" cy="1893575"/>
        </a:xfrm>
        <a:prstGeom prst="rect">
          <a:avLst/>
        </a:prstGeom>
      </xdr:spPr>
    </xdr:pic>
    <xdr:clientData/>
  </xdr:twoCellAnchor>
  <xdr:twoCellAnchor editAs="oneCell">
    <xdr:from>
      <xdr:col>2</xdr:col>
      <xdr:colOff>4925229</xdr:colOff>
      <xdr:row>358</xdr:row>
      <xdr:rowOff>98675</xdr:rowOff>
    </xdr:from>
    <xdr:to>
      <xdr:col>4</xdr:col>
      <xdr:colOff>505652</xdr:colOff>
      <xdr:row>358</xdr:row>
      <xdr:rowOff>2003075</xdr:rowOff>
    </xdr:to>
    <xdr:pic>
      <xdr:nvPicPr>
        <xdr:cNvPr id="107" name="그림 106">
          <a:extLst>
            <a:ext uri="{FF2B5EF4-FFF2-40B4-BE49-F238E27FC236}">
              <a16:creationId xmlns:a16="http://schemas.microsoft.com/office/drawing/2014/main" id="{829DC0E6-AB75-6090-5322-7DAFA58F55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25494" y="171201293"/>
          <a:ext cx="6338071" cy="1904400"/>
        </a:xfrm>
        <a:prstGeom prst="rect">
          <a:avLst/>
        </a:prstGeom>
      </xdr:spPr>
    </xdr:pic>
    <xdr:clientData/>
  </xdr:twoCellAnchor>
  <xdr:twoCellAnchor editAs="oneCell">
    <xdr:from>
      <xdr:col>2</xdr:col>
      <xdr:colOff>4940359</xdr:colOff>
      <xdr:row>365</xdr:row>
      <xdr:rowOff>143220</xdr:rowOff>
    </xdr:from>
    <xdr:to>
      <xdr:col>4</xdr:col>
      <xdr:colOff>513978</xdr:colOff>
      <xdr:row>365</xdr:row>
      <xdr:rowOff>2041436</xdr:rowOff>
    </xdr:to>
    <xdr:pic>
      <xdr:nvPicPr>
        <xdr:cNvPr id="109" name="그림 108">
          <a:extLst>
            <a:ext uri="{FF2B5EF4-FFF2-40B4-BE49-F238E27FC236}">
              <a16:creationId xmlns:a16="http://schemas.microsoft.com/office/drawing/2014/main" id="{102064D0-5F5B-C56A-2C66-8D98C3AB19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53430" y="171593220"/>
          <a:ext cx="6350478" cy="1898216"/>
        </a:xfrm>
        <a:prstGeom prst="rect">
          <a:avLst/>
        </a:prstGeom>
      </xdr:spPr>
    </xdr:pic>
    <xdr:clientData/>
  </xdr:twoCellAnchor>
  <xdr:twoCellAnchor editAs="oneCell">
    <xdr:from>
      <xdr:col>2</xdr:col>
      <xdr:colOff>4954288</xdr:colOff>
      <xdr:row>372</xdr:row>
      <xdr:rowOff>75505</xdr:rowOff>
    </xdr:from>
    <xdr:to>
      <xdr:col>4</xdr:col>
      <xdr:colOff>527907</xdr:colOff>
      <xdr:row>372</xdr:row>
      <xdr:rowOff>1970009</xdr:rowOff>
    </xdr:to>
    <xdr:pic>
      <xdr:nvPicPr>
        <xdr:cNvPr id="111" name="그림 110">
          <a:extLst>
            <a:ext uri="{FF2B5EF4-FFF2-40B4-BE49-F238E27FC236}">
              <a16:creationId xmlns:a16="http://schemas.microsoft.com/office/drawing/2014/main" id="{E1BB0106-7E9D-AB8A-DA14-869D771603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67359" y="174818434"/>
          <a:ext cx="6350478" cy="1894504"/>
        </a:xfrm>
        <a:prstGeom prst="rect">
          <a:avLst/>
        </a:prstGeom>
      </xdr:spPr>
    </xdr:pic>
    <xdr:clientData/>
  </xdr:twoCellAnchor>
  <xdr:twoCellAnchor editAs="oneCell">
    <xdr:from>
      <xdr:col>2</xdr:col>
      <xdr:colOff>4954609</xdr:colOff>
      <xdr:row>379</xdr:row>
      <xdr:rowOff>116648</xdr:rowOff>
    </xdr:from>
    <xdr:to>
      <xdr:col>4</xdr:col>
      <xdr:colOff>528228</xdr:colOff>
      <xdr:row>379</xdr:row>
      <xdr:rowOff>2011152</xdr:rowOff>
    </xdr:to>
    <xdr:pic>
      <xdr:nvPicPr>
        <xdr:cNvPr id="113" name="그림 112">
          <a:extLst>
            <a:ext uri="{FF2B5EF4-FFF2-40B4-BE49-F238E27FC236}">
              <a16:creationId xmlns:a16="http://schemas.microsoft.com/office/drawing/2014/main" id="{59FB2AE9-D03A-36E0-E7E7-934DC4DE3C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67680" y="178152505"/>
          <a:ext cx="6350478" cy="1894504"/>
        </a:xfrm>
        <a:prstGeom prst="rect">
          <a:avLst/>
        </a:prstGeom>
      </xdr:spPr>
    </xdr:pic>
    <xdr:clientData/>
  </xdr:twoCellAnchor>
  <xdr:twoCellAnchor editAs="oneCell">
    <xdr:from>
      <xdr:col>2</xdr:col>
      <xdr:colOff>4941323</xdr:colOff>
      <xdr:row>386</xdr:row>
      <xdr:rowOff>103362</xdr:rowOff>
    </xdr:from>
    <xdr:to>
      <xdr:col>4</xdr:col>
      <xdr:colOff>514942</xdr:colOff>
      <xdr:row>386</xdr:row>
      <xdr:rowOff>1994155</xdr:rowOff>
    </xdr:to>
    <xdr:pic>
      <xdr:nvPicPr>
        <xdr:cNvPr id="115" name="그림 114">
          <a:extLst>
            <a:ext uri="{FF2B5EF4-FFF2-40B4-BE49-F238E27FC236}">
              <a16:creationId xmlns:a16="http://schemas.microsoft.com/office/drawing/2014/main" id="{F6E2DAB9-FA6F-1BF2-30FF-733C94438B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54394" y="181432148"/>
          <a:ext cx="6350478" cy="1890793"/>
        </a:xfrm>
        <a:prstGeom prst="rect">
          <a:avLst/>
        </a:prstGeom>
      </xdr:spPr>
    </xdr:pic>
    <xdr:clientData/>
  </xdr:twoCellAnchor>
  <xdr:twoCellAnchor editAs="oneCell">
    <xdr:from>
      <xdr:col>2</xdr:col>
      <xdr:colOff>4953002</xdr:colOff>
      <xdr:row>392</xdr:row>
      <xdr:rowOff>204107</xdr:rowOff>
    </xdr:from>
    <xdr:to>
      <xdr:col>4</xdr:col>
      <xdr:colOff>524146</xdr:colOff>
      <xdr:row>393</xdr:row>
      <xdr:rowOff>1877378</xdr:rowOff>
    </xdr:to>
    <xdr:pic>
      <xdr:nvPicPr>
        <xdr:cNvPr id="117" name="그림 116">
          <a:extLst>
            <a:ext uri="{FF2B5EF4-FFF2-40B4-BE49-F238E27FC236}">
              <a16:creationId xmlns:a16="http://schemas.microsoft.com/office/drawing/2014/main" id="{5085685A-3D94-2420-6AA9-9047E98253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66073" y="184608107"/>
          <a:ext cx="6348003" cy="1904400"/>
        </a:xfrm>
        <a:prstGeom prst="rect">
          <a:avLst/>
        </a:prstGeom>
      </xdr:spPr>
    </xdr:pic>
    <xdr:clientData/>
  </xdr:twoCellAnchor>
  <xdr:twoCellAnchor editAs="oneCell">
    <xdr:from>
      <xdr:col>2</xdr:col>
      <xdr:colOff>4926109</xdr:colOff>
      <xdr:row>400</xdr:row>
      <xdr:rowOff>122786</xdr:rowOff>
    </xdr:from>
    <xdr:to>
      <xdr:col>4</xdr:col>
      <xdr:colOff>497253</xdr:colOff>
      <xdr:row>400</xdr:row>
      <xdr:rowOff>2027186</xdr:rowOff>
    </xdr:to>
    <xdr:pic>
      <xdr:nvPicPr>
        <xdr:cNvPr id="119" name="그림 118">
          <a:extLst>
            <a:ext uri="{FF2B5EF4-FFF2-40B4-BE49-F238E27FC236}">
              <a16:creationId xmlns:a16="http://schemas.microsoft.com/office/drawing/2014/main" id="{35E7C4DF-FD09-6CE2-41CF-1D6B497FF4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39180" y="188037429"/>
          <a:ext cx="6348003" cy="1904400"/>
        </a:xfrm>
        <a:prstGeom prst="rect">
          <a:avLst/>
        </a:prstGeom>
      </xdr:spPr>
    </xdr:pic>
    <xdr:clientData/>
  </xdr:twoCellAnchor>
  <xdr:twoCellAnchor editAs="oneCell">
    <xdr:from>
      <xdr:col>2</xdr:col>
      <xdr:colOff>4923956</xdr:colOff>
      <xdr:row>407</xdr:row>
      <xdr:rowOff>109500</xdr:rowOff>
    </xdr:from>
    <xdr:to>
      <xdr:col>4</xdr:col>
      <xdr:colOff>497576</xdr:colOff>
      <xdr:row>407</xdr:row>
      <xdr:rowOff>2020086</xdr:rowOff>
    </xdr:to>
    <xdr:pic>
      <xdr:nvPicPr>
        <xdr:cNvPr id="121" name="그림 120">
          <a:extLst>
            <a:ext uri="{FF2B5EF4-FFF2-40B4-BE49-F238E27FC236}">
              <a16:creationId xmlns:a16="http://schemas.microsoft.com/office/drawing/2014/main" id="{6BA5B70A-3ADD-DA36-A4C0-452484EE03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22183" y="193172591"/>
          <a:ext cx="6345530" cy="1910586"/>
        </a:xfrm>
        <a:prstGeom prst="rect">
          <a:avLst/>
        </a:prstGeom>
      </xdr:spPr>
    </xdr:pic>
    <xdr:clientData/>
  </xdr:twoCellAnchor>
  <xdr:twoCellAnchor editAs="oneCell">
    <xdr:from>
      <xdr:col>2</xdr:col>
      <xdr:colOff>4935409</xdr:colOff>
      <xdr:row>414</xdr:row>
      <xdr:rowOff>51682</xdr:rowOff>
    </xdr:from>
    <xdr:to>
      <xdr:col>4</xdr:col>
      <xdr:colOff>509029</xdr:colOff>
      <xdr:row>414</xdr:row>
      <xdr:rowOff>1965979</xdr:rowOff>
    </xdr:to>
    <xdr:pic>
      <xdr:nvPicPr>
        <xdr:cNvPr id="123" name="그림 122">
          <a:extLst>
            <a:ext uri="{FF2B5EF4-FFF2-40B4-BE49-F238E27FC236}">
              <a16:creationId xmlns:a16="http://schemas.microsoft.com/office/drawing/2014/main" id="{D6E878C0-6455-A997-BC91-5D5AED88A5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33636" y="196439864"/>
          <a:ext cx="6345530" cy="1914297"/>
        </a:xfrm>
        <a:prstGeom prst="rect">
          <a:avLst/>
        </a:prstGeom>
      </xdr:spPr>
    </xdr:pic>
    <xdr:clientData/>
  </xdr:twoCellAnchor>
  <xdr:twoCellAnchor editAs="oneCell">
    <xdr:from>
      <xdr:col>2</xdr:col>
      <xdr:colOff>4957688</xdr:colOff>
      <xdr:row>421</xdr:row>
      <xdr:rowOff>99937</xdr:rowOff>
    </xdr:from>
    <xdr:to>
      <xdr:col>4</xdr:col>
      <xdr:colOff>535637</xdr:colOff>
      <xdr:row>421</xdr:row>
      <xdr:rowOff>2017944</xdr:rowOff>
    </xdr:to>
    <xdr:pic>
      <xdr:nvPicPr>
        <xdr:cNvPr id="125" name="그림 124">
          <a:extLst>
            <a:ext uri="{FF2B5EF4-FFF2-40B4-BE49-F238E27FC236}">
              <a16:creationId xmlns:a16="http://schemas.microsoft.com/office/drawing/2014/main" id="{49B43E19-2611-598B-5A6F-195D49C892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53751" y="200363062"/>
          <a:ext cx="6341200" cy="1918007"/>
        </a:xfrm>
        <a:prstGeom prst="rect">
          <a:avLst/>
        </a:prstGeom>
      </xdr:spPr>
    </xdr:pic>
    <xdr:clientData/>
  </xdr:twoCellAnchor>
  <xdr:twoCellAnchor editAs="oneCell">
    <xdr:from>
      <xdr:col>2</xdr:col>
      <xdr:colOff>4954609</xdr:colOff>
      <xdr:row>428</xdr:row>
      <xdr:rowOff>103660</xdr:rowOff>
    </xdr:from>
    <xdr:to>
      <xdr:col>4</xdr:col>
      <xdr:colOff>525753</xdr:colOff>
      <xdr:row>428</xdr:row>
      <xdr:rowOff>2025069</xdr:rowOff>
    </xdr:to>
    <xdr:pic>
      <xdr:nvPicPr>
        <xdr:cNvPr id="127" name="그림 126">
          <a:extLst>
            <a:ext uri="{FF2B5EF4-FFF2-40B4-BE49-F238E27FC236}">
              <a16:creationId xmlns:a16="http://schemas.microsoft.com/office/drawing/2014/main" id="{C5C505BA-C74F-9254-941A-AC9E9DCD61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67680" y="201176410"/>
          <a:ext cx="6348003" cy="1921409"/>
        </a:xfrm>
        <a:prstGeom prst="rect">
          <a:avLst/>
        </a:prstGeom>
      </xdr:spPr>
    </xdr:pic>
    <xdr:clientData/>
  </xdr:twoCellAnchor>
  <xdr:twoCellAnchor editAs="oneCell">
    <xdr:from>
      <xdr:col>2</xdr:col>
      <xdr:colOff>4971940</xdr:colOff>
      <xdr:row>435</xdr:row>
      <xdr:rowOff>22339</xdr:rowOff>
    </xdr:from>
    <xdr:to>
      <xdr:col>4</xdr:col>
      <xdr:colOff>543084</xdr:colOff>
      <xdr:row>435</xdr:row>
      <xdr:rowOff>1957356</xdr:rowOff>
    </xdr:to>
    <xdr:pic>
      <xdr:nvPicPr>
        <xdr:cNvPr id="129" name="그림 128">
          <a:extLst>
            <a:ext uri="{FF2B5EF4-FFF2-40B4-BE49-F238E27FC236}">
              <a16:creationId xmlns:a16="http://schemas.microsoft.com/office/drawing/2014/main" id="{D5283DA0-02A7-425F-B990-235A6E6751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85011" y="204388018"/>
          <a:ext cx="6348003" cy="1935017"/>
        </a:xfrm>
        <a:prstGeom prst="rect">
          <a:avLst/>
        </a:prstGeom>
      </xdr:spPr>
    </xdr:pic>
    <xdr:clientData/>
  </xdr:twoCellAnchor>
  <xdr:twoCellAnchor editAs="oneCell">
    <xdr:from>
      <xdr:col>2</xdr:col>
      <xdr:colOff>4958654</xdr:colOff>
      <xdr:row>442</xdr:row>
      <xdr:rowOff>43071</xdr:rowOff>
    </xdr:from>
    <xdr:to>
      <xdr:col>4</xdr:col>
      <xdr:colOff>529798</xdr:colOff>
      <xdr:row>442</xdr:row>
      <xdr:rowOff>1940667</xdr:rowOff>
    </xdr:to>
    <xdr:pic>
      <xdr:nvPicPr>
        <xdr:cNvPr id="131" name="그림 130">
          <a:extLst>
            <a:ext uri="{FF2B5EF4-FFF2-40B4-BE49-F238E27FC236}">
              <a16:creationId xmlns:a16="http://schemas.microsoft.com/office/drawing/2014/main" id="{BAD67012-159D-1D43-7783-E59A56CC2B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571725" y="207701678"/>
          <a:ext cx="6348003" cy="1897596"/>
        </a:xfrm>
        <a:prstGeom prst="rect">
          <a:avLst/>
        </a:prstGeom>
      </xdr:spPr>
    </xdr:pic>
    <xdr:clientData/>
  </xdr:twoCellAnchor>
  <xdr:twoCellAnchor editAs="oneCell">
    <xdr:from>
      <xdr:col>4</xdr:col>
      <xdr:colOff>103909</xdr:colOff>
      <xdr:row>1</xdr:row>
      <xdr:rowOff>60614</xdr:rowOff>
    </xdr:from>
    <xdr:to>
      <xdr:col>4</xdr:col>
      <xdr:colOff>5316682</xdr:colOff>
      <xdr:row>1</xdr:row>
      <xdr:rowOff>1916156</xdr:rowOff>
    </xdr:to>
    <xdr:pic>
      <xdr:nvPicPr>
        <xdr:cNvPr id="30" name="그림 29">
          <a:extLst>
            <a:ext uri="{FF2B5EF4-FFF2-40B4-BE49-F238E27FC236}">
              <a16:creationId xmlns:a16="http://schemas.microsoft.com/office/drawing/2014/main" id="{357AC4B3-EE3E-79C0-630D-896F89EBFA0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738" r="8640"/>
        <a:stretch/>
      </xdr:blipFill>
      <xdr:spPr>
        <a:xfrm>
          <a:off x="17612591" y="285750"/>
          <a:ext cx="5212773" cy="1855542"/>
        </a:xfrm>
        <a:prstGeom prst="rect">
          <a:avLst/>
        </a:prstGeom>
      </xdr:spPr>
    </xdr:pic>
    <xdr:clientData/>
  </xdr:twoCellAnchor>
  <xdr:twoCellAnchor editAs="oneCell">
    <xdr:from>
      <xdr:col>4</xdr:col>
      <xdr:colOff>121228</xdr:colOff>
      <xdr:row>8</xdr:row>
      <xdr:rowOff>124024</xdr:rowOff>
    </xdr:from>
    <xdr:to>
      <xdr:col>4</xdr:col>
      <xdr:colOff>5264728</xdr:colOff>
      <xdr:row>8</xdr:row>
      <xdr:rowOff>1992874</xdr:rowOff>
    </xdr:to>
    <xdr:pic>
      <xdr:nvPicPr>
        <xdr:cNvPr id="34" name="그림 33">
          <a:extLst>
            <a:ext uri="{FF2B5EF4-FFF2-40B4-BE49-F238E27FC236}">
              <a16:creationId xmlns:a16="http://schemas.microsoft.com/office/drawing/2014/main" id="{1F03BA27-5AE7-8EEA-A398-A2CF4F4877D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703" r="9010"/>
        <a:stretch/>
      </xdr:blipFill>
      <xdr:spPr>
        <a:xfrm>
          <a:off x="17629910" y="3743524"/>
          <a:ext cx="5143500" cy="1868850"/>
        </a:xfrm>
        <a:prstGeom prst="rect">
          <a:avLst/>
        </a:prstGeom>
      </xdr:spPr>
    </xdr:pic>
    <xdr:clientData/>
  </xdr:twoCellAnchor>
  <xdr:twoCellAnchor editAs="oneCell">
    <xdr:from>
      <xdr:col>4</xdr:col>
      <xdr:colOff>47918</xdr:colOff>
      <xdr:row>15</xdr:row>
      <xdr:rowOff>48886</xdr:rowOff>
    </xdr:from>
    <xdr:to>
      <xdr:col>4</xdr:col>
      <xdr:colOff>5279520</xdr:colOff>
      <xdr:row>15</xdr:row>
      <xdr:rowOff>1939636</xdr:rowOff>
    </xdr:to>
    <xdr:pic>
      <xdr:nvPicPr>
        <xdr:cNvPr id="38" name="그림 37">
          <a:extLst>
            <a:ext uri="{FF2B5EF4-FFF2-40B4-BE49-F238E27FC236}">
              <a16:creationId xmlns:a16="http://schemas.microsoft.com/office/drawing/2014/main" id="{034621D7-2362-1B62-0BC5-7161AC163DC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555" r="8712"/>
        <a:stretch/>
      </xdr:blipFill>
      <xdr:spPr>
        <a:xfrm>
          <a:off x="17556600" y="7062750"/>
          <a:ext cx="5231602" cy="1890750"/>
        </a:xfrm>
        <a:prstGeom prst="rect">
          <a:avLst/>
        </a:prstGeom>
      </xdr:spPr>
    </xdr:pic>
    <xdr:clientData/>
  </xdr:twoCellAnchor>
  <xdr:twoCellAnchor editAs="oneCell">
    <xdr:from>
      <xdr:col>4</xdr:col>
      <xdr:colOff>17319</xdr:colOff>
      <xdr:row>22</xdr:row>
      <xdr:rowOff>129613</xdr:rowOff>
    </xdr:from>
    <xdr:to>
      <xdr:col>4</xdr:col>
      <xdr:colOff>5334000</xdr:colOff>
      <xdr:row>22</xdr:row>
      <xdr:rowOff>2040727</xdr:rowOff>
    </xdr:to>
    <xdr:pic>
      <xdr:nvPicPr>
        <xdr:cNvPr id="42" name="그림 41">
          <a:extLst>
            <a:ext uri="{FF2B5EF4-FFF2-40B4-BE49-F238E27FC236}">
              <a16:creationId xmlns:a16="http://schemas.microsoft.com/office/drawing/2014/main" id="{67657215-8DC3-4DB5-3A94-4741FACCAC5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408" r="8637"/>
        <a:stretch/>
      </xdr:blipFill>
      <xdr:spPr>
        <a:xfrm>
          <a:off x="17526001" y="10555158"/>
          <a:ext cx="5316681" cy="1911114"/>
        </a:xfrm>
        <a:prstGeom prst="rect">
          <a:avLst/>
        </a:prstGeom>
      </xdr:spPr>
    </xdr:pic>
    <xdr:clientData/>
  </xdr:twoCellAnchor>
  <xdr:twoCellAnchor editAs="oneCell">
    <xdr:from>
      <xdr:col>4</xdr:col>
      <xdr:colOff>51956</xdr:colOff>
      <xdr:row>36</xdr:row>
      <xdr:rowOff>121227</xdr:rowOff>
    </xdr:from>
    <xdr:to>
      <xdr:col>4</xdr:col>
      <xdr:colOff>5367808</xdr:colOff>
      <xdr:row>37</xdr:row>
      <xdr:rowOff>0</xdr:rowOff>
    </xdr:to>
    <xdr:pic>
      <xdr:nvPicPr>
        <xdr:cNvPr id="50" name="그림 49">
          <a:extLst>
            <a:ext uri="{FF2B5EF4-FFF2-40B4-BE49-F238E27FC236}">
              <a16:creationId xmlns:a16="http://schemas.microsoft.com/office/drawing/2014/main" id="{5EA657C2-CBBA-B489-CCB9-EE9C0C98516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691" r="9090"/>
        <a:stretch/>
      </xdr:blipFill>
      <xdr:spPr>
        <a:xfrm>
          <a:off x="17560638" y="17300863"/>
          <a:ext cx="5315852" cy="1939637"/>
        </a:xfrm>
        <a:prstGeom prst="rect">
          <a:avLst/>
        </a:prstGeom>
      </xdr:spPr>
    </xdr:pic>
    <xdr:clientData/>
  </xdr:twoCellAnchor>
  <xdr:twoCellAnchor editAs="oneCell">
    <xdr:from>
      <xdr:col>4</xdr:col>
      <xdr:colOff>173181</xdr:colOff>
      <xdr:row>43</xdr:row>
      <xdr:rowOff>98044</xdr:rowOff>
    </xdr:from>
    <xdr:to>
      <xdr:col>4</xdr:col>
      <xdr:colOff>5240609</xdr:colOff>
      <xdr:row>43</xdr:row>
      <xdr:rowOff>1922317</xdr:rowOff>
    </xdr:to>
    <xdr:pic>
      <xdr:nvPicPr>
        <xdr:cNvPr id="54" name="그림 53">
          <a:extLst>
            <a:ext uri="{FF2B5EF4-FFF2-40B4-BE49-F238E27FC236}">
              <a16:creationId xmlns:a16="http://schemas.microsoft.com/office/drawing/2014/main" id="{4F6B3CD5-A6F6-B7D7-9621-6CA2DE4E613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428" r="9238"/>
        <a:stretch/>
      </xdr:blipFill>
      <xdr:spPr>
        <a:xfrm>
          <a:off x="17681863" y="20654726"/>
          <a:ext cx="5067428" cy="1824273"/>
        </a:xfrm>
        <a:prstGeom prst="rect">
          <a:avLst/>
        </a:prstGeom>
      </xdr:spPr>
    </xdr:pic>
    <xdr:clientData/>
  </xdr:twoCellAnchor>
  <xdr:twoCellAnchor editAs="oneCell">
    <xdr:from>
      <xdr:col>4</xdr:col>
      <xdr:colOff>86591</xdr:colOff>
      <xdr:row>50</xdr:row>
      <xdr:rowOff>109499</xdr:rowOff>
    </xdr:from>
    <xdr:to>
      <xdr:col>4</xdr:col>
      <xdr:colOff>5358395</xdr:colOff>
      <xdr:row>50</xdr:row>
      <xdr:rowOff>2043546</xdr:rowOff>
    </xdr:to>
    <xdr:pic>
      <xdr:nvPicPr>
        <xdr:cNvPr id="58" name="그림 57">
          <a:extLst>
            <a:ext uri="{FF2B5EF4-FFF2-40B4-BE49-F238E27FC236}">
              <a16:creationId xmlns:a16="http://schemas.microsoft.com/office/drawing/2014/main" id="{12EA23FE-AF8B-71FF-9266-807CAAB44BE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841" r="9386"/>
        <a:stretch/>
      </xdr:blipFill>
      <xdr:spPr>
        <a:xfrm>
          <a:off x="17595273" y="24043226"/>
          <a:ext cx="5271804" cy="1934047"/>
        </a:xfrm>
        <a:prstGeom prst="rect">
          <a:avLst/>
        </a:prstGeom>
      </xdr:spPr>
    </xdr:pic>
    <xdr:clientData/>
  </xdr:twoCellAnchor>
  <xdr:twoCellAnchor editAs="oneCell">
    <xdr:from>
      <xdr:col>4</xdr:col>
      <xdr:colOff>51954</xdr:colOff>
      <xdr:row>57</xdr:row>
      <xdr:rowOff>34364</xdr:rowOff>
    </xdr:from>
    <xdr:to>
      <xdr:col>5</xdr:col>
      <xdr:colOff>8475</xdr:colOff>
      <xdr:row>57</xdr:row>
      <xdr:rowOff>1922318</xdr:rowOff>
    </xdr:to>
    <xdr:pic>
      <xdr:nvPicPr>
        <xdr:cNvPr id="62" name="그림 61">
          <a:extLst>
            <a:ext uri="{FF2B5EF4-FFF2-40B4-BE49-F238E27FC236}">
              <a16:creationId xmlns:a16="http://schemas.microsoft.com/office/drawing/2014/main" id="{18BB6251-745F-FA2C-A988-BE971C4708D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465" r="8642"/>
        <a:stretch/>
      </xdr:blipFill>
      <xdr:spPr>
        <a:xfrm>
          <a:off x="17560636" y="27345137"/>
          <a:ext cx="5342475" cy="1887954"/>
        </a:xfrm>
        <a:prstGeom prst="rect">
          <a:avLst/>
        </a:prstGeom>
      </xdr:spPr>
    </xdr:pic>
    <xdr:clientData/>
  </xdr:twoCellAnchor>
  <xdr:twoCellAnchor editAs="oneCell">
    <xdr:from>
      <xdr:col>4</xdr:col>
      <xdr:colOff>121227</xdr:colOff>
      <xdr:row>64</xdr:row>
      <xdr:rowOff>132410</xdr:rowOff>
    </xdr:from>
    <xdr:to>
      <xdr:col>4</xdr:col>
      <xdr:colOff>5247409</xdr:colOff>
      <xdr:row>64</xdr:row>
      <xdr:rowOff>1958306</xdr:rowOff>
    </xdr:to>
    <xdr:pic>
      <xdr:nvPicPr>
        <xdr:cNvPr id="66" name="그림 65">
          <a:extLst>
            <a:ext uri="{FF2B5EF4-FFF2-40B4-BE49-F238E27FC236}">
              <a16:creationId xmlns:a16="http://schemas.microsoft.com/office/drawing/2014/main" id="{4FBDB64C-4821-9DD1-64DF-0E5D0EA3251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540" r="9235"/>
        <a:stretch/>
      </xdr:blipFill>
      <xdr:spPr>
        <a:xfrm>
          <a:off x="17629909" y="30820228"/>
          <a:ext cx="5126182" cy="1825896"/>
        </a:xfrm>
        <a:prstGeom prst="rect">
          <a:avLst/>
        </a:prstGeom>
      </xdr:spPr>
    </xdr:pic>
    <xdr:clientData/>
  </xdr:twoCellAnchor>
  <xdr:twoCellAnchor editAs="oneCell">
    <xdr:from>
      <xdr:col>4</xdr:col>
      <xdr:colOff>86592</xdr:colOff>
      <xdr:row>71</xdr:row>
      <xdr:rowOff>91909</xdr:rowOff>
    </xdr:from>
    <xdr:to>
      <xdr:col>4</xdr:col>
      <xdr:colOff>5288528</xdr:colOff>
      <xdr:row>71</xdr:row>
      <xdr:rowOff>1956955</xdr:rowOff>
    </xdr:to>
    <xdr:pic>
      <xdr:nvPicPr>
        <xdr:cNvPr id="70" name="그림 69">
          <a:extLst>
            <a:ext uri="{FF2B5EF4-FFF2-40B4-BE49-F238E27FC236}">
              <a16:creationId xmlns:a16="http://schemas.microsoft.com/office/drawing/2014/main" id="{90C64DA9-49E1-8197-0F4A-505CE12E675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730" r="8937"/>
        <a:stretch/>
      </xdr:blipFill>
      <xdr:spPr>
        <a:xfrm>
          <a:off x="17595274" y="34174091"/>
          <a:ext cx="5201936" cy="1865046"/>
        </a:xfrm>
        <a:prstGeom prst="rect">
          <a:avLst/>
        </a:prstGeom>
      </xdr:spPr>
    </xdr:pic>
    <xdr:clientData/>
  </xdr:twoCellAnchor>
  <xdr:twoCellAnchor editAs="oneCell">
    <xdr:from>
      <xdr:col>4</xdr:col>
      <xdr:colOff>47624</xdr:colOff>
      <xdr:row>78</xdr:row>
      <xdr:rowOff>142876</xdr:rowOff>
    </xdr:from>
    <xdr:to>
      <xdr:col>4</xdr:col>
      <xdr:colOff>5262562</xdr:colOff>
      <xdr:row>78</xdr:row>
      <xdr:rowOff>1993044</xdr:rowOff>
    </xdr:to>
    <xdr:pic>
      <xdr:nvPicPr>
        <xdr:cNvPr id="74" name="그림 73">
          <a:extLst>
            <a:ext uri="{FF2B5EF4-FFF2-40B4-BE49-F238E27FC236}">
              <a16:creationId xmlns:a16="http://schemas.microsoft.com/office/drawing/2014/main" id="{1526A30C-7173-88FD-C1C3-04D90D1F27F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741" r="8701"/>
        <a:stretch/>
      </xdr:blipFill>
      <xdr:spPr>
        <a:xfrm>
          <a:off x="17549812" y="37314189"/>
          <a:ext cx="5214938" cy="1850168"/>
        </a:xfrm>
        <a:prstGeom prst="rect">
          <a:avLst/>
        </a:prstGeom>
      </xdr:spPr>
    </xdr:pic>
    <xdr:clientData/>
  </xdr:twoCellAnchor>
  <xdr:twoCellAnchor editAs="oneCell">
    <xdr:from>
      <xdr:col>4</xdr:col>
      <xdr:colOff>23812</xdr:colOff>
      <xdr:row>85</xdr:row>
      <xdr:rowOff>126188</xdr:rowOff>
    </xdr:from>
    <xdr:to>
      <xdr:col>4</xdr:col>
      <xdr:colOff>5322584</xdr:colOff>
      <xdr:row>86</xdr:row>
      <xdr:rowOff>0</xdr:rowOff>
    </xdr:to>
    <xdr:pic>
      <xdr:nvPicPr>
        <xdr:cNvPr id="78" name="그림 77">
          <a:extLst>
            <a:ext uri="{FF2B5EF4-FFF2-40B4-BE49-F238E27FC236}">
              <a16:creationId xmlns:a16="http://schemas.microsoft.com/office/drawing/2014/main" id="{B9F8936C-B897-0544-52E8-F47EBD64F66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181" r="9099"/>
        <a:stretch/>
      </xdr:blipFill>
      <xdr:spPr>
        <a:xfrm>
          <a:off x="17526000" y="40655063"/>
          <a:ext cx="5298772" cy="1921687"/>
        </a:xfrm>
        <a:prstGeom prst="rect">
          <a:avLst/>
        </a:prstGeom>
      </xdr:spPr>
    </xdr:pic>
    <xdr:clientData/>
  </xdr:twoCellAnchor>
  <xdr:twoCellAnchor editAs="oneCell">
    <xdr:from>
      <xdr:col>4</xdr:col>
      <xdr:colOff>71437</xdr:colOff>
      <xdr:row>92</xdr:row>
      <xdr:rowOff>61875</xdr:rowOff>
    </xdr:from>
    <xdr:to>
      <xdr:col>4</xdr:col>
      <xdr:colOff>5357812</xdr:colOff>
      <xdr:row>92</xdr:row>
      <xdr:rowOff>1937388</xdr:rowOff>
    </xdr:to>
    <xdr:pic>
      <xdr:nvPicPr>
        <xdr:cNvPr id="82" name="그림 81">
          <a:extLst>
            <a:ext uri="{FF2B5EF4-FFF2-40B4-BE49-F238E27FC236}">
              <a16:creationId xmlns:a16="http://schemas.microsoft.com/office/drawing/2014/main" id="{D671FF50-1150-FC61-E8C8-746D368E66C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863" r="8578"/>
        <a:stretch/>
      </xdr:blipFill>
      <xdr:spPr>
        <a:xfrm>
          <a:off x="17573625" y="43948313"/>
          <a:ext cx="5286375" cy="1875513"/>
        </a:xfrm>
        <a:prstGeom prst="rect">
          <a:avLst/>
        </a:prstGeom>
      </xdr:spPr>
    </xdr:pic>
    <xdr:clientData/>
  </xdr:twoCellAnchor>
  <xdr:twoCellAnchor editAs="oneCell">
    <xdr:from>
      <xdr:col>4</xdr:col>
      <xdr:colOff>190499</xdr:colOff>
      <xdr:row>99</xdr:row>
      <xdr:rowOff>116626</xdr:rowOff>
    </xdr:from>
    <xdr:to>
      <xdr:col>4</xdr:col>
      <xdr:colOff>5262562</xdr:colOff>
      <xdr:row>99</xdr:row>
      <xdr:rowOff>1942568</xdr:rowOff>
    </xdr:to>
    <xdr:pic>
      <xdr:nvPicPr>
        <xdr:cNvPr id="86" name="그림 85">
          <a:extLst>
            <a:ext uri="{FF2B5EF4-FFF2-40B4-BE49-F238E27FC236}">
              <a16:creationId xmlns:a16="http://schemas.microsoft.com/office/drawing/2014/main" id="{124EB2C5-114A-095E-A05D-8DABBE47806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997" r="8670"/>
        <a:stretch/>
      </xdr:blipFill>
      <xdr:spPr>
        <a:xfrm>
          <a:off x="17692687" y="47360626"/>
          <a:ext cx="5072063" cy="1825942"/>
        </a:xfrm>
        <a:prstGeom prst="rect">
          <a:avLst/>
        </a:prstGeom>
      </xdr:spPr>
    </xdr:pic>
    <xdr:clientData/>
  </xdr:twoCellAnchor>
  <xdr:twoCellAnchor editAs="oneCell">
    <xdr:from>
      <xdr:col>4</xdr:col>
      <xdr:colOff>119062</xdr:colOff>
      <xdr:row>106</xdr:row>
      <xdr:rowOff>195188</xdr:rowOff>
    </xdr:from>
    <xdr:to>
      <xdr:col>5</xdr:col>
      <xdr:colOff>0</xdr:colOff>
      <xdr:row>107</xdr:row>
      <xdr:rowOff>21167</xdr:rowOff>
    </xdr:to>
    <xdr:pic>
      <xdr:nvPicPr>
        <xdr:cNvPr id="90" name="그림 89">
          <a:extLst>
            <a:ext uri="{FF2B5EF4-FFF2-40B4-BE49-F238E27FC236}">
              <a16:creationId xmlns:a16="http://schemas.microsoft.com/office/drawing/2014/main" id="{1E42110C-F6FA-BEB9-608F-B6712AE238A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599" r="8148"/>
        <a:stretch/>
      </xdr:blipFill>
      <xdr:spPr>
        <a:xfrm>
          <a:off x="17621250" y="50796751"/>
          <a:ext cx="5262563" cy="1873854"/>
        </a:xfrm>
        <a:prstGeom prst="rect">
          <a:avLst/>
        </a:prstGeom>
      </xdr:spPr>
    </xdr:pic>
    <xdr:clientData/>
  </xdr:twoCellAnchor>
  <xdr:twoCellAnchor editAs="oneCell">
    <xdr:from>
      <xdr:col>4</xdr:col>
      <xdr:colOff>23812</xdr:colOff>
      <xdr:row>113</xdr:row>
      <xdr:rowOff>83250</xdr:rowOff>
    </xdr:from>
    <xdr:to>
      <xdr:col>4</xdr:col>
      <xdr:colOff>5302001</xdr:colOff>
      <xdr:row>113</xdr:row>
      <xdr:rowOff>1976437</xdr:rowOff>
    </xdr:to>
    <xdr:pic>
      <xdr:nvPicPr>
        <xdr:cNvPr id="94" name="그림 93">
          <a:extLst>
            <a:ext uri="{FF2B5EF4-FFF2-40B4-BE49-F238E27FC236}">
              <a16:creationId xmlns:a16="http://schemas.microsoft.com/office/drawing/2014/main" id="{C60335F4-24A8-1ABB-448E-E501953D8BD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507" r="8853"/>
        <a:stretch/>
      </xdr:blipFill>
      <xdr:spPr>
        <a:xfrm>
          <a:off x="17526000" y="54042375"/>
          <a:ext cx="5278189" cy="1893187"/>
        </a:xfrm>
        <a:prstGeom prst="rect">
          <a:avLst/>
        </a:prstGeom>
      </xdr:spPr>
    </xdr:pic>
    <xdr:clientData/>
  </xdr:twoCellAnchor>
  <xdr:twoCellAnchor editAs="oneCell">
    <xdr:from>
      <xdr:col>4</xdr:col>
      <xdr:colOff>47624</xdr:colOff>
      <xdr:row>120</xdr:row>
      <xdr:rowOff>138000</xdr:rowOff>
    </xdr:from>
    <xdr:to>
      <xdr:col>4</xdr:col>
      <xdr:colOff>5333999</xdr:colOff>
      <xdr:row>121</xdr:row>
      <xdr:rowOff>0</xdr:rowOff>
    </xdr:to>
    <xdr:pic>
      <xdr:nvPicPr>
        <xdr:cNvPr id="98" name="그림 97">
          <a:extLst>
            <a:ext uri="{FF2B5EF4-FFF2-40B4-BE49-F238E27FC236}">
              <a16:creationId xmlns:a16="http://schemas.microsoft.com/office/drawing/2014/main" id="{28666708-78FD-CD35-330A-5F0CF5D243B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109" r="8638"/>
        <a:stretch/>
      </xdr:blipFill>
      <xdr:spPr>
        <a:xfrm>
          <a:off x="17549812" y="57454688"/>
          <a:ext cx="5286375" cy="1909875"/>
        </a:xfrm>
        <a:prstGeom prst="rect">
          <a:avLst/>
        </a:prstGeom>
      </xdr:spPr>
    </xdr:pic>
    <xdr:clientData/>
  </xdr:twoCellAnchor>
  <xdr:twoCellAnchor editAs="oneCell">
    <xdr:from>
      <xdr:col>4</xdr:col>
      <xdr:colOff>47625</xdr:colOff>
      <xdr:row>127</xdr:row>
      <xdr:rowOff>121313</xdr:rowOff>
    </xdr:from>
    <xdr:to>
      <xdr:col>4</xdr:col>
      <xdr:colOff>5357812</xdr:colOff>
      <xdr:row>127</xdr:row>
      <xdr:rowOff>2005274</xdr:rowOff>
    </xdr:to>
    <xdr:pic>
      <xdr:nvPicPr>
        <xdr:cNvPr id="102" name="그림 101">
          <a:extLst>
            <a:ext uri="{FF2B5EF4-FFF2-40B4-BE49-F238E27FC236}">
              <a16:creationId xmlns:a16="http://schemas.microsoft.com/office/drawing/2014/main" id="{3DFD18BA-B57B-1241-C051-C9286790E84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4" r="8117"/>
        <a:stretch/>
      </xdr:blipFill>
      <xdr:spPr>
        <a:xfrm>
          <a:off x="17549813" y="60771751"/>
          <a:ext cx="5310187" cy="1883961"/>
        </a:xfrm>
        <a:prstGeom prst="rect">
          <a:avLst/>
        </a:prstGeom>
      </xdr:spPr>
    </xdr:pic>
    <xdr:clientData/>
  </xdr:twoCellAnchor>
  <xdr:twoCellAnchor editAs="oneCell">
    <xdr:from>
      <xdr:col>4</xdr:col>
      <xdr:colOff>166686</xdr:colOff>
      <xdr:row>134</xdr:row>
      <xdr:rowOff>166688</xdr:rowOff>
    </xdr:from>
    <xdr:to>
      <xdr:col>4</xdr:col>
      <xdr:colOff>5315365</xdr:colOff>
      <xdr:row>135</xdr:row>
      <xdr:rowOff>1</xdr:rowOff>
    </xdr:to>
    <xdr:pic>
      <xdr:nvPicPr>
        <xdr:cNvPr id="106" name="그림 105">
          <a:extLst>
            <a:ext uri="{FF2B5EF4-FFF2-40B4-BE49-F238E27FC236}">
              <a16:creationId xmlns:a16="http://schemas.microsoft.com/office/drawing/2014/main" id="{8A0CAD30-931D-0AD0-01B1-A1A4EFF7234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272" r="9620"/>
        <a:stretch/>
      </xdr:blipFill>
      <xdr:spPr>
        <a:xfrm>
          <a:off x="17668874" y="64174688"/>
          <a:ext cx="5148679" cy="1881188"/>
        </a:xfrm>
        <a:prstGeom prst="rect">
          <a:avLst/>
        </a:prstGeom>
      </xdr:spPr>
    </xdr:pic>
    <xdr:clientData/>
  </xdr:twoCellAnchor>
  <xdr:twoCellAnchor editAs="oneCell">
    <xdr:from>
      <xdr:col>4</xdr:col>
      <xdr:colOff>71437</xdr:colOff>
      <xdr:row>141</xdr:row>
      <xdr:rowOff>150000</xdr:rowOff>
    </xdr:from>
    <xdr:to>
      <xdr:col>4</xdr:col>
      <xdr:colOff>5262562</xdr:colOff>
      <xdr:row>141</xdr:row>
      <xdr:rowOff>1985071</xdr:rowOff>
    </xdr:to>
    <xdr:pic>
      <xdr:nvPicPr>
        <xdr:cNvPr id="110" name="그림 109">
          <a:extLst>
            <a:ext uri="{FF2B5EF4-FFF2-40B4-BE49-F238E27FC236}">
              <a16:creationId xmlns:a16="http://schemas.microsoft.com/office/drawing/2014/main" id="{1F4C59DB-5029-2071-2DEC-487BF9E9FFB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955" r="8180"/>
        <a:stretch/>
      </xdr:blipFill>
      <xdr:spPr>
        <a:xfrm>
          <a:off x="17573625" y="67515563"/>
          <a:ext cx="5191125" cy="1835071"/>
        </a:xfrm>
        <a:prstGeom prst="rect">
          <a:avLst/>
        </a:prstGeom>
      </xdr:spPr>
    </xdr:pic>
    <xdr:clientData/>
  </xdr:twoCellAnchor>
  <xdr:twoCellAnchor editAs="oneCell">
    <xdr:from>
      <xdr:col>4</xdr:col>
      <xdr:colOff>23813</xdr:colOff>
      <xdr:row>148</xdr:row>
      <xdr:rowOff>38063</xdr:rowOff>
    </xdr:from>
    <xdr:to>
      <xdr:col>4</xdr:col>
      <xdr:colOff>5305085</xdr:colOff>
      <xdr:row>148</xdr:row>
      <xdr:rowOff>1905001</xdr:rowOff>
    </xdr:to>
    <xdr:pic>
      <xdr:nvPicPr>
        <xdr:cNvPr id="114" name="그림 113">
          <a:extLst>
            <a:ext uri="{FF2B5EF4-FFF2-40B4-BE49-F238E27FC236}">
              <a16:creationId xmlns:a16="http://schemas.microsoft.com/office/drawing/2014/main" id="{12F7F088-C0C4-25BA-A1B7-B0736EB9BC2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556" r="8578"/>
        <a:stretch/>
      </xdr:blipFill>
      <xdr:spPr>
        <a:xfrm>
          <a:off x="17526001" y="70761188"/>
          <a:ext cx="5281272" cy="1866938"/>
        </a:xfrm>
        <a:prstGeom prst="rect">
          <a:avLst/>
        </a:prstGeom>
      </xdr:spPr>
    </xdr:pic>
    <xdr:clientData/>
  </xdr:twoCellAnchor>
  <xdr:twoCellAnchor editAs="oneCell">
    <xdr:from>
      <xdr:col>4</xdr:col>
      <xdr:colOff>23812</xdr:colOff>
      <xdr:row>155</xdr:row>
      <xdr:rowOff>69000</xdr:rowOff>
    </xdr:from>
    <xdr:to>
      <xdr:col>5</xdr:col>
      <xdr:colOff>31147</xdr:colOff>
      <xdr:row>155</xdr:row>
      <xdr:rowOff>1952624</xdr:rowOff>
    </xdr:to>
    <xdr:pic>
      <xdr:nvPicPr>
        <xdr:cNvPr id="118" name="그림 117">
          <a:extLst>
            <a:ext uri="{FF2B5EF4-FFF2-40B4-BE49-F238E27FC236}">
              <a16:creationId xmlns:a16="http://schemas.microsoft.com/office/drawing/2014/main" id="{6BC964D6-626F-6AC1-4872-1E11A060F33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772" r="7750"/>
        <a:stretch/>
      </xdr:blipFill>
      <xdr:spPr>
        <a:xfrm>
          <a:off x="17526000" y="74149688"/>
          <a:ext cx="5388960" cy="1883624"/>
        </a:xfrm>
        <a:prstGeom prst="rect">
          <a:avLst/>
        </a:prstGeom>
      </xdr:spPr>
    </xdr:pic>
    <xdr:clientData/>
  </xdr:twoCellAnchor>
  <xdr:twoCellAnchor editAs="oneCell">
    <xdr:from>
      <xdr:col>4</xdr:col>
      <xdr:colOff>95251</xdr:colOff>
      <xdr:row>162</xdr:row>
      <xdr:rowOff>76126</xdr:rowOff>
    </xdr:from>
    <xdr:to>
      <xdr:col>4</xdr:col>
      <xdr:colOff>5310187</xdr:colOff>
      <xdr:row>162</xdr:row>
      <xdr:rowOff>1960430</xdr:rowOff>
    </xdr:to>
    <xdr:pic>
      <xdr:nvPicPr>
        <xdr:cNvPr id="122" name="그림 121">
          <a:extLst>
            <a:ext uri="{FF2B5EF4-FFF2-40B4-BE49-F238E27FC236}">
              <a16:creationId xmlns:a16="http://schemas.microsoft.com/office/drawing/2014/main" id="{C2E4FC7F-4976-0F75-A9FE-B7B41043EB8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211" r="8761"/>
        <a:stretch/>
      </xdr:blipFill>
      <xdr:spPr>
        <a:xfrm>
          <a:off x="17597439" y="77514376"/>
          <a:ext cx="5214936" cy="1884304"/>
        </a:xfrm>
        <a:prstGeom prst="rect">
          <a:avLst/>
        </a:prstGeom>
      </xdr:spPr>
    </xdr:pic>
    <xdr:clientData/>
  </xdr:twoCellAnchor>
  <xdr:twoCellAnchor editAs="oneCell">
    <xdr:from>
      <xdr:col>4</xdr:col>
      <xdr:colOff>23812</xdr:colOff>
      <xdr:row>169</xdr:row>
      <xdr:rowOff>154687</xdr:rowOff>
    </xdr:from>
    <xdr:to>
      <xdr:col>5</xdr:col>
      <xdr:colOff>0</xdr:colOff>
      <xdr:row>170</xdr:row>
      <xdr:rowOff>14582</xdr:rowOff>
    </xdr:to>
    <xdr:pic>
      <xdr:nvPicPr>
        <xdr:cNvPr id="126" name="그림 125">
          <a:extLst>
            <a:ext uri="{FF2B5EF4-FFF2-40B4-BE49-F238E27FC236}">
              <a16:creationId xmlns:a16="http://schemas.microsoft.com/office/drawing/2014/main" id="{AA3F04ED-5ECD-B051-9E99-CBE36C42D3E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814" r="7934"/>
        <a:stretch/>
      </xdr:blipFill>
      <xdr:spPr>
        <a:xfrm>
          <a:off x="17526000" y="80950500"/>
          <a:ext cx="5357813" cy="1907770"/>
        </a:xfrm>
        <a:prstGeom prst="rect">
          <a:avLst/>
        </a:prstGeom>
      </xdr:spPr>
    </xdr:pic>
    <xdr:clientData/>
  </xdr:twoCellAnchor>
  <xdr:twoCellAnchor editAs="oneCell">
    <xdr:from>
      <xdr:col>4</xdr:col>
      <xdr:colOff>71437</xdr:colOff>
      <xdr:row>176</xdr:row>
      <xdr:rowOff>90376</xdr:rowOff>
    </xdr:from>
    <xdr:to>
      <xdr:col>4</xdr:col>
      <xdr:colOff>5191125</xdr:colOff>
      <xdr:row>176</xdr:row>
      <xdr:rowOff>1920009</xdr:rowOff>
    </xdr:to>
    <xdr:pic>
      <xdr:nvPicPr>
        <xdr:cNvPr id="130" name="그림 129">
          <a:extLst>
            <a:ext uri="{FF2B5EF4-FFF2-40B4-BE49-F238E27FC236}">
              <a16:creationId xmlns:a16="http://schemas.microsoft.com/office/drawing/2014/main" id="{D93FEE72-499E-7A82-F791-0B9B4A8B4E7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722" r="8332"/>
        <a:stretch/>
      </xdr:blipFill>
      <xdr:spPr>
        <a:xfrm>
          <a:off x="17573625" y="84219939"/>
          <a:ext cx="5119688" cy="1829633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142873</xdr:colOff>
      <xdr:row>183</xdr:row>
      <xdr:rowOff>73689</xdr:rowOff>
    </xdr:from>
    <xdr:to>
      <xdr:col>4</xdr:col>
      <xdr:colOff>5310187</xdr:colOff>
      <xdr:row>183</xdr:row>
      <xdr:rowOff>1933921</xdr:rowOff>
    </xdr:to>
    <xdr:pic>
      <xdr:nvPicPr>
        <xdr:cNvPr id="133" name="그림 132">
          <a:extLst>
            <a:ext uri="{FF2B5EF4-FFF2-40B4-BE49-F238E27FC236}">
              <a16:creationId xmlns:a16="http://schemas.microsoft.com/office/drawing/2014/main" id="{4DDA42DF-98D7-4348-4941-EB6FB6623D5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630" r="9036"/>
        <a:stretch/>
      </xdr:blipFill>
      <xdr:spPr>
        <a:xfrm>
          <a:off x="17645061" y="87560814"/>
          <a:ext cx="5167314" cy="1860232"/>
        </a:xfrm>
        <a:prstGeom prst="rect">
          <a:avLst/>
        </a:prstGeom>
      </xdr:spPr>
    </xdr:pic>
    <xdr:clientData/>
  </xdr:twoCellAnchor>
  <xdr:twoCellAnchor editAs="oneCell">
    <xdr:from>
      <xdr:col>4</xdr:col>
      <xdr:colOff>119062</xdr:colOff>
      <xdr:row>190</xdr:row>
      <xdr:rowOff>104625</xdr:rowOff>
    </xdr:from>
    <xdr:to>
      <xdr:col>4</xdr:col>
      <xdr:colOff>5238750</xdr:colOff>
      <xdr:row>190</xdr:row>
      <xdr:rowOff>1940961</xdr:rowOff>
    </xdr:to>
    <xdr:pic>
      <xdr:nvPicPr>
        <xdr:cNvPr id="135" name="그림 134">
          <a:extLst>
            <a:ext uri="{FF2B5EF4-FFF2-40B4-BE49-F238E27FC236}">
              <a16:creationId xmlns:a16="http://schemas.microsoft.com/office/drawing/2014/main" id="{EB164E02-BEFE-49C7-2D37-CF790B664FE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232" r="9128"/>
        <a:stretch/>
      </xdr:blipFill>
      <xdr:spPr>
        <a:xfrm>
          <a:off x="17621250" y="90949313"/>
          <a:ext cx="5119688" cy="1836336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142874</xdr:colOff>
      <xdr:row>197</xdr:row>
      <xdr:rowOff>119062</xdr:rowOff>
    </xdr:from>
    <xdr:to>
      <xdr:col>5</xdr:col>
      <xdr:colOff>5986</xdr:colOff>
      <xdr:row>197</xdr:row>
      <xdr:rowOff>2000250</xdr:rowOff>
    </xdr:to>
    <xdr:pic>
      <xdr:nvPicPr>
        <xdr:cNvPr id="137" name="그림 136">
          <a:extLst>
            <a:ext uri="{FF2B5EF4-FFF2-40B4-BE49-F238E27FC236}">
              <a16:creationId xmlns:a16="http://schemas.microsoft.com/office/drawing/2014/main" id="{CFAE7C0A-4E25-5E4D-E8B7-2B7683A19FB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966" r="8394"/>
        <a:stretch/>
      </xdr:blipFill>
      <xdr:spPr>
        <a:xfrm>
          <a:off x="17645062" y="94321312"/>
          <a:ext cx="5244737" cy="1881188"/>
        </a:xfrm>
        <a:prstGeom prst="rect">
          <a:avLst/>
        </a:prstGeom>
      </xdr:spPr>
    </xdr:pic>
    <xdr:clientData/>
  </xdr:twoCellAnchor>
  <xdr:twoCellAnchor editAs="oneCell">
    <xdr:from>
      <xdr:col>4</xdr:col>
      <xdr:colOff>47625</xdr:colOff>
      <xdr:row>204</xdr:row>
      <xdr:rowOff>78562</xdr:rowOff>
    </xdr:from>
    <xdr:to>
      <xdr:col>4</xdr:col>
      <xdr:colOff>5300585</xdr:colOff>
      <xdr:row>204</xdr:row>
      <xdr:rowOff>1928812</xdr:rowOff>
    </xdr:to>
    <xdr:pic>
      <xdr:nvPicPr>
        <xdr:cNvPr id="139" name="그림 138">
          <a:extLst>
            <a:ext uri="{FF2B5EF4-FFF2-40B4-BE49-F238E27FC236}">
              <a16:creationId xmlns:a16="http://schemas.microsoft.com/office/drawing/2014/main" id="{3EA43D99-3370-5D86-091C-6753CEB0EED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648" r="8180"/>
        <a:stretch/>
      </xdr:blipFill>
      <xdr:spPr>
        <a:xfrm>
          <a:off x="17549813" y="97638375"/>
          <a:ext cx="5252960" cy="1850250"/>
        </a:xfrm>
        <a:prstGeom prst="rect">
          <a:avLst/>
        </a:prstGeom>
      </xdr:spPr>
    </xdr:pic>
    <xdr:clientData/>
  </xdr:twoCellAnchor>
  <xdr:twoCellAnchor editAs="oneCell">
    <xdr:from>
      <xdr:col>4</xdr:col>
      <xdr:colOff>71437</xdr:colOff>
      <xdr:row>211</xdr:row>
      <xdr:rowOff>109500</xdr:rowOff>
    </xdr:from>
    <xdr:to>
      <xdr:col>4</xdr:col>
      <xdr:colOff>5357813</xdr:colOff>
      <xdr:row>211</xdr:row>
      <xdr:rowOff>1985013</xdr:rowOff>
    </xdr:to>
    <xdr:pic>
      <xdr:nvPicPr>
        <xdr:cNvPr id="141" name="그림 140">
          <a:extLst>
            <a:ext uri="{FF2B5EF4-FFF2-40B4-BE49-F238E27FC236}">
              <a16:creationId xmlns:a16="http://schemas.microsoft.com/office/drawing/2014/main" id="{78A896E6-5D3D-C917-B7D5-4187DD85B18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476" r="7965"/>
        <a:stretch/>
      </xdr:blipFill>
      <xdr:spPr>
        <a:xfrm>
          <a:off x="17573625" y="101026875"/>
          <a:ext cx="5286376" cy="1875513"/>
        </a:xfrm>
        <a:prstGeom prst="rect">
          <a:avLst/>
        </a:prstGeom>
      </xdr:spPr>
    </xdr:pic>
    <xdr:clientData/>
  </xdr:twoCellAnchor>
  <xdr:twoCellAnchor editAs="oneCell">
    <xdr:from>
      <xdr:col>4</xdr:col>
      <xdr:colOff>23812</xdr:colOff>
      <xdr:row>218</xdr:row>
      <xdr:rowOff>130911</xdr:rowOff>
    </xdr:from>
    <xdr:to>
      <xdr:col>4</xdr:col>
      <xdr:colOff>5328385</xdr:colOff>
      <xdr:row>218</xdr:row>
      <xdr:rowOff>2000249</xdr:rowOff>
    </xdr:to>
    <xdr:pic>
      <xdr:nvPicPr>
        <xdr:cNvPr id="143" name="그림 142">
          <a:extLst>
            <a:ext uri="{FF2B5EF4-FFF2-40B4-BE49-F238E27FC236}">
              <a16:creationId xmlns:a16="http://schemas.microsoft.com/office/drawing/2014/main" id="{FB74115D-6ED0-A4F2-4677-5A92FC9D0DA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158" r="8363"/>
        <a:stretch/>
      </xdr:blipFill>
      <xdr:spPr>
        <a:xfrm>
          <a:off x="17526000" y="104405849"/>
          <a:ext cx="5304573" cy="1869338"/>
        </a:xfrm>
        <a:prstGeom prst="rect">
          <a:avLst/>
        </a:prstGeom>
      </xdr:spPr>
    </xdr:pic>
    <xdr:clientData/>
  </xdr:twoCellAnchor>
  <xdr:twoCellAnchor editAs="oneCell">
    <xdr:from>
      <xdr:col>4</xdr:col>
      <xdr:colOff>119061</xdr:colOff>
      <xdr:row>225</xdr:row>
      <xdr:rowOff>76125</xdr:rowOff>
    </xdr:from>
    <xdr:to>
      <xdr:col>4</xdr:col>
      <xdr:colOff>5322181</xdr:colOff>
      <xdr:row>225</xdr:row>
      <xdr:rowOff>1928813</xdr:rowOff>
    </xdr:to>
    <xdr:pic>
      <xdr:nvPicPr>
        <xdr:cNvPr id="145" name="그림 144">
          <a:extLst>
            <a:ext uri="{FF2B5EF4-FFF2-40B4-BE49-F238E27FC236}">
              <a16:creationId xmlns:a16="http://schemas.microsoft.com/office/drawing/2014/main" id="{2E524DA3-58C8-69CB-6DCC-94E7A637032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599" r="8148"/>
        <a:stretch/>
      </xdr:blipFill>
      <xdr:spPr>
        <a:xfrm>
          <a:off x="17621249" y="107708625"/>
          <a:ext cx="5203120" cy="1852688"/>
        </a:xfrm>
        <a:prstGeom prst="rect">
          <a:avLst/>
        </a:prstGeom>
      </xdr:spPr>
    </xdr:pic>
    <xdr:clientData/>
  </xdr:twoCellAnchor>
  <xdr:twoCellAnchor editAs="oneCell">
    <xdr:from>
      <xdr:col>4</xdr:col>
      <xdr:colOff>23811</xdr:colOff>
      <xdr:row>232</xdr:row>
      <xdr:rowOff>107062</xdr:rowOff>
    </xdr:from>
    <xdr:to>
      <xdr:col>4</xdr:col>
      <xdr:colOff>5360002</xdr:colOff>
      <xdr:row>232</xdr:row>
      <xdr:rowOff>2000249</xdr:rowOff>
    </xdr:to>
    <xdr:pic>
      <xdr:nvPicPr>
        <xdr:cNvPr id="147" name="그림 146">
          <a:extLst>
            <a:ext uri="{FF2B5EF4-FFF2-40B4-BE49-F238E27FC236}">
              <a16:creationId xmlns:a16="http://schemas.microsoft.com/office/drawing/2014/main" id="{664EFFB6-F9D3-E750-9A85-77A4AD32D98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896" r="8546"/>
        <a:stretch/>
      </xdr:blipFill>
      <xdr:spPr>
        <a:xfrm>
          <a:off x="17525999" y="111097125"/>
          <a:ext cx="5336191" cy="1893187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142874</xdr:colOff>
      <xdr:row>239</xdr:row>
      <xdr:rowOff>161812</xdr:rowOff>
    </xdr:from>
    <xdr:to>
      <xdr:col>5</xdr:col>
      <xdr:colOff>0</xdr:colOff>
      <xdr:row>240</xdr:row>
      <xdr:rowOff>13857</xdr:rowOff>
    </xdr:to>
    <xdr:pic>
      <xdr:nvPicPr>
        <xdr:cNvPr id="149" name="그림 148">
          <a:extLst>
            <a:ext uri="{FF2B5EF4-FFF2-40B4-BE49-F238E27FC236}">
              <a16:creationId xmlns:a16="http://schemas.microsoft.com/office/drawing/2014/main" id="{164C2673-ABE2-F1C6-64AF-94AEB362E3D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640" r="8639"/>
        <a:stretch/>
      </xdr:blipFill>
      <xdr:spPr>
        <a:xfrm>
          <a:off x="17645062" y="114509437"/>
          <a:ext cx="5238751" cy="1899920"/>
        </a:xfrm>
        <a:prstGeom prst="rect">
          <a:avLst/>
        </a:prstGeom>
      </xdr:spPr>
    </xdr:pic>
    <xdr:clientData/>
  </xdr:twoCellAnchor>
  <xdr:twoCellAnchor editAs="oneCell">
    <xdr:from>
      <xdr:col>4</xdr:col>
      <xdr:colOff>71438</xdr:colOff>
      <xdr:row>246</xdr:row>
      <xdr:rowOff>73688</xdr:rowOff>
    </xdr:from>
    <xdr:to>
      <xdr:col>4</xdr:col>
      <xdr:colOff>5357812</xdr:colOff>
      <xdr:row>246</xdr:row>
      <xdr:rowOff>1962890</xdr:rowOff>
    </xdr:to>
    <xdr:pic>
      <xdr:nvPicPr>
        <xdr:cNvPr id="151" name="그림 150">
          <a:extLst>
            <a:ext uri="{FF2B5EF4-FFF2-40B4-BE49-F238E27FC236}">
              <a16:creationId xmlns:a16="http://schemas.microsoft.com/office/drawing/2014/main" id="{67F88FD6-17AA-959A-E4F3-10AC7F88C5C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937" r="8117"/>
        <a:stretch/>
      </xdr:blipFill>
      <xdr:spPr>
        <a:xfrm>
          <a:off x="17573626" y="117778876"/>
          <a:ext cx="5286374" cy="1889202"/>
        </a:xfrm>
        <a:prstGeom prst="rect">
          <a:avLst/>
        </a:prstGeom>
      </xdr:spPr>
    </xdr:pic>
    <xdr:clientData/>
  </xdr:twoCellAnchor>
  <xdr:twoCellAnchor editAs="oneCell">
    <xdr:from>
      <xdr:col>4</xdr:col>
      <xdr:colOff>119061</xdr:colOff>
      <xdr:row>253</xdr:row>
      <xdr:rowOff>176062</xdr:rowOff>
    </xdr:from>
    <xdr:to>
      <xdr:col>5</xdr:col>
      <xdr:colOff>0</xdr:colOff>
      <xdr:row>254</xdr:row>
      <xdr:rowOff>8880</xdr:rowOff>
    </xdr:to>
    <xdr:pic>
      <xdr:nvPicPr>
        <xdr:cNvPr id="153" name="그림 152">
          <a:extLst>
            <a:ext uri="{FF2B5EF4-FFF2-40B4-BE49-F238E27FC236}">
              <a16:creationId xmlns:a16="http://schemas.microsoft.com/office/drawing/2014/main" id="{06B0F0BA-6E55-DBE7-3C4A-C3AD0629156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540" r="8515"/>
        <a:stretch/>
      </xdr:blipFill>
      <xdr:spPr>
        <a:xfrm>
          <a:off x="17621249" y="121238812"/>
          <a:ext cx="5262564" cy="1880693"/>
        </a:xfrm>
        <a:prstGeom prst="rect">
          <a:avLst/>
        </a:prstGeom>
      </xdr:spPr>
    </xdr:pic>
    <xdr:clientData/>
  </xdr:twoCellAnchor>
  <xdr:twoCellAnchor editAs="oneCell">
    <xdr:from>
      <xdr:col>4</xdr:col>
      <xdr:colOff>119063</xdr:colOff>
      <xdr:row>260</xdr:row>
      <xdr:rowOff>159374</xdr:rowOff>
    </xdr:from>
    <xdr:to>
      <xdr:col>4</xdr:col>
      <xdr:colOff>5262562</xdr:colOff>
      <xdr:row>260</xdr:row>
      <xdr:rowOff>2004250</xdr:rowOff>
    </xdr:to>
    <xdr:pic>
      <xdr:nvPicPr>
        <xdr:cNvPr id="155" name="그림 154">
          <a:extLst>
            <a:ext uri="{FF2B5EF4-FFF2-40B4-BE49-F238E27FC236}">
              <a16:creationId xmlns:a16="http://schemas.microsoft.com/office/drawing/2014/main" id="{07F43761-4908-F55A-6583-C1FA23A61F3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835" r="9526"/>
        <a:stretch/>
      </xdr:blipFill>
      <xdr:spPr>
        <a:xfrm>
          <a:off x="17621251" y="124579687"/>
          <a:ext cx="5143499" cy="1844876"/>
        </a:xfrm>
        <a:prstGeom prst="rect">
          <a:avLst/>
        </a:prstGeom>
      </xdr:spPr>
    </xdr:pic>
    <xdr:clientData/>
  </xdr:twoCellAnchor>
  <xdr:twoCellAnchor editAs="oneCell">
    <xdr:from>
      <xdr:col>4</xdr:col>
      <xdr:colOff>119063</xdr:colOff>
      <xdr:row>267</xdr:row>
      <xdr:rowOff>71251</xdr:rowOff>
    </xdr:from>
    <xdr:to>
      <xdr:col>4</xdr:col>
      <xdr:colOff>5297930</xdr:colOff>
      <xdr:row>267</xdr:row>
      <xdr:rowOff>1928813</xdr:rowOff>
    </xdr:to>
    <xdr:pic>
      <xdr:nvPicPr>
        <xdr:cNvPr id="157" name="그림 156">
          <a:extLst>
            <a:ext uri="{FF2B5EF4-FFF2-40B4-BE49-F238E27FC236}">
              <a16:creationId xmlns:a16="http://schemas.microsoft.com/office/drawing/2014/main" id="{EDD9D04D-FDE8-AAFE-4753-5D93F417C72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968" r="8392"/>
        <a:stretch/>
      </xdr:blipFill>
      <xdr:spPr>
        <a:xfrm>
          <a:off x="17621251" y="127849126"/>
          <a:ext cx="5178867" cy="1857562"/>
        </a:xfrm>
        <a:prstGeom prst="rect">
          <a:avLst/>
        </a:prstGeom>
      </xdr:spPr>
    </xdr:pic>
    <xdr:clientData/>
  </xdr:twoCellAnchor>
  <xdr:twoCellAnchor editAs="oneCell">
    <xdr:from>
      <xdr:col>4</xdr:col>
      <xdr:colOff>47625</xdr:colOff>
      <xdr:row>274</xdr:row>
      <xdr:rowOff>78374</xdr:rowOff>
    </xdr:from>
    <xdr:to>
      <xdr:col>4</xdr:col>
      <xdr:colOff>5346915</xdr:colOff>
      <xdr:row>274</xdr:row>
      <xdr:rowOff>2000249</xdr:rowOff>
    </xdr:to>
    <xdr:pic>
      <xdr:nvPicPr>
        <xdr:cNvPr id="159" name="그림 158">
          <a:extLst>
            <a:ext uri="{FF2B5EF4-FFF2-40B4-BE49-F238E27FC236}">
              <a16:creationId xmlns:a16="http://schemas.microsoft.com/office/drawing/2014/main" id="{4EF50D16-9395-E142-AC87-2F6636AD5D3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102" r="8177"/>
        <a:stretch/>
      </xdr:blipFill>
      <xdr:spPr>
        <a:xfrm>
          <a:off x="17549813" y="131213812"/>
          <a:ext cx="5299290" cy="1921875"/>
        </a:xfrm>
        <a:prstGeom prst="rect">
          <a:avLst/>
        </a:prstGeom>
      </xdr:spPr>
    </xdr:pic>
    <xdr:clientData/>
  </xdr:twoCellAnchor>
  <xdr:twoCellAnchor editAs="oneCell">
    <xdr:from>
      <xdr:col>4</xdr:col>
      <xdr:colOff>95249</xdr:colOff>
      <xdr:row>281</xdr:row>
      <xdr:rowOff>61687</xdr:rowOff>
    </xdr:from>
    <xdr:to>
      <xdr:col>4</xdr:col>
      <xdr:colOff>5338917</xdr:colOff>
      <xdr:row>281</xdr:row>
      <xdr:rowOff>1928813</xdr:rowOff>
    </xdr:to>
    <xdr:pic>
      <xdr:nvPicPr>
        <xdr:cNvPr id="161" name="그림 160">
          <a:extLst>
            <a:ext uri="{FF2B5EF4-FFF2-40B4-BE49-F238E27FC236}">
              <a16:creationId xmlns:a16="http://schemas.microsoft.com/office/drawing/2014/main" id="{1C8B3CC3-5793-5BC5-2309-391A55A404D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477" r="8269"/>
        <a:stretch/>
      </xdr:blipFill>
      <xdr:spPr>
        <a:xfrm>
          <a:off x="17597437" y="134554687"/>
          <a:ext cx="5243668" cy="1867126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142874</xdr:colOff>
      <xdr:row>288</xdr:row>
      <xdr:rowOff>68812</xdr:rowOff>
    </xdr:from>
    <xdr:to>
      <xdr:col>5</xdr:col>
      <xdr:colOff>-1</xdr:colOff>
      <xdr:row>288</xdr:row>
      <xdr:rowOff>1954761</xdr:rowOff>
    </xdr:to>
    <xdr:pic>
      <xdr:nvPicPr>
        <xdr:cNvPr id="163" name="그림 162">
          <a:extLst>
            <a:ext uri="{FF2B5EF4-FFF2-40B4-BE49-F238E27FC236}">
              <a16:creationId xmlns:a16="http://schemas.microsoft.com/office/drawing/2014/main" id="{FF8BE7CF-AF0C-12C9-C162-52266D0B464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306" r="8361"/>
        <a:stretch/>
      </xdr:blipFill>
      <xdr:spPr>
        <a:xfrm>
          <a:off x="17645062" y="137919375"/>
          <a:ext cx="5238750" cy="1885949"/>
        </a:xfrm>
        <a:prstGeom prst="rect">
          <a:avLst/>
        </a:prstGeom>
      </xdr:spPr>
    </xdr:pic>
    <xdr:clientData/>
  </xdr:twoCellAnchor>
  <xdr:twoCellAnchor editAs="oneCell">
    <xdr:from>
      <xdr:col>4</xdr:col>
      <xdr:colOff>71438</xdr:colOff>
      <xdr:row>295</xdr:row>
      <xdr:rowOff>47628</xdr:rowOff>
    </xdr:from>
    <xdr:to>
      <xdr:col>4</xdr:col>
      <xdr:colOff>5334002</xdr:colOff>
      <xdr:row>295</xdr:row>
      <xdr:rowOff>1992194</xdr:rowOff>
    </xdr:to>
    <xdr:pic>
      <xdr:nvPicPr>
        <xdr:cNvPr id="165" name="그림 164">
          <a:extLst>
            <a:ext uri="{FF2B5EF4-FFF2-40B4-BE49-F238E27FC236}">
              <a16:creationId xmlns:a16="http://schemas.microsoft.com/office/drawing/2014/main" id="{A36ADCA5-D471-8833-E98F-D73D03B7085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110" r="8701"/>
        <a:stretch/>
      </xdr:blipFill>
      <xdr:spPr>
        <a:xfrm>
          <a:off x="17573626" y="141255753"/>
          <a:ext cx="5262564" cy="1944566"/>
        </a:xfrm>
        <a:prstGeom prst="rect">
          <a:avLst/>
        </a:prstGeom>
      </xdr:spPr>
    </xdr:pic>
    <xdr:clientData/>
  </xdr:twoCellAnchor>
  <xdr:twoCellAnchor editAs="oneCell">
    <xdr:from>
      <xdr:col>4</xdr:col>
      <xdr:colOff>71438</xdr:colOff>
      <xdr:row>302</xdr:row>
      <xdr:rowOff>150000</xdr:rowOff>
    </xdr:from>
    <xdr:to>
      <xdr:col>4</xdr:col>
      <xdr:colOff>5323937</xdr:colOff>
      <xdr:row>303</xdr:row>
      <xdr:rowOff>1</xdr:rowOff>
    </xdr:to>
    <xdr:pic>
      <xdr:nvPicPr>
        <xdr:cNvPr id="167" name="그림 166">
          <a:extLst>
            <a:ext uri="{FF2B5EF4-FFF2-40B4-BE49-F238E27FC236}">
              <a16:creationId xmlns:a16="http://schemas.microsoft.com/office/drawing/2014/main" id="{AF9FBFD6-6B04-1840-B01F-1675A57943B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487" r="8487"/>
        <a:stretch/>
      </xdr:blipFill>
      <xdr:spPr>
        <a:xfrm>
          <a:off x="17573626" y="144715688"/>
          <a:ext cx="5252499" cy="1897876"/>
        </a:xfrm>
        <a:prstGeom prst="rect">
          <a:avLst/>
        </a:prstGeom>
      </xdr:spPr>
    </xdr:pic>
    <xdr:clientData/>
  </xdr:twoCellAnchor>
  <xdr:twoCellAnchor editAs="oneCell">
    <xdr:from>
      <xdr:col>4</xdr:col>
      <xdr:colOff>23812</xdr:colOff>
      <xdr:row>309</xdr:row>
      <xdr:rowOff>61876</xdr:rowOff>
    </xdr:from>
    <xdr:to>
      <xdr:col>4</xdr:col>
      <xdr:colOff>5372440</xdr:colOff>
      <xdr:row>309</xdr:row>
      <xdr:rowOff>1952625</xdr:rowOff>
    </xdr:to>
    <xdr:pic>
      <xdr:nvPicPr>
        <xdr:cNvPr id="169" name="그림 168">
          <a:extLst>
            <a:ext uri="{FF2B5EF4-FFF2-40B4-BE49-F238E27FC236}">
              <a16:creationId xmlns:a16="http://schemas.microsoft.com/office/drawing/2014/main" id="{0D9E6343-EADE-5EA0-DA72-5579E8F51A4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171" r="7965"/>
        <a:stretch/>
      </xdr:blipFill>
      <xdr:spPr>
        <a:xfrm>
          <a:off x="17526000" y="147985126"/>
          <a:ext cx="5348628" cy="1890749"/>
        </a:xfrm>
        <a:prstGeom prst="rect">
          <a:avLst/>
        </a:prstGeom>
      </xdr:spPr>
    </xdr:pic>
    <xdr:clientData/>
  </xdr:twoCellAnchor>
  <xdr:twoCellAnchor editAs="oneCell">
    <xdr:from>
      <xdr:col>4</xdr:col>
      <xdr:colOff>95249</xdr:colOff>
      <xdr:row>316</xdr:row>
      <xdr:rowOff>154724</xdr:rowOff>
    </xdr:from>
    <xdr:to>
      <xdr:col>5</xdr:col>
      <xdr:colOff>0</xdr:colOff>
      <xdr:row>317</xdr:row>
      <xdr:rowOff>10718</xdr:rowOff>
    </xdr:to>
    <xdr:pic>
      <xdr:nvPicPr>
        <xdr:cNvPr id="171" name="그림 170">
          <a:extLst>
            <a:ext uri="{FF2B5EF4-FFF2-40B4-BE49-F238E27FC236}">
              <a16:creationId xmlns:a16="http://schemas.microsoft.com/office/drawing/2014/main" id="{26FBC403-8177-A9F2-5D05-D3F23718B7F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078" r="9282"/>
        <a:stretch/>
      </xdr:blipFill>
      <xdr:spPr>
        <a:xfrm>
          <a:off x="17597437" y="151435537"/>
          <a:ext cx="5286376" cy="1903869"/>
        </a:xfrm>
        <a:prstGeom prst="rect">
          <a:avLst/>
        </a:prstGeom>
      </xdr:spPr>
    </xdr:pic>
    <xdr:clientData/>
  </xdr:twoCellAnchor>
  <xdr:twoCellAnchor editAs="oneCell">
    <xdr:from>
      <xdr:col>4</xdr:col>
      <xdr:colOff>71437</xdr:colOff>
      <xdr:row>323</xdr:row>
      <xdr:rowOff>147564</xdr:rowOff>
    </xdr:from>
    <xdr:to>
      <xdr:col>4</xdr:col>
      <xdr:colOff>5357812</xdr:colOff>
      <xdr:row>323</xdr:row>
      <xdr:rowOff>2009584</xdr:rowOff>
    </xdr:to>
    <xdr:pic>
      <xdr:nvPicPr>
        <xdr:cNvPr id="173" name="그림 172">
          <a:extLst>
            <a:ext uri="{FF2B5EF4-FFF2-40B4-BE49-F238E27FC236}">
              <a16:creationId xmlns:a16="http://schemas.microsoft.com/office/drawing/2014/main" id="{A02F13F8-E2C4-86C8-7B98-F1D6AC3D55C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374" r="8455"/>
        <a:stretch/>
      </xdr:blipFill>
      <xdr:spPr>
        <a:xfrm>
          <a:off x="17573625" y="154785939"/>
          <a:ext cx="5286375" cy="1862020"/>
        </a:xfrm>
        <a:prstGeom prst="rect">
          <a:avLst/>
        </a:prstGeom>
      </xdr:spPr>
    </xdr:pic>
    <xdr:clientData/>
  </xdr:twoCellAnchor>
  <xdr:twoCellAnchor editAs="oneCell">
    <xdr:from>
      <xdr:col>4</xdr:col>
      <xdr:colOff>142876</xdr:colOff>
      <xdr:row>330</xdr:row>
      <xdr:rowOff>83250</xdr:rowOff>
    </xdr:from>
    <xdr:to>
      <xdr:col>5</xdr:col>
      <xdr:colOff>773</xdr:colOff>
      <xdr:row>330</xdr:row>
      <xdr:rowOff>1976437</xdr:rowOff>
    </xdr:to>
    <xdr:pic>
      <xdr:nvPicPr>
        <xdr:cNvPr id="175" name="그림 174">
          <a:extLst>
            <a:ext uri="{FF2B5EF4-FFF2-40B4-BE49-F238E27FC236}">
              <a16:creationId xmlns:a16="http://schemas.microsoft.com/office/drawing/2014/main" id="{FE64B8AA-83DF-7279-785D-12FFD8E6406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120" r="8853"/>
        <a:stretch/>
      </xdr:blipFill>
      <xdr:spPr>
        <a:xfrm>
          <a:off x="17645064" y="158079188"/>
          <a:ext cx="5239522" cy="1893187"/>
        </a:xfrm>
        <a:prstGeom prst="rect">
          <a:avLst/>
        </a:prstGeom>
      </xdr:spPr>
    </xdr:pic>
    <xdr:clientData/>
  </xdr:twoCellAnchor>
  <xdr:twoCellAnchor editAs="oneCell">
    <xdr:from>
      <xdr:col>4</xdr:col>
      <xdr:colOff>23811</xdr:colOff>
      <xdr:row>337</xdr:row>
      <xdr:rowOff>90376</xdr:rowOff>
    </xdr:from>
    <xdr:to>
      <xdr:col>4</xdr:col>
      <xdr:colOff>5359178</xdr:colOff>
      <xdr:row>337</xdr:row>
      <xdr:rowOff>1976437</xdr:rowOff>
    </xdr:to>
    <xdr:pic>
      <xdr:nvPicPr>
        <xdr:cNvPr id="177" name="그림 176">
          <a:extLst>
            <a:ext uri="{FF2B5EF4-FFF2-40B4-BE49-F238E27FC236}">
              <a16:creationId xmlns:a16="http://schemas.microsoft.com/office/drawing/2014/main" id="{B86BF4CB-830D-459F-E2A9-F61CD63E17BF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802" r="8333"/>
        <a:stretch/>
      </xdr:blipFill>
      <xdr:spPr>
        <a:xfrm>
          <a:off x="17525999" y="161443876"/>
          <a:ext cx="5335367" cy="1886061"/>
        </a:xfrm>
        <a:prstGeom prst="rect">
          <a:avLst/>
        </a:prstGeom>
      </xdr:spPr>
    </xdr:pic>
    <xdr:clientData/>
  </xdr:twoCellAnchor>
  <xdr:twoCellAnchor editAs="oneCell">
    <xdr:from>
      <xdr:col>4</xdr:col>
      <xdr:colOff>47624</xdr:colOff>
      <xdr:row>344</xdr:row>
      <xdr:rowOff>166688</xdr:rowOff>
    </xdr:from>
    <xdr:to>
      <xdr:col>5</xdr:col>
      <xdr:colOff>0</xdr:colOff>
      <xdr:row>345</xdr:row>
      <xdr:rowOff>4391</xdr:rowOff>
    </xdr:to>
    <xdr:pic>
      <xdr:nvPicPr>
        <xdr:cNvPr id="179" name="그림 178">
          <a:extLst>
            <a:ext uri="{FF2B5EF4-FFF2-40B4-BE49-F238E27FC236}">
              <a16:creationId xmlns:a16="http://schemas.microsoft.com/office/drawing/2014/main" id="{DF152F19-7E0C-CC50-83B5-CC2B0813AC9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046" r="8088"/>
        <a:stretch/>
      </xdr:blipFill>
      <xdr:spPr>
        <a:xfrm>
          <a:off x="17549812" y="164877751"/>
          <a:ext cx="5334001" cy="1885578"/>
        </a:xfrm>
        <a:prstGeom prst="rect">
          <a:avLst/>
        </a:prstGeom>
      </xdr:spPr>
    </xdr:pic>
    <xdr:clientData/>
  </xdr:twoCellAnchor>
  <xdr:twoCellAnchor editAs="oneCell">
    <xdr:from>
      <xdr:col>4</xdr:col>
      <xdr:colOff>23812</xdr:colOff>
      <xdr:row>351</xdr:row>
      <xdr:rowOff>102376</xdr:rowOff>
    </xdr:from>
    <xdr:to>
      <xdr:col>4</xdr:col>
      <xdr:colOff>5357812</xdr:colOff>
      <xdr:row>351</xdr:row>
      <xdr:rowOff>2008599</xdr:rowOff>
    </xdr:to>
    <xdr:pic>
      <xdr:nvPicPr>
        <xdr:cNvPr id="181" name="그림 180">
          <a:extLst>
            <a:ext uri="{FF2B5EF4-FFF2-40B4-BE49-F238E27FC236}">
              <a16:creationId xmlns:a16="http://schemas.microsoft.com/office/drawing/2014/main" id="{DC43EF09-BCB9-5A10-8EBE-8D73C426BDD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568" r="8486"/>
        <a:stretch/>
      </xdr:blipFill>
      <xdr:spPr>
        <a:xfrm>
          <a:off x="17526000" y="168171001"/>
          <a:ext cx="5334000" cy="1906223"/>
        </a:xfrm>
        <a:prstGeom prst="rect">
          <a:avLst/>
        </a:prstGeom>
      </xdr:spPr>
    </xdr:pic>
    <xdr:clientData/>
  </xdr:twoCellAnchor>
  <xdr:twoCellAnchor editAs="oneCell">
    <xdr:from>
      <xdr:col>4</xdr:col>
      <xdr:colOff>47624</xdr:colOff>
      <xdr:row>358</xdr:row>
      <xdr:rowOff>38063</xdr:rowOff>
    </xdr:from>
    <xdr:to>
      <xdr:col>5</xdr:col>
      <xdr:colOff>64775</xdr:colOff>
      <xdr:row>358</xdr:row>
      <xdr:rowOff>1928813</xdr:rowOff>
    </xdr:to>
    <xdr:pic>
      <xdr:nvPicPr>
        <xdr:cNvPr id="183" name="그림 182">
          <a:extLst>
            <a:ext uri="{FF2B5EF4-FFF2-40B4-BE49-F238E27FC236}">
              <a16:creationId xmlns:a16="http://schemas.microsoft.com/office/drawing/2014/main" id="{DF531C57-1BA8-FD6A-405F-24D7EA9434C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6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169" r="7169"/>
        <a:stretch/>
      </xdr:blipFill>
      <xdr:spPr>
        <a:xfrm>
          <a:off x="17549812" y="171464251"/>
          <a:ext cx="5398776" cy="1890750"/>
        </a:xfrm>
        <a:prstGeom prst="rect">
          <a:avLst/>
        </a:prstGeom>
      </xdr:spPr>
    </xdr:pic>
    <xdr:clientData/>
  </xdr:twoCellAnchor>
  <xdr:twoCellAnchor editAs="oneCell">
    <xdr:from>
      <xdr:col>4</xdr:col>
      <xdr:colOff>99903</xdr:colOff>
      <xdr:row>365</xdr:row>
      <xdr:rowOff>92814</xdr:rowOff>
    </xdr:from>
    <xdr:to>
      <xdr:col>4</xdr:col>
      <xdr:colOff>5333998</xdr:colOff>
      <xdr:row>365</xdr:row>
      <xdr:rowOff>2024064</xdr:rowOff>
    </xdr:to>
    <xdr:pic>
      <xdr:nvPicPr>
        <xdr:cNvPr id="185" name="그림 184">
          <a:extLst>
            <a:ext uri="{FF2B5EF4-FFF2-40B4-BE49-F238E27FC236}">
              <a16:creationId xmlns:a16="http://schemas.microsoft.com/office/drawing/2014/main" id="{5E643771-71E7-0464-CBDC-25335F681A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7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363" r="8363"/>
        <a:stretch/>
      </xdr:blipFill>
      <xdr:spPr>
        <a:xfrm>
          <a:off x="17602091" y="174876564"/>
          <a:ext cx="5234095" cy="1931250"/>
        </a:xfrm>
        <a:prstGeom prst="rect">
          <a:avLst/>
        </a:prstGeom>
      </xdr:spPr>
    </xdr:pic>
    <xdr:clientData/>
  </xdr:twoCellAnchor>
  <xdr:twoCellAnchor editAs="oneCell">
    <xdr:from>
      <xdr:col>4</xdr:col>
      <xdr:colOff>23812</xdr:colOff>
      <xdr:row>372</xdr:row>
      <xdr:rowOff>99938</xdr:rowOff>
    </xdr:from>
    <xdr:to>
      <xdr:col>4</xdr:col>
      <xdr:colOff>5333999</xdr:colOff>
      <xdr:row>372</xdr:row>
      <xdr:rowOff>1992169</xdr:rowOff>
    </xdr:to>
    <xdr:pic>
      <xdr:nvPicPr>
        <xdr:cNvPr id="187" name="그림 186">
          <a:extLst>
            <a:ext uri="{FF2B5EF4-FFF2-40B4-BE49-F238E27FC236}">
              <a16:creationId xmlns:a16="http://schemas.microsoft.com/office/drawing/2014/main" id="{03565249-8946-7E55-FED0-FB43146B60A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905" r="7905"/>
        <a:stretch/>
      </xdr:blipFill>
      <xdr:spPr>
        <a:xfrm>
          <a:off x="17526000" y="178241251"/>
          <a:ext cx="5310187" cy="1892231"/>
        </a:xfrm>
        <a:prstGeom prst="rect">
          <a:avLst/>
        </a:prstGeom>
      </xdr:spPr>
    </xdr:pic>
    <xdr:clientData/>
  </xdr:twoCellAnchor>
  <xdr:twoCellAnchor editAs="oneCell">
    <xdr:from>
      <xdr:col>4</xdr:col>
      <xdr:colOff>47625</xdr:colOff>
      <xdr:row>379</xdr:row>
      <xdr:rowOff>130878</xdr:rowOff>
    </xdr:from>
    <xdr:to>
      <xdr:col>4</xdr:col>
      <xdr:colOff>5381455</xdr:colOff>
      <xdr:row>379</xdr:row>
      <xdr:rowOff>2000252</xdr:rowOff>
    </xdr:to>
    <xdr:pic>
      <xdr:nvPicPr>
        <xdr:cNvPr id="189" name="그림 188">
          <a:extLst>
            <a:ext uri="{FF2B5EF4-FFF2-40B4-BE49-F238E27FC236}">
              <a16:creationId xmlns:a16="http://schemas.microsoft.com/office/drawing/2014/main" id="{D5C89972-981B-0377-18A7-8F20ACE92601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201" r="7201"/>
        <a:stretch/>
      </xdr:blipFill>
      <xdr:spPr>
        <a:xfrm>
          <a:off x="17549813" y="181629753"/>
          <a:ext cx="5333830" cy="1869374"/>
        </a:xfrm>
        <a:prstGeom prst="rect">
          <a:avLst/>
        </a:prstGeom>
      </xdr:spPr>
    </xdr:pic>
    <xdr:clientData/>
  </xdr:twoCellAnchor>
  <xdr:twoCellAnchor editAs="oneCell">
    <xdr:from>
      <xdr:col>4</xdr:col>
      <xdr:colOff>71438</xdr:colOff>
      <xdr:row>386</xdr:row>
      <xdr:rowOff>90376</xdr:rowOff>
    </xdr:from>
    <xdr:to>
      <xdr:col>4</xdr:col>
      <xdr:colOff>5334000</xdr:colOff>
      <xdr:row>386</xdr:row>
      <xdr:rowOff>1964230</xdr:rowOff>
    </xdr:to>
    <xdr:pic>
      <xdr:nvPicPr>
        <xdr:cNvPr id="191" name="그림 190">
          <a:extLst>
            <a:ext uri="{FF2B5EF4-FFF2-40B4-BE49-F238E27FC236}">
              <a16:creationId xmlns:a16="http://schemas.microsoft.com/office/drawing/2014/main" id="{5A93A075-E7F9-B1E9-8F1B-1A4B78E9201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415" r="8332"/>
        <a:stretch/>
      </xdr:blipFill>
      <xdr:spPr>
        <a:xfrm>
          <a:off x="17573626" y="184946814"/>
          <a:ext cx="5262562" cy="1873854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SSE-LAB\AppData\Local\Temp\BNZ.639982115ee9c167\ColorCount.xla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xlMaster"/>
      <sheetName val="ColorCount"/>
    </sheetNames>
    <definedNames>
      <definedName name="ColorCount"/>
    </definedNames>
    <sheetDataSet>
      <sheetData sheetId="0"/>
      <sheetData sheetId="1" refreshError="1"/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0.bin"/><Relationship Id="rId4" Type="http://schemas.openxmlformats.org/officeDocument/2006/relationships/comments" Target="../comments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2928F4-0BDB-4402-99CC-ED3D9A0DB191}">
  <dimension ref="A1:Q51"/>
  <sheetViews>
    <sheetView zoomScale="85" zoomScaleNormal="85" workbookViewId="0">
      <selection activeCell="N26" sqref="N26"/>
    </sheetView>
  </sheetViews>
  <sheetFormatPr defaultRowHeight="16.5"/>
  <cols>
    <col min="12" max="12" width="16.25" customWidth="1"/>
  </cols>
  <sheetData>
    <row r="1" spans="1:9">
      <c r="A1" s="117" t="s">
        <v>3</v>
      </c>
      <c r="B1" s="117"/>
      <c r="C1" s="117"/>
      <c r="D1" s="117"/>
      <c r="E1" s="117"/>
      <c r="F1" s="117"/>
      <c r="G1" s="117"/>
    </row>
    <row r="2" spans="1:9">
      <c r="A2" s="1" t="s">
        <v>0</v>
      </c>
      <c r="B2" s="114">
        <v>100</v>
      </c>
      <c r="C2" s="114"/>
      <c r="D2" s="114">
        <v>150</v>
      </c>
      <c r="E2" s="114"/>
      <c r="F2" s="114">
        <v>200</v>
      </c>
      <c r="G2" s="114"/>
    </row>
    <row r="3" spans="1:9">
      <c r="A3" s="1" t="s">
        <v>1</v>
      </c>
      <c r="B3" s="3">
        <v>1.0000000000000001E-5</v>
      </c>
      <c r="C3" s="4">
        <v>1E-4</v>
      </c>
      <c r="D3" s="3">
        <v>1.0000000000000001E-5</v>
      </c>
      <c r="E3" s="4">
        <v>1E-4</v>
      </c>
      <c r="F3" s="3">
        <v>1.0000000000000001E-5</v>
      </c>
      <c r="G3" s="4">
        <v>1E-4</v>
      </c>
    </row>
    <row r="4" spans="1:9">
      <c r="A4" s="1" t="s">
        <v>2</v>
      </c>
      <c r="B4" s="2">
        <v>55.335344820433399</v>
      </c>
      <c r="C4" s="5">
        <v>0.20676781690677001</v>
      </c>
      <c r="D4" s="7">
        <v>32.1156678183441</v>
      </c>
      <c r="E4" s="6">
        <v>3.8703112322920202E-2</v>
      </c>
      <c r="F4" s="7">
        <v>0.30628464396348098</v>
      </c>
      <c r="G4" s="7">
        <v>37.389420093583503</v>
      </c>
      <c r="I4">
        <f>MIN(B4:G4)</f>
        <v>3.8703112322920202E-2</v>
      </c>
    </row>
    <row r="6" spans="1:9">
      <c r="A6" s="117" t="s">
        <v>4</v>
      </c>
      <c r="B6" s="117"/>
      <c r="C6" s="117"/>
      <c r="D6" s="117"/>
      <c r="E6" s="117"/>
      <c r="F6" s="117"/>
      <c r="G6" s="117"/>
    </row>
    <row r="7" spans="1:9">
      <c r="A7" s="1" t="s">
        <v>0</v>
      </c>
      <c r="B7" s="114">
        <v>100</v>
      </c>
      <c r="C7" s="114"/>
      <c r="D7" s="114">
        <v>150</v>
      </c>
      <c r="E7" s="114"/>
      <c r="F7" s="114">
        <v>200</v>
      </c>
      <c r="G7" s="114"/>
    </row>
    <row r="8" spans="1:9">
      <c r="A8" s="1" t="s">
        <v>1</v>
      </c>
      <c r="B8" s="3">
        <v>1.0000000000000001E-5</v>
      </c>
      <c r="C8" s="4">
        <v>1E-4</v>
      </c>
      <c r="D8" s="3">
        <v>1.0000000000000001E-5</v>
      </c>
      <c r="E8" s="4">
        <v>1E-4</v>
      </c>
      <c r="F8" s="3">
        <v>1.0000000000000001E-5</v>
      </c>
      <c r="G8" s="4">
        <v>1E-4</v>
      </c>
    </row>
    <row r="9" spans="1:9">
      <c r="A9" s="1" t="s">
        <v>2</v>
      </c>
      <c r="B9" s="7">
        <v>0.25172628490764798</v>
      </c>
      <c r="C9" s="7">
        <v>5.8010696999193298E-2</v>
      </c>
      <c r="D9" s="7">
        <v>9.8991505531180496E-2</v>
      </c>
      <c r="E9" s="9">
        <v>5.2184049957769499E-2</v>
      </c>
      <c r="F9" s="7">
        <v>7.2758441070537805E-2</v>
      </c>
      <c r="G9" s="8">
        <v>6.8327276398333997E-2</v>
      </c>
      <c r="I9">
        <f>MIN(B9:G9)</f>
        <v>5.2184049957769499E-2</v>
      </c>
    </row>
    <row r="11" spans="1:9">
      <c r="A11" s="116" t="s">
        <v>5</v>
      </c>
      <c r="B11" s="116"/>
      <c r="C11" s="116"/>
      <c r="D11" s="116"/>
      <c r="E11" s="116"/>
      <c r="F11" s="116"/>
      <c r="G11" s="116"/>
    </row>
    <row r="12" spans="1:9">
      <c r="A12" s="1" t="s">
        <v>0</v>
      </c>
      <c r="B12" s="114">
        <v>100</v>
      </c>
      <c r="C12" s="114"/>
      <c r="D12" s="114">
        <v>150</v>
      </c>
      <c r="E12" s="114"/>
      <c r="F12" s="114">
        <v>200</v>
      </c>
      <c r="G12" s="114"/>
    </row>
    <row r="13" spans="1:9">
      <c r="A13" s="1" t="s">
        <v>1</v>
      </c>
      <c r="B13" s="3">
        <v>1.0000000000000001E-5</v>
      </c>
      <c r="C13" s="4">
        <v>1E-4</v>
      </c>
      <c r="D13" s="3">
        <v>1.0000000000000001E-5</v>
      </c>
      <c r="E13" s="4">
        <v>1E-4</v>
      </c>
      <c r="F13" s="3">
        <v>1.0000000000000001E-5</v>
      </c>
      <c r="G13" s="4">
        <v>1E-4</v>
      </c>
    </row>
    <row r="14" spans="1:9">
      <c r="A14" s="1" t="s">
        <v>2</v>
      </c>
      <c r="B14" s="5"/>
      <c r="C14" s="7">
        <v>0.28504170802532502</v>
      </c>
      <c r="D14" s="5">
        <v>0.45845946646136498</v>
      </c>
      <c r="E14" s="6">
        <v>0.12230765098921299</v>
      </c>
      <c r="F14" s="7">
        <v>0.15630639303607399</v>
      </c>
      <c r="G14" s="7">
        <v>0.25622330939340099</v>
      </c>
      <c r="I14">
        <f>MIN(B14:G14)</f>
        <v>0.12230765098921299</v>
      </c>
    </row>
    <row r="16" spans="1:9">
      <c r="A16" s="116" t="s">
        <v>6</v>
      </c>
      <c r="B16" s="116"/>
      <c r="C16" s="116"/>
      <c r="D16" s="116"/>
      <c r="E16" s="116"/>
      <c r="F16" s="116"/>
      <c r="G16" s="116"/>
    </row>
    <row r="17" spans="1:9">
      <c r="A17" s="1" t="s">
        <v>0</v>
      </c>
      <c r="B17" s="114">
        <v>100</v>
      </c>
      <c r="C17" s="114"/>
      <c r="D17" s="114">
        <v>150</v>
      </c>
      <c r="E17" s="114"/>
      <c r="F17" s="114">
        <v>200</v>
      </c>
      <c r="G17" s="114"/>
    </row>
    <row r="18" spans="1:9">
      <c r="A18" s="1" t="s">
        <v>1</v>
      </c>
      <c r="B18" s="3">
        <v>1.0000000000000001E-5</v>
      </c>
      <c r="C18" s="4">
        <v>1E-4</v>
      </c>
      <c r="D18" s="3">
        <v>1.0000000000000001E-5</v>
      </c>
      <c r="E18" s="4">
        <v>1E-4</v>
      </c>
      <c r="F18" s="3">
        <v>1.0000000000000001E-5</v>
      </c>
      <c r="G18" s="4">
        <v>1E-4</v>
      </c>
    </row>
    <row r="19" spans="1:9">
      <c r="A19" s="1" t="s">
        <v>2</v>
      </c>
      <c r="B19" s="5"/>
      <c r="C19" s="5"/>
      <c r="D19" s="5">
        <v>0.50254281999234496</v>
      </c>
      <c r="E19" s="6">
        <v>0.33964751262396298</v>
      </c>
      <c r="F19" s="7">
        <v>118.21025348538301</v>
      </c>
      <c r="G19" s="7">
        <v>0.84662880748708802</v>
      </c>
      <c r="I19">
        <f>MIN(B19:G19)</f>
        <v>0.33964751262396298</v>
      </c>
    </row>
    <row r="21" spans="1:9">
      <c r="A21" s="113" t="s">
        <v>7</v>
      </c>
      <c r="B21" s="113"/>
      <c r="C21" s="113"/>
      <c r="D21" s="113"/>
      <c r="E21" s="113"/>
      <c r="F21" s="113"/>
      <c r="G21" s="113"/>
    </row>
    <row r="22" spans="1:9">
      <c r="A22" s="1" t="s">
        <v>0</v>
      </c>
      <c r="B22" s="114">
        <v>100</v>
      </c>
      <c r="C22" s="114"/>
      <c r="D22" s="114">
        <v>150</v>
      </c>
      <c r="E22" s="114"/>
      <c r="F22" s="114">
        <v>200</v>
      </c>
      <c r="G22" s="114"/>
    </row>
    <row r="23" spans="1:9">
      <c r="A23" s="1" t="s">
        <v>1</v>
      </c>
      <c r="B23" s="3">
        <v>1.0000000000000001E-5</v>
      </c>
      <c r="C23" s="4">
        <v>1E-4</v>
      </c>
      <c r="D23" s="3">
        <v>1.0000000000000001E-5</v>
      </c>
      <c r="E23" s="4">
        <v>1E-4</v>
      </c>
      <c r="F23" s="3">
        <v>1.0000000000000001E-5</v>
      </c>
      <c r="G23" s="4">
        <v>1E-4</v>
      </c>
    </row>
    <row r="24" spans="1:9">
      <c r="A24" s="1" t="s">
        <v>2</v>
      </c>
      <c r="B24" s="7">
        <v>0.104892103122845</v>
      </c>
      <c r="C24" s="7">
        <v>0.11873935328306</v>
      </c>
      <c r="D24" s="7">
        <v>7.7618147927357301E-2</v>
      </c>
      <c r="E24" s="7">
        <v>0.25300325039534299</v>
      </c>
      <c r="F24" s="6">
        <v>5.7150394464966198E-2</v>
      </c>
      <c r="G24" s="7">
        <v>0.115171363540649</v>
      </c>
      <c r="I24">
        <f>MIN(B24:G24)</f>
        <v>5.7150394464966198E-2</v>
      </c>
    </row>
    <row r="29" spans="1:9">
      <c r="D29" s="10"/>
    </row>
    <row r="30" spans="1:9">
      <c r="D30" s="2"/>
    </row>
    <row r="31" spans="1:9">
      <c r="D31" s="10"/>
    </row>
    <row r="32" spans="1:9">
      <c r="H32" s="2"/>
    </row>
    <row r="36" spans="8:17" ht="49.5">
      <c r="L36" s="19" t="s">
        <v>21</v>
      </c>
    </row>
    <row r="37" spans="8:17" ht="49.5">
      <c r="L37" s="19" t="s">
        <v>23</v>
      </c>
      <c r="M37" t="s">
        <v>24</v>
      </c>
      <c r="Q37">
        <v>27</v>
      </c>
    </row>
    <row r="38" spans="8:17" ht="49.5">
      <c r="L38" s="19" t="s">
        <v>25</v>
      </c>
      <c r="M38" t="s">
        <v>26</v>
      </c>
    </row>
    <row r="48" spans="8:17">
      <c r="H48" s="115"/>
    </row>
    <row r="49" spans="8:8">
      <c r="H49" s="115"/>
    </row>
    <row r="50" spans="8:8">
      <c r="H50" s="115"/>
    </row>
    <row r="51" spans="8:8">
      <c r="H51" s="115"/>
    </row>
  </sheetData>
  <mergeCells count="21">
    <mergeCell ref="A1:G1"/>
    <mergeCell ref="A6:G6"/>
    <mergeCell ref="B7:C7"/>
    <mergeCell ref="D7:E7"/>
    <mergeCell ref="F7:G7"/>
    <mergeCell ref="B17:C17"/>
    <mergeCell ref="D17:E17"/>
    <mergeCell ref="F17:G17"/>
    <mergeCell ref="B2:C2"/>
    <mergeCell ref="D2:E2"/>
    <mergeCell ref="F2:G2"/>
    <mergeCell ref="A11:G11"/>
    <mergeCell ref="B12:C12"/>
    <mergeCell ref="D12:E12"/>
    <mergeCell ref="F12:G12"/>
    <mergeCell ref="A16:G16"/>
    <mergeCell ref="A21:G21"/>
    <mergeCell ref="B22:C22"/>
    <mergeCell ref="D22:E22"/>
    <mergeCell ref="F22:G22"/>
    <mergeCell ref="H48:H51"/>
  </mergeCells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E26DA6-7EB5-4CD6-9040-CAB393D34EA6}">
  <sheetPr>
    <pageSetUpPr fitToPage="1"/>
  </sheetPr>
  <dimension ref="A1:R77"/>
  <sheetViews>
    <sheetView zoomScale="70" zoomScaleNormal="70" workbookViewId="0">
      <pane xSplit="1" topLeftCell="B1" activePane="topRight" state="frozen"/>
      <selection pane="topRight" activeCell="J72" sqref="J72"/>
    </sheetView>
  </sheetViews>
  <sheetFormatPr defaultRowHeight="16.5"/>
  <cols>
    <col min="2" max="2" width="14.625" bestFit="1" customWidth="1"/>
    <col min="3" max="3" width="25.5" bestFit="1" customWidth="1"/>
    <col min="5" max="5" width="8.25" bestFit="1" customWidth="1"/>
    <col min="6" max="6" width="10.875" bestFit="1" customWidth="1"/>
    <col min="8" max="8" width="17" customWidth="1"/>
    <col min="9" max="9" width="21.625" customWidth="1"/>
    <col min="10" max="10" width="35.125" bestFit="1" customWidth="1"/>
    <col min="11" max="11" width="32.125" customWidth="1"/>
    <col min="12" max="12" width="5.625" customWidth="1"/>
    <col min="13" max="13" width="14.625" bestFit="1" customWidth="1"/>
    <col min="14" max="14" width="10.875" bestFit="1" customWidth="1"/>
    <col min="15" max="15" width="9.625" bestFit="1" customWidth="1"/>
    <col min="16" max="16" width="14.625" bestFit="1" customWidth="1"/>
    <col min="17" max="17" width="12" customWidth="1"/>
    <col min="18" max="18" width="14.625" bestFit="1" customWidth="1"/>
  </cols>
  <sheetData>
    <row r="1" spans="1:18">
      <c r="A1" s="17" t="s">
        <v>13</v>
      </c>
      <c r="B1" s="119" t="s">
        <v>8</v>
      </c>
      <c r="C1" s="119"/>
      <c r="D1" s="17" t="s">
        <v>11</v>
      </c>
      <c r="E1" s="17" t="s">
        <v>14</v>
      </c>
      <c r="F1" s="17" t="s">
        <v>15</v>
      </c>
      <c r="G1" s="17" t="s">
        <v>16</v>
      </c>
      <c r="H1" s="17" t="s">
        <v>17</v>
      </c>
      <c r="I1" s="17" t="s">
        <v>34</v>
      </c>
    </row>
    <row r="2" spans="1:18">
      <c r="A2">
        <v>1</v>
      </c>
      <c r="B2" s="5">
        <v>3</v>
      </c>
      <c r="D2" s="5"/>
      <c r="E2" s="5"/>
      <c r="F2" s="11" t="s">
        <v>12</v>
      </c>
      <c r="G2" s="11" t="s">
        <v>12</v>
      </c>
      <c r="H2" s="11"/>
      <c r="I2" s="23">
        <f>COUNTIF(D2:H2,"o")</f>
        <v>2</v>
      </c>
      <c r="J2" s="23"/>
    </row>
    <row r="3" spans="1:18" ht="17.25" customHeight="1">
      <c r="A3">
        <v>2</v>
      </c>
      <c r="B3" s="5">
        <v>7</v>
      </c>
      <c r="D3" s="5"/>
      <c r="E3" s="5"/>
      <c r="F3" s="11" t="s">
        <v>12</v>
      </c>
      <c r="G3" s="5"/>
      <c r="H3" s="11" t="s">
        <v>12</v>
      </c>
      <c r="I3" s="23">
        <f t="shared" ref="I3:I33" si="0">COUNTIF(D3:H3,"o")</f>
        <v>2</v>
      </c>
      <c r="J3" s="23"/>
    </row>
    <row r="4" spans="1:18">
      <c r="A4" s="12"/>
      <c r="B4" s="13">
        <v>13</v>
      </c>
      <c r="C4" s="12" t="s">
        <v>9</v>
      </c>
      <c r="D4" s="14"/>
      <c r="E4" s="13"/>
      <c r="F4" s="13"/>
      <c r="G4" s="13"/>
      <c r="H4" s="13"/>
      <c r="I4" s="23">
        <f t="shared" si="0"/>
        <v>0</v>
      </c>
      <c r="J4" s="23" t="s">
        <v>32</v>
      </c>
    </row>
    <row r="5" spans="1:18">
      <c r="A5">
        <v>3</v>
      </c>
      <c r="B5" s="5">
        <v>23</v>
      </c>
      <c r="D5" s="11"/>
      <c r="E5" s="5"/>
      <c r="F5" s="5"/>
      <c r="G5" s="5"/>
      <c r="H5" s="11"/>
      <c r="I5" s="23">
        <f t="shared" si="0"/>
        <v>0</v>
      </c>
      <c r="J5" s="23" t="s">
        <v>31</v>
      </c>
    </row>
    <row r="6" spans="1:18">
      <c r="A6">
        <v>4</v>
      </c>
      <c r="B6" s="5">
        <v>24</v>
      </c>
      <c r="D6" s="11"/>
      <c r="E6" s="5"/>
      <c r="F6" s="5"/>
      <c r="G6" s="5"/>
      <c r="H6" s="11"/>
      <c r="I6" s="23">
        <f t="shared" si="0"/>
        <v>0</v>
      </c>
      <c r="J6" s="23"/>
      <c r="M6" s="121" t="s">
        <v>42</v>
      </c>
      <c r="N6" s="121"/>
      <c r="O6" s="121"/>
      <c r="P6" s="121"/>
      <c r="Q6" s="121"/>
      <c r="R6" s="121"/>
    </row>
    <row r="7" spans="1:18">
      <c r="A7" s="21"/>
      <c r="B7" s="9">
        <v>25</v>
      </c>
      <c r="C7" s="21"/>
      <c r="D7" s="22"/>
      <c r="E7" s="9"/>
      <c r="F7" s="22"/>
      <c r="G7" s="22"/>
      <c r="H7" s="22"/>
      <c r="I7" s="23">
        <f t="shared" si="0"/>
        <v>0</v>
      </c>
      <c r="J7" s="23"/>
      <c r="L7" s="120" t="s">
        <v>41</v>
      </c>
      <c r="M7" s="5"/>
      <c r="N7" s="17" t="s">
        <v>11</v>
      </c>
      <c r="O7" s="17" t="s">
        <v>14</v>
      </c>
      <c r="P7" s="17" t="s">
        <v>15</v>
      </c>
      <c r="Q7" s="17" t="s">
        <v>16</v>
      </c>
      <c r="R7" s="17" t="s">
        <v>17</v>
      </c>
    </row>
    <row r="8" spans="1:18">
      <c r="A8">
        <v>5</v>
      </c>
      <c r="B8" s="5">
        <v>28</v>
      </c>
      <c r="D8" s="5"/>
      <c r="E8" s="5"/>
      <c r="F8" s="11" t="s">
        <v>12</v>
      </c>
      <c r="G8" s="11" t="s">
        <v>12</v>
      </c>
      <c r="H8" s="11"/>
      <c r="I8" s="23">
        <f t="shared" si="0"/>
        <v>2</v>
      </c>
      <c r="J8" s="23"/>
      <c r="L8" s="120"/>
      <c r="M8" s="17" t="s">
        <v>11</v>
      </c>
      <c r="N8" s="5" t="s">
        <v>40</v>
      </c>
      <c r="O8" s="5"/>
      <c r="P8" s="5"/>
      <c r="Q8" s="5"/>
      <c r="R8" s="5"/>
    </row>
    <row r="9" spans="1:18">
      <c r="A9">
        <v>6</v>
      </c>
      <c r="B9" s="5">
        <v>36</v>
      </c>
      <c r="D9" s="11"/>
      <c r="E9" s="5"/>
      <c r="F9" s="11" t="s">
        <v>12</v>
      </c>
      <c r="G9" s="11" t="s">
        <v>12</v>
      </c>
      <c r="H9" s="5"/>
      <c r="I9" s="23">
        <f t="shared" si="0"/>
        <v>2</v>
      </c>
      <c r="J9" s="23"/>
      <c r="L9" s="120"/>
      <c r="M9" s="17" t="s">
        <v>14</v>
      </c>
      <c r="N9" s="5"/>
      <c r="O9" s="5">
        <v>1</v>
      </c>
      <c r="P9" s="5"/>
      <c r="Q9" s="5"/>
      <c r="R9" s="5"/>
    </row>
    <row r="10" spans="1:18">
      <c r="A10">
        <v>7</v>
      </c>
      <c r="B10" s="5">
        <v>43</v>
      </c>
      <c r="D10" s="11"/>
      <c r="E10" s="5"/>
      <c r="F10" s="11" t="s">
        <v>12</v>
      </c>
      <c r="G10" s="11" t="s">
        <v>12</v>
      </c>
      <c r="H10" s="11"/>
      <c r="I10" s="23">
        <f t="shared" si="0"/>
        <v>2</v>
      </c>
      <c r="J10" s="23"/>
      <c r="L10" s="120"/>
      <c r="M10" s="17" t="s">
        <v>15</v>
      </c>
      <c r="N10" s="5"/>
      <c r="O10" s="5"/>
      <c r="P10" s="5">
        <v>1</v>
      </c>
      <c r="Q10" s="5"/>
      <c r="R10" s="5"/>
    </row>
    <row r="11" spans="1:18">
      <c r="A11">
        <v>8</v>
      </c>
      <c r="B11" s="5">
        <v>56</v>
      </c>
      <c r="D11" s="11" t="s">
        <v>12</v>
      </c>
      <c r="E11" s="5"/>
      <c r="F11" s="11" t="s">
        <v>12</v>
      </c>
      <c r="G11" s="11" t="s">
        <v>12</v>
      </c>
      <c r="H11" s="5"/>
      <c r="I11" s="23">
        <f t="shared" si="0"/>
        <v>3</v>
      </c>
      <c r="J11" s="23"/>
      <c r="L11" s="120"/>
      <c r="M11" s="17" t="s">
        <v>16</v>
      </c>
      <c r="N11" s="5"/>
      <c r="O11" s="5"/>
      <c r="P11" s="5"/>
      <c r="Q11" s="5">
        <v>1</v>
      </c>
      <c r="R11" s="5"/>
    </row>
    <row r="12" spans="1:18">
      <c r="A12">
        <v>9</v>
      </c>
      <c r="B12" s="5">
        <v>61</v>
      </c>
      <c r="D12" s="11"/>
      <c r="E12" s="5"/>
      <c r="F12" s="11" t="s">
        <v>12</v>
      </c>
      <c r="G12" s="11" t="s">
        <v>12</v>
      </c>
      <c r="H12" s="11"/>
      <c r="I12" s="23">
        <f t="shared" si="0"/>
        <v>2</v>
      </c>
      <c r="J12" s="23"/>
      <c r="L12" s="120"/>
      <c r="M12" s="17" t="s">
        <v>17</v>
      </c>
      <c r="N12" s="5"/>
      <c r="O12" s="5"/>
      <c r="P12" s="5"/>
      <c r="Q12" s="5"/>
      <c r="R12" s="5">
        <v>1</v>
      </c>
    </row>
    <row r="13" spans="1:18">
      <c r="A13" s="21"/>
      <c r="B13" s="9">
        <v>64</v>
      </c>
      <c r="C13" s="21"/>
      <c r="D13" s="22"/>
      <c r="E13" s="9"/>
      <c r="F13" s="9"/>
      <c r="G13" s="9"/>
      <c r="H13" s="22"/>
      <c r="I13" s="23">
        <f t="shared" si="0"/>
        <v>0</v>
      </c>
      <c r="J13" s="23"/>
    </row>
    <row r="14" spans="1:18">
      <c r="A14" s="12"/>
      <c r="B14" s="13">
        <v>65</v>
      </c>
      <c r="C14" s="12" t="s">
        <v>10</v>
      </c>
      <c r="D14" s="14"/>
      <c r="E14" s="13"/>
      <c r="F14" s="13"/>
      <c r="G14" s="13"/>
      <c r="H14" s="13"/>
      <c r="I14" s="23">
        <f t="shared" si="0"/>
        <v>0</v>
      </c>
      <c r="J14" s="23" t="s">
        <v>33</v>
      </c>
    </row>
    <row r="15" spans="1:18">
      <c r="A15" s="21"/>
      <c r="B15" s="9">
        <v>72</v>
      </c>
      <c r="C15" s="21"/>
      <c r="D15" s="22"/>
      <c r="E15" s="22"/>
      <c r="F15" s="22"/>
      <c r="G15" s="9"/>
      <c r="H15" s="22"/>
      <c r="I15" s="23">
        <f t="shared" si="0"/>
        <v>0</v>
      </c>
      <c r="J15" s="23"/>
    </row>
    <row r="16" spans="1:18">
      <c r="A16" s="21"/>
      <c r="B16" s="9">
        <v>76</v>
      </c>
      <c r="C16" s="21"/>
      <c r="D16" s="22"/>
      <c r="E16" s="9"/>
      <c r="F16" s="9"/>
      <c r="G16" s="22"/>
      <c r="H16" s="22"/>
      <c r="I16" s="23">
        <f t="shared" si="0"/>
        <v>0</v>
      </c>
      <c r="J16" s="23"/>
    </row>
    <row r="17" spans="1:10">
      <c r="A17">
        <v>10</v>
      </c>
      <c r="B17" s="5">
        <v>84</v>
      </c>
      <c r="D17" s="11"/>
      <c r="E17" s="5"/>
      <c r="F17" s="11" t="s">
        <v>12</v>
      </c>
      <c r="G17" s="11" t="s">
        <v>12</v>
      </c>
      <c r="H17" s="11" t="s">
        <v>12</v>
      </c>
      <c r="I17" s="23">
        <f t="shared" si="0"/>
        <v>3</v>
      </c>
      <c r="J17" s="23"/>
    </row>
    <row r="18" spans="1:10">
      <c r="A18">
        <v>11</v>
      </c>
      <c r="B18" s="5">
        <v>85</v>
      </c>
      <c r="D18" s="11"/>
      <c r="E18" s="5"/>
      <c r="F18" s="11" t="s">
        <v>12</v>
      </c>
      <c r="G18" s="11" t="s">
        <v>12</v>
      </c>
      <c r="H18" s="11"/>
      <c r="I18" s="23">
        <f t="shared" si="0"/>
        <v>2</v>
      </c>
      <c r="J18" s="23"/>
    </row>
    <row r="19" spans="1:10">
      <c r="A19">
        <v>12</v>
      </c>
      <c r="B19" s="5">
        <v>91</v>
      </c>
      <c r="D19" s="11"/>
      <c r="E19" s="5"/>
      <c r="F19" s="11" t="s">
        <v>12</v>
      </c>
      <c r="G19" s="5"/>
      <c r="H19" s="11"/>
      <c r="I19" s="23">
        <f t="shared" si="0"/>
        <v>1</v>
      </c>
      <c r="J19" s="23"/>
    </row>
    <row r="20" spans="1:10">
      <c r="A20">
        <v>13</v>
      </c>
      <c r="B20" s="5">
        <v>97</v>
      </c>
      <c r="D20" s="11"/>
      <c r="E20" s="5"/>
      <c r="F20" s="11" t="s">
        <v>12</v>
      </c>
      <c r="G20" s="11" t="s">
        <v>12</v>
      </c>
      <c r="H20" s="11"/>
      <c r="I20" s="23">
        <f t="shared" si="0"/>
        <v>2</v>
      </c>
      <c r="J20" s="23"/>
    </row>
    <row r="21" spans="1:10" hidden="1">
      <c r="A21" s="12"/>
      <c r="B21" s="13">
        <v>98</v>
      </c>
      <c r="C21" s="12" t="s">
        <v>10</v>
      </c>
      <c r="D21" s="14"/>
      <c r="E21" s="13"/>
      <c r="F21" s="13"/>
      <c r="G21" s="13"/>
      <c r="H21" s="13"/>
      <c r="I21" s="23">
        <f t="shared" si="0"/>
        <v>0</v>
      </c>
      <c r="J21" s="23"/>
    </row>
    <row r="22" spans="1:10" hidden="1">
      <c r="A22" s="21">
        <v>18</v>
      </c>
      <c r="B22" s="9">
        <v>99</v>
      </c>
      <c r="C22" s="21" t="s">
        <v>29</v>
      </c>
      <c r="D22" s="22"/>
      <c r="E22" s="9"/>
      <c r="F22" s="9"/>
      <c r="G22" s="9"/>
      <c r="H22" s="9"/>
      <c r="I22" s="23">
        <f t="shared" si="0"/>
        <v>0</v>
      </c>
      <c r="J22" s="23"/>
    </row>
    <row r="23" spans="1:10">
      <c r="A23" s="21"/>
      <c r="B23" s="9">
        <v>114</v>
      </c>
      <c r="C23" s="21"/>
      <c r="D23" s="22"/>
      <c r="E23" s="22"/>
      <c r="F23" s="22"/>
      <c r="G23" s="9"/>
      <c r="H23" s="22"/>
      <c r="I23" s="23">
        <f t="shared" si="0"/>
        <v>0</v>
      </c>
      <c r="J23" s="23"/>
    </row>
    <row r="24" spans="1:10">
      <c r="A24">
        <v>14</v>
      </c>
      <c r="B24" s="5">
        <v>115</v>
      </c>
      <c r="D24" s="11"/>
      <c r="E24" s="5"/>
      <c r="F24" s="11" t="s">
        <v>12</v>
      </c>
      <c r="G24" s="11" t="s">
        <v>12</v>
      </c>
      <c r="H24" s="11" t="s">
        <v>12</v>
      </c>
      <c r="I24" s="23">
        <f t="shared" si="0"/>
        <v>3</v>
      </c>
      <c r="J24" s="23"/>
    </row>
    <row r="25" spans="1:10">
      <c r="A25">
        <v>15</v>
      </c>
      <c r="B25" s="5">
        <v>120</v>
      </c>
      <c r="D25" s="11"/>
      <c r="E25" s="5"/>
      <c r="F25" s="11"/>
      <c r="G25" s="5"/>
      <c r="H25" s="11"/>
      <c r="I25" s="23">
        <f t="shared" si="0"/>
        <v>0</v>
      </c>
      <c r="J25" s="23"/>
    </row>
    <row r="26" spans="1:10">
      <c r="A26">
        <v>16</v>
      </c>
      <c r="B26" s="5">
        <v>122</v>
      </c>
      <c r="D26" s="5"/>
      <c r="E26" s="5"/>
      <c r="F26" s="11" t="s">
        <v>12</v>
      </c>
      <c r="G26" s="11" t="s">
        <v>12</v>
      </c>
      <c r="H26" s="11"/>
      <c r="I26" s="23">
        <f t="shared" si="0"/>
        <v>2</v>
      </c>
      <c r="J26" s="23"/>
    </row>
    <row r="27" spans="1:10">
      <c r="A27">
        <v>17</v>
      </c>
      <c r="B27" s="5">
        <v>123</v>
      </c>
      <c r="D27" s="11"/>
      <c r="E27" s="5"/>
      <c r="F27" s="5"/>
      <c r="G27" s="5"/>
      <c r="H27" s="11" t="s">
        <v>12</v>
      </c>
      <c r="I27" s="23">
        <f t="shared" si="0"/>
        <v>1</v>
      </c>
      <c r="J27" s="23"/>
    </row>
    <row r="28" spans="1:10">
      <c r="A28">
        <v>18</v>
      </c>
      <c r="B28" s="5">
        <v>128</v>
      </c>
      <c r="D28" s="11" t="s">
        <v>12</v>
      </c>
      <c r="E28" s="5"/>
      <c r="F28" s="11" t="s">
        <v>12</v>
      </c>
      <c r="G28" s="11" t="s">
        <v>12</v>
      </c>
      <c r="H28" s="11"/>
      <c r="I28" s="23">
        <f t="shared" si="0"/>
        <v>3</v>
      </c>
      <c r="J28" s="23"/>
    </row>
    <row r="29" spans="1:10">
      <c r="A29">
        <v>19</v>
      </c>
      <c r="B29" s="5">
        <v>141</v>
      </c>
      <c r="D29" s="11"/>
      <c r="E29" s="5"/>
      <c r="F29" s="11" t="s">
        <v>12</v>
      </c>
      <c r="G29" s="11" t="s">
        <v>12</v>
      </c>
      <c r="H29" s="5"/>
      <c r="I29" s="23">
        <f t="shared" si="0"/>
        <v>2</v>
      </c>
      <c r="J29" s="23"/>
    </row>
    <row r="30" spans="1:10">
      <c r="A30">
        <v>20</v>
      </c>
      <c r="B30" s="5">
        <v>143</v>
      </c>
      <c r="D30" s="11"/>
      <c r="E30" s="5"/>
      <c r="F30" s="11" t="s">
        <v>12</v>
      </c>
      <c r="G30" s="11" t="s">
        <v>12</v>
      </c>
      <c r="H30" s="5"/>
      <c r="I30" s="23">
        <f t="shared" si="0"/>
        <v>2</v>
      </c>
      <c r="J30" s="23"/>
    </row>
    <row r="31" spans="1:10">
      <c r="A31" s="21"/>
      <c r="B31" s="59">
        <v>145</v>
      </c>
      <c r="C31" s="21"/>
      <c r="D31" s="22"/>
      <c r="E31" s="9"/>
      <c r="F31" s="22"/>
      <c r="G31" s="9"/>
      <c r="H31" s="22"/>
      <c r="I31" s="23">
        <f t="shared" si="0"/>
        <v>0</v>
      </c>
      <c r="J31" s="23"/>
    </row>
    <row r="32" spans="1:10" hidden="1">
      <c r="A32" s="21">
        <v>28</v>
      </c>
      <c r="B32" s="9">
        <v>149</v>
      </c>
      <c r="C32" s="21"/>
      <c r="D32" s="22"/>
      <c r="E32" s="9"/>
      <c r="F32" s="22"/>
      <c r="G32" s="9"/>
      <c r="H32" s="22"/>
      <c r="I32" s="23">
        <f t="shared" si="0"/>
        <v>0</v>
      </c>
      <c r="J32" s="23"/>
    </row>
    <row r="33" spans="1:10">
      <c r="A33">
        <v>21</v>
      </c>
      <c r="B33" s="5">
        <v>151</v>
      </c>
      <c r="D33" s="11" t="s">
        <v>12</v>
      </c>
      <c r="E33" s="5"/>
      <c r="F33" s="11" t="s">
        <v>12</v>
      </c>
      <c r="G33" s="11" t="s">
        <v>12</v>
      </c>
      <c r="H33" s="11" t="s">
        <v>12</v>
      </c>
      <c r="I33" s="23">
        <f t="shared" si="0"/>
        <v>4</v>
      </c>
      <c r="J33" s="23"/>
    </row>
    <row r="34" spans="1:10">
      <c r="A34">
        <v>22</v>
      </c>
      <c r="B34" s="5">
        <v>154</v>
      </c>
      <c r="D34" s="11" t="s">
        <v>12</v>
      </c>
      <c r="E34" s="5"/>
      <c r="F34" s="11" t="s">
        <v>12</v>
      </c>
      <c r="G34" s="11" t="s">
        <v>12</v>
      </c>
      <c r="H34" s="11" t="s">
        <v>12</v>
      </c>
      <c r="I34" s="23">
        <f t="shared" ref="I34:I58" si="1">COUNTIF(D34:H34,"o")</f>
        <v>4</v>
      </c>
      <c r="J34" s="23"/>
    </row>
    <row r="35" spans="1:10">
      <c r="A35">
        <v>23</v>
      </c>
      <c r="B35" s="5">
        <v>166</v>
      </c>
      <c r="D35" s="11"/>
      <c r="E35" s="11" t="s">
        <v>12</v>
      </c>
      <c r="F35" s="11" t="s">
        <v>12</v>
      </c>
      <c r="G35" s="11" t="s">
        <v>12</v>
      </c>
      <c r="H35" s="11" t="s">
        <v>12</v>
      </c>
      <c r="I35" s="23">
        <f t="shared" si="1"/>
        <v>4</v>
      </c>
      <c r="J35" s="23"/>
    </row>
    <row r="36" spans="1:10">
      <c r="A36">
        <v>24</v>
      </c>
      <c r="B36" s="5">
        <v>178</v>
      </c>
      <c r="D36" s="11"/>
      <c r="E36" s="5"/>
      <c r="F36" s="11" t="s">
        <v>12</v>
      </c>
      <c r="G36" s="11" t="s">
        <v>12</v>
      </c>
      <c r="H36" s="11"/>
      <c r="I36" s="23">
        <f t="shared" si="1"/>
        <v>2</v>
      </c>
      <c r="J36" s="23"/>
    </row>
    <row r="37" spans="1:10">
      <c r="A37">
        <v>25</v>
      </c>
      <c r="B37" s="5">
        <v>184</v>
      </c>
      <c r="D37" s="11"/>
      <c r="E37" s="5"/>
      <c r="F37" s="11" t="s">
        <v>12</v>
      </c>
      <c r="G37" s="5"/>
      <c r="H37" s="11" t="s">
        <v>12</v>
      </c>
      <c r="I37" s="23">
        <f t="shared" si="1"/>
        <v>2</v>
      </c>
      <c r="J37" s="23"/>
    </row>
    <row r="38" spans="1:10">
      <c r="A38">
        <v>26</v>
      </c>
      <c r="B38" s="5">
        <v>189</v>
      </c>
      <c r="D38" s="11" t="s">
        <v>12</v>
      </c>
      <c r="E38" s="5"/>
      <c r="F38" s="11" t="s">
        <v>12</v>
      </c>
      <c r="G38" s="5"/>
      <c r="H38" s="11"/>
      <c r="I38" s="23">
        <f t="shared" si="1"/>
        <v>2</v>
      </c>
      <c r="J38" s="23" t="s">
        <v>31</v>
      </c>
    </row>
    <row r="39" spans="1:10">
      <c r="A39" s="21"/>
      <c r="B39" s="9">
        <v>192</v>
      </c>
      <c r="C39" s="21"/>
      <c r="D39" s="22"/>
      <c r="E39" s="9"/>
      <c r="F39" s="22"/>
      <c r="G39" s="9"/>
      <c r="H39" s="22"/>
      <c r="I39" s="23">
        <f t="shared" si="1"/>
        <v>0</v>
      </c>
      <c r="J39" s="23"/>
    </row>
    <row r="40" spans="1:10">
      <c r="A40">
        <v>27</v>
      </c>
      <c r="B40" s="5">
        <v>195</v>
      </c>
      <c r="D40" s="5"/>
      <c r="E40" s="5"/>
      <c r="F40" s="11"/>
      <c r="G40" s="5"/>
      <c r="H40" s="11" t="s">
        <v>12</v>
      </c>
      <c r="I40" s="23">
        <f t="shared" si="1"/>
        <v>1</v>
      </c>
      <c r="J40" s="23"/>
    </row>
    <row r="41" spans="1:10">
      <c r="A41">
        <v>28</v>
      </c>
      <c r="B41" s="5">
        <v>198</v>
      </c>
      <c r="D41" s="11" t="s">
        <v>12</v>
      </c>
      <c r="E41" s="5"/>
      <c r="F41" s="11" t="s">
        <v>12</v>
      </c>
      <c r="G41" s="11" t="s">
        <v>12</v>
      </c>
      <c r="H41" s="11"/>
      <c r="I41" s="23">
        <f t="shared" si="1"/>
        <v>3</v>
      </c>
      <c r="J41" s="23"/>
    </row>
    <row r="42" spans="1:10">
      <c r="A42">
        <v>29</v>
      </c>
      <c r="B42" s="5">
        <v>199</v>
      </c>
      <c r="D42" s="11"/>
      <c r="E42" s="5"/>
      <c r="F42" s="11" t="s">
        <v>12</v>
      </c>
      <c r="G42" s="11" t="s">
        <v>12</v>
      </c>
      <c r="H42" s="11"/>
      <c r="I42" s="23">
        <f t="shared" si="1"/>
        <v>2</v>
      </c>
      <c r="J42" s="23"/>
    </row>
    <row r="43" spans="1:10">
      <c r="A43">
        <v>30</v>
      </c>
      <c r="B43" s="5">
        <v>201</v>
      </c>
      <c r="D43" s="15"/>
      <c r="E43" s="11" t="s">
        <v>12</v>
      </c>
      <c r="F43" s="11" t="s">
        <v>12</v>
      </c>
      <c r="G43" s="11" t="s">
        <v>12</v>
      </c>
      <c r="H43" s="11"/>
      <c r="I43" s="23">
        <f t="shared" si="1"/>
        <v>3</v>
      </c>
      <c r="J43" s="23"/>
    </row>
    <row r="44" spans="1:10">
      <c r="A44">
        <v>31</v>
      </c>
      <c r="B44" s="5">
        <v>206</v>
      </c>
      <c r="D44" s="5"/>
      <c r="E44" s="5"/>
      <c r="F44" s="11" t="s">
        <v>12</v>
      </c>
      <c r="G44" s="5"/>
      <c r="H44" s="5"/>
      <c r="I44" s="23">
        <f t="shared" si="1"/>
        <v>1</v>
      </c>
      <c r="J44" s="23" t="s">
        <v>31</v>
      </c>
    </row>
    <row r="45" spans="1:10">
      <c r="A45">
        <v>32</v>
      </c>
      <c r="B45" s="5">
        <v>208</v>
      </c>
      <c r="C45" s="16"/>
      <c r="D45" s="5"/>
      <c r="E45" s="5"/>
      <c r="F45" s="5"/>
      <c r="G45" s="5"/>
      <c r="H45" s="5"/>
      <c r="I45" s="23">
        <f t="shared" si="1"/>
        <v>0</v>
      </c>
      <c r="J45" s="23"/>
    </row>
    <row r="46" spans="1:10">
      <c r="A46">
        <v>33</v>
      </c>
      <c r="B46" s="5"/>
      <c r="C46" s="5"/>
      <c r="D46" s="5"/>
      <c r="E46" s="5"/>
      <c r="F46" s="5"/>
      <c r="G46" s="5"/>
      <c r="H46" s="5"/>
      <c r="I46" s="23">
        <f t="shared" si="1"/>
        <v>0</v>
      </c>
      <c r="J46" s="23"/>
    </row>
    <row r="47" spans="1:10">
      <c r="A47">
        <v>34</v>
      </c>
      <c r="B47" s="5"/>
      <c r="C47" s="5"/>
      <c r="D47" s="5"/>
      <c r="E47" s="5"/>
      <c r="F47" s="5"/>
      <c r="G47" s="5"/>
      <c r="H47" s="5"/>
      <c r="I47" s="23">
        <f t="shared" si="1"/>
        <v>0</v>
      </c>
      <c r="J47" s="23"/>
    </row>
    <row r="48" spans="1:10" ht="15.75" customHeight="1">
      <c r="A48">
        <v>35</v>
      </c>
      <c r="B48" s="5"/>
      <c r="C48" s="5"/>
      <c r="D48" s="5"/>
      <c r="E48" s="5"/>
      <c r="F48" s="5"/>
      <c r="G48" s="5"/>
      <c r="H48" s="5"/>
      <c r="I48" s="23">
        <f t="shared" si="1"/>
        <v>0</v>
      </c>
      <c r="J48" s="23"/>
    </row>
    <row r="49" spans="1:11">
      <c r="A49">
        <v>36</v>
      </c>
      <c r="B49" s="5"/>
      <c r="C49" s="5"/>
      <c r="D49" s="5"/>
      <c r="E49" s="5"/>
      <c r="F49" s="5"/>
      <c r="G49" s="5"/>
      <c r="H49" s="5"/>
      <c r="I49" s="23">
        <f t="shared" si="1"/>
        <v>0</v>
      </c>
      <c r="J49" s="23"/>
    </row>
    <row r="50" spans="1:11">
      <c r="A50">
        <v>37</v>
      </c>
      <c r="B50" s="5"/>
      <c r="C50" s="5"/>
      <c r="D50" s="5"/>
      <c r="E50" s="5"/>
      <c r="F50" s="5"/>
      <c r="G50" s="5"/>
      <c r="H50" s="5"/>
      <c r="I50" s="23">
        <f t="shared" si="1"/>
        <v>0</v>
      </c>
      <c r="J50" s="23"/>
    </row>
    <row r="51" spans="1:11">
      <c r="A51">
        <v>38</v>
      </c>
      <c r="B51" s="5"/>
      <c r="C51" s="5"/>
      <c r="D51" s="5"/>
      <c r="E51" s="5"/>
      <c r="F51" s="5"/>
      <c r="G51" s="5"/>
      <c r="H51" s="5"/>
      <c r="I51" s="23">
        <f t="shared" si="1"/>
        <v>0</v>
      </c>
      <c r="J51" s="23"/>
    </row>
    <row r="52" spans="1:11">
      <c r="A52">
        <v>39</v>
      </c>
      <c r="B52" s="5"/>
      <c r="C52" s="5"/>
      <c r="D52" s="5"/>
      <c r="E52" s="5"/>
      <c r="F52" s="5"/>
      <c r="G52" s="5"/>
      <c r="H52" s="5"/>
      <c r="I52" s="23">
        <f t="shared" si="1"/>
        <v>0</v>
      </c>
      <c r="J52" s="23"/>
    </row>
    <row r="53" spans="1:11">
      <c r="A53">
        <v>40</v>
      </c>
      <c r="B53" s="5"/>
      <c r="C53" s="5"/>
      <c r="D53" s="5"/>
      <c r="E53" s="5"/>
      <c r="F53" s="5"/>
      <c r="G53" s="5"/>
      <c r="H53" s="5"/>
      <c r="I53" s="23">
        <f t="shared" si="1"/>
        <v>0</v>
      </c>
      <c r="J53" s="23"/>
    </row>
    <row r="54" spans="1:11">
      <c r="A54">
        <v>41</v>
      </c>
      <c r="B54" s="5"/>
      <c r="C54" s="5"/>
      <c r="D54" s="5"/>
      <c r="E54" s="5"/>
      <c r="F54" s="5"/>
      <c r="G54" s="5"/>
      <c r="H54" s="5"/>
      <c r="I54" s="23">
        <f t="shared" si="1"/>
        <v>0</v>
      </c>
      <c r="J54" s="23"/>
    </row>
    <row r="55" spans="1:11">
      <c r="A55">
        <v>42</v>
      </c>
      <c r="B55" s="5"/>
      <c r="C55" s="5"/>
      <c r="D55" s="5"/>
      <c r="E55" s="5"/>
      <c r="F55" s="5"/>
      <c r="G55" s="5"/>
      <c r="H55" s="5"/>
      <c r="I55" s="23">
        <f t="shared" si="1"/>
        <v>0</v>
      </c>
      <c r="J55" s="23"/>
    </row>
    <row r="56" spans="1:11">
      <c r="A56">
        <v>43</v>
      </c>
      <c r="B56" s="5"/>
      <c r="C56" s="5"/>
      <c r="D56" s="5"/>
      <c r="E56" s="5"/>
      <c r="F56" s="5"/>
      <c r="G56" s="5"/>
      <c r="H56" s="5"/>
      <c r="I56" s="23">
        <f t="shared" si="1"/>
        <v>0</v>
      </c>
      <c r="J56" s="23"/>
    </row>
    <row r="57" spans="1:11">
      <c r="A57">
        <v>44</v>
      </c>
      <c r="B57" s="5"/>
      <c r="C57" s="5"/>
      <c r="D57" s="5"/>
      <c r="E57" s="5"/>
      <c r="F57" s="5"/>
      <c r="G57" s="5"/>
      <c r="H57" s="5"/>
      <c r="I57" s="23">
        <f t="shared" si="1"/>
        <v>0</v>
      </c>
      <c r="J57" s="23"/>
    </row>
    <row r="58" spans="1:11">
      <c r="A58">
        <v>45</v>
      </c>
      <c r="B58" s="5"/>
      <c r="C58" s="5"/>
      <c r="D58" s="5"/>
      <c r="E58" s="5"/>
      <c r="F58" s="5"/>
      <c r="G58" s="5"/>
      <c r="H58" s="5"/>
      <c r="I58" s="23">
        <f t="shared" si="1"/>
        <v>0</v>
      </c>
      <c r="J58" s="23"/>
    </row>
    <row r="59" spans="1:11">
      <c r="K59">
        <f>28/38</f>
        <v>0.73684210526315785</v>
      </c>
    </row>
    <row r="66" spans="1:11">
      <c r="A66" s="118" t="s">
        <v>30</v>
      </c>
      <c r="B66" s="118"/>
      <c r="C66" s="118"/>
      <c r="D66" s="15">
        <f>COUNTIF(D2:D58,"o")</f>
        <v>6</v>
      </c>
      <c r="E66" s="15">
        <f>COUNTIF(E2:E58,"o")</f>
        <v>2</v>
      </c>
      <c r="F66" s="15">
        <f>COUNTIF(F2:F59,"o")</f>
        <v>26</v>
      </c>
      <c r="G66" s="15">
        <f>COUNTIF(G2:G58,"o")</f>
        <v>21</v>
      </c>
      <c r="H66" s="15">
        <f>COUNTIF(H2:H58,"o")</f>
        <v>9</v>
      </c>
      <c r="I66" s="27">
        <f>COUNTIF(I2:I45,"&lt;&gt;0")</f>
        <v>28</v>
      </c>
    </row>
    <row r="68" spans="1:11">
      <c r="A68" s="17" t="s">
        <v>13</v>
      </c>
      <c r="B68" s="17" t="s">
        <v>18</v>
      </c>
      <c r="C68" s="18"/>
      <c r="D68" s="17" t="s">
        <v>11</v>
      </c>
      <c r="E68" s="17" t="s">
        <v>14</v>
      </c>
      <c r="F68" s="17" t="s">
        <v>15</v>
      </c>
      <c r="G68" s="17" t="s">
        <v>16</v>
      </c>
      <c r="H68" s="17" t="s">
        <v>17</v>
      </c>
    </row>
    <row r="69" spans="1:11">
      <c r="A69" s="5">
        <v>1</v>
      </c>
      <c r="B69" s="5">
        <v>24</v>
      </c>
      <c r="C69" s="5"/>
      <c r="D69" s="11" t="s">
        <v>19</v>
      </c>
      <c r="E69" s="11" t="s">
        <v>19</v>
      </c>
      <c r="F69" s="11" t="s">
        <v>19</v>
      </c>
      <c r="G69" s="11" t="s">
        <v>19</v>
      </c>
      <c r="H69" s="11" t="s">
        <v>19</v>
      </c>
    </row>
    <row r="70" spans="1:11">
      <c r="A70" s="5">
        <v>2</v>
      </c>
      <c r="B70" s="5">
        <v>25</v>
      </c>
      <c r="C70" s="5"/>
      <c r="D70" s="11" t="s">
        <v>19</v>
      </c>
      <c r="E70" s="11" t="s">
        <v>19</v>
      </c>
      <c r="F70" s="11" t="s">
        <v>19</v>
      </c>
      <c r="G70" s="11" t="s">
        <v>19</v>
      </c>
      <c r="H70" s="11" t="s">
        <v>19</v>
      </c>
    </row>
    <row r="71" spans="1:11">
      <c r="A71" s="5">
        <v>3</v>
      </c>
      <c r="B71" s="5">
        <v>26</v>
      </c>
      <c r="C71" s="5"/>
      <c r="D71" s="26" t="s">
        <v>39</v>
      </c>
      <c r="E71" s="11" t="s">
        <v>19</v>
      </c>
      <c r="F71" s="11" t="s">
        <v>19</v>
      </c>
      <c r="G71" s="11" t="s">
        <v>19</v>
      </c>
      <c r="H71" s="11" t="s">
        <v>19</v>
      </c>
      <c r="J71" s="24" t="s">
        <v>20</v>
      </c>
      <c r="K71" s="20" t="s">
        <v>27</v>
      </c>
    </row>
    <row r="72" spans="1:11">
      <c r="J72" s="25" t="s">
        <v>36</v>
      </c>
      <c r="K72" s="20" t="s">
        <v>35</v>
      </c>
    </row>
    <row r="73" spans="1:11">
      <c r="J73" s="10" t="s">
        <v>22</v>
      </c>
      <c r="K73" s="20" t="s">
        <v>28</v>
      </c>
    </row>
    <row r="74" spans="1:11">
      <c r="J74" t="s">
        <v>159</v>
      </c>
    </row>
    <row r="75" spans="1:11">
      <c r="I75" s="17" t="s">
        <v>14</v>
      </c>
      <c r="J75" t="s">
        <v>37</v>
      </c>
      <c r="K75" s="20" t="s">
        <v>38</v>
      </c>
    </row>
    <row r="77" spans="1:11">
      <c r="G77" s="19"/>
    </row>
  </sheetData>
  <mergeCells count="4">
    <mergeCell ref="A66:C66"/>
    <mergeCell ref="B1:C1"/>
    <mergeCell ref="L7:L12"/>
    <mergeCell ref="M6:R6"/>
  </mergeCells>
  <phoneticPr fontId="1" type="noConversion"/>
  <conditionalFormatting sqref="I2:I58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{998FD632-9F97-49D5-BA27-7C357838F0ED}</x14:id>
        </ext>
      </extLst>
    </cfRule>
  </conditionalFormatting>
  <pageMargins left="0.25" right="0.25" top="0.75" bottom="0.75" header="0.3" footer="0.3"/>
  <pageSetup paperSize="9" scale="47" orientation="landscape" r:id="rId1"/>
  <legacy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998FD632-9F97-49D5-BA27-7C357838F0ED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I2:I58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91EB7E-0585-4711-9824-C495C16611B1}">
  <sheetPr>
    <pageSetUpPr fitToPage="1"/>
  </sheetPr>
  <dimension ref="A1:M40"/>
  <sheetViews>
    <sheetView zoomScale="70" zoomScaleNormal="70" workbookViewId="0">
      <pane ySplit="1" topLeftCell="A2" activePane="bottomLeft" state="frozen"/>
      <selection pane="bottomLeft" activeCell="F51" sqref="F51"/>
    </sheetView>
  </sheetViews>
  <sheetFormatPr defaultRowHeight="16.5"/>
  <cols>
    <col min="3" max="3" width="6.875" customWidth="1"/>
    <col min="4" max="4" width="9.5" bestFit="1" customWidth="1"/>
    <col min="5" max="5" width="8.25" bestFit="1" customWidth="1"/>
    <col min="6" max="6" width="10.875" bestFit="1" customWidth="1"/>
    <col min="7" max="7" width="9.625" bestFit="1" customWidth="1"/>
    <col min="8" max="8" width="14.625" bestFit="1" customWidth="1"/>
    <col min="9" max="9" width="27.125" customWidth="1"/>
    <col min="10" max="10" width="17.125" customWidth="1"/>
  </cols>
  <sheetData>
    <row r="1" spans="1:10">
      <c r="A1" s="17" t="s">
        <v>13</v>
      </c>
      <c r="B1" s="119" t="s">
        <v>8</v>
      </c>
      <c r="C1" s="119"/>
      <c r="D1" s="17" t="s">
        <v>11</v>
      </c>
      <c r="E1" s="17" t="s">
        <v>14</v>
      </c>
      <c r="F1" s="17" t="s">
        <v>15</v>
      </c>
      <c r="G1" s="17" t="s">
        <v>16</v>
      </c>
      <c r="H1" s="17" t="s">
        <v>17</v>
      </c>
      <c r="I1" s="17" t="s">
        <v>34</v>
      </c>
      <c r="J1" s="5"/>
    </row>
    <row r="2" spans="1:10">
      <c r="A2" s="5">
        <v>1</v>
      </c>
      <c r="B2" s="5">
        <v>3</v>
      </c>
      <c r="C2" s="5"/>
      <c r="D2" s="5"/>
      <c r="E2" s="5"/>
      <c r="F2" s="11" t="s">
        <v>12</v>
      </c>
      <c r="G2" s="11" t="s">
        <v>12</v>
      </c>
      <c r="H2" s="11"/>
      <c r="I2" s="5">
        <f>COUNTIF(D2:H2,"o")</f>
        <v>2</v>
      </c>
      <c r="J2" s="23"/>
    </row>
    <row r="3" spans="1:10">
      <c r="A3" s="5">
        <v>2</v>
      </c>
      <c r="B3" s="5">
        <v>7</v>
      </c>
      <c r="C3" s="5"/>
      <c r="D3" s="5"/>
      <c r="E3" s="5"/>
      <c r="F3" s="11" t="s">
        <v>12</v>
      </c>
      <c r="G3" s="5"/>
      <c r="H3" s="11" t="s">
        <v>12</v>
      </c>
      <c r="I3" s="23">
        <f>COUNTIF(D3:H3,"o")</f>
        <v>2</v>
      </c>
      <c r="J3" s="23"/>
    </row>
    <row r="4" spans="1:10">
      <c r="A4" s="5">
        <v>3</v>
      </c>
      <c r="B4" s="5">
        <v>28</v>
      </c>
      <c r="C4" s="5"/>
      <c r="D4" s="5"/>
      <c r="E4" s="5"/>
      <c r="F4" s="11" t="s">
        <v>12</v>
      </c>
      <c r="G4" s="11" t="s">
        <v>12</v>
      </c>
      <c r="H4" s="5"/>
      <c r="I4" s="23">
        <f t="shared" ref="I4:I39" si="0">COUNTIF(D4:H4,"o")</f>
        <v>2</v>
      </c>
      <c r="J4" s="5"/>
    </row>
    <row r="5" spans="1:10">
      <c r="A5" s="5">
        <v>4</v>
      </c>
      <c r="B5" s="5">
        <v>36</v>
      </c>
      <c r="C5" s="5"/>
      <c r="D5" s="5"/>
      <c r="E5" s="5"/>
      <c r="F5" s="11" t="s">
        <v>12</v>
      </c>
      <c r="G5" s="11" t="s">
        <v>12</v>
      </c>
      <c r="H5" s="5"/>
      <c r="I5" s="23">
        <f t="shared" si="0"/>
        <v>2</v>
      </c>
      <c r="J5" s="5"/>
    </row>
    <row r="6" spans="1:10">
      <c r="A6" s="5">
        <v>5</v>
      </c>
      <c r="B6" s="5">
        <v>56</v>
      </c>
      <c r="C6" s="5"/>
      <c r="D6" s="5"/>
      <c r="E6" s="5"/>
      <c r="F6" s="11" t="s">
        <v>12</v>
      </c>
      <c r="G6" s="11" t="s">
        <v>12</v>
      </c>
      <c r="H6" s="5"/>
      <c r="I6" s="23">
        <f t="shared" si="0"/>
        <v>2</v>
      </c>
      <c r="J6" s="5"/>
    </row>
    <row r="7" spans="1:10">
      <c r="A7" s="5">
        <v>6</v>
      </c>
      <c r="B7" s="5">
        <v>84</v>
      </c>
      <c r="C7" s="5"/>
      <c r="D7" s="5"/>
      <c r="E7" s="5"/>
      <c r="F7" s="11" t="s">
        <v>12</v>
      </c>
      <c r="G7" s="11" t="s">
        <v>12</v>
      </c>
      <c r="H7" s="5"/>
      <c r="I7" s="23">
        <f t="shared" si="0"/>
        <v>2</v>
      </c>
      <c r="J7" s="5"/>
    </row>
    <row r="8" spans="1:10">
      <c r="A8" s="5">
        <v>7</v>
      </c>
      <c r="B8" s="5">
        <v>85</v>
      </c>
      <c r="C8" s="5"/>
      <c r="D8" s="5"/>
      <c r="E8" s="5"/>
      <c r="F8" s="11" t="s">
        <v>12</v>
      </c>
      <c r="G8" s="11" t="s">
        <v>12</v>
      </c>
      <c r="H8" s="5"/>
      <c r="I8" s="23">
        <f t="shared" si="0"/>
        <v>2</v>
      </c>
      <c r="J8" s="5"/>
    </row>
    <row r="9" spans="1:10">
      <c r="A9" s="5">
        <v>8</v>
      </c>
      <c r="B9" s="5">
        <v>91</v>
      </c>
      <c r="C9" s="5"/>
      <c r="D9" s="5"/>
      <c r="E9" s="5"/>
      <c r="F9" s="11" t="s">
        <v>12</v>
      </c>
      <c r="G9" s="11" t="s">
        <v>12</v>
      </c>
      <c r="H9" s="5"/>
      <c r="I9" s="23">
        <f t="shared" si="0"/>
        <v>2</v>
      </c>
      <c r="J9" s="5"/>
    </row>
    <row r="10" spans="1:10">
      <c r="A10" s="5">
        <v>9</v>
      </c>
      <c r="B10" s="5">
        <v>97</v>
      </c>
      <c r="C10" s="5"/>
      <c r="D10" s="5"/>
      <c r="E10" s="5"/>
      <c r="F10" s="11" t="s">
        <v>12</v>
      </c>
      <c r="G10" s="11" t="s">
        <v>12</v>
      </c>
      <c r="H10" s="5"/>
      <c r="I10" s="23">
        <f t="shared" si="0"/>
        <v>2</v>
      </c>
      <c r="J10" s="5"/>
    </row>
    <row r="11" spans="1:10">
      <c r="A11" s="5">
        <v>10</v>
      </c>
      <c r="B11" s="5">
        <v>115</v>
      </c>
      <c r="C11" s="5"/>
      <c r="D11" s="5"/>
      <c r="E11" s="5"/>
      <c r="F11" s="11" t="s">
        <v>12</v>
      </c>
      <c r="G11" s="11" t="s">
        <v>12</v>
      </c>
      <c r="H11" s="5"/>
      <c r="I11" s="23">
        <f t="shared" si="0"/>
        <v>2</v>
      </c>
      <c r="J11" s="5"/>
    </row>
    <row r="12" spans="1:10">
      <c r="A12" s="5">
        <v>11</v>
      </c>
      <c r="B12" s="5">
        <v>120</v>
      </c>
      <c r="C12" s="5"/>
      <c r="D12" s="5"/>
      <c r="E12" s="5"/>
      <c r="F12" s="5"/>
      <c r="G12" s="5"/>
      <c r="H12" s="5"/>
      <c r="I12" s="23">
        <f t="shared" si="0"/>
        <v>0</v>
      </c>
      <c r="J12" s="5"/>
    </row>
    <row r="13" spans="1:10">
      <c r="A13" s="5">
        <v>12</v>
      </c>
      <c r="B13" s="5">
        <v>123</v>
      </c>
      <c r="C13" s="5"/>
      <c r="D13" s="5"/>
      <c r="E13" s="5"/>
      <c r="F13" s="5"/>
      <c r="G13" s="5"/>
      <c r="H13" s="11" t="s">
        <v>12</v>
      </c>
      <c r="I13" s="23">
        <f t="shared" si="0"/>
        <v>1</v>
      </c>
      <c r="J13" s="5"/>
    </row>
    <row r="14" spans="1:10">
      <c r="A14" s="5">
        <v>13</v>
      </c>
      <c r="B14" s="5">
        <v>141</v>
      </c>
      <c r="C14" s="5"/>
      <c r="D14" s="5"/>
      <c r="E14" s="5"/>
      <c r="F14" s="11" t="s">
        <v>12</v>
      </c>
      <c r="G14" s="11" t="s">
        <v>12</v>
      </c>
      <c r="H14" s="5"/>
      <c r="I14" s="23">
        <f t="shared" si="0"/>
        <v>2</v>
      </c>
      <c r="J14" s="5"/>
    </row>
    <row r="15" spans="1:10">
      <c r="A15" s="5">
        <v>14</v>
      </c>
      <c r="B15" s="5">
        <v>143</v>
      </c>
      <c r="C15" s="5"/>
      <c r="D15" s="5"/>
      <c r="E15" s="5"/>
      <c r="F15" s="11" t="s">
        <v>12</v>
      </c>
      <c r="G15" s="11" t="s">
        <v>12</v>
      </c>
      <c r="H15" s="5"/>
      <c r="I15" s="23">
        <f t="shared" si="0"/>
        <v>2</v>
      </c>
      <c r="J15" s="5"/>
    </row>
    <row r="16" spans="1:10">
      <c r="A16" s="5">
        <v>15</v>
      </c>
      <c r="B16" s="5">
        <v>151</v>
      </c>
      <c r="C16" s="5"/>
      <c r="D16" s="11" t="s">
        <v>12</v>
      </c>
      <c r="E16" s="5"/>
      <c r="F16" s="11" t="s">
        <v>12</v>
      </c>
      <c r="G16" s="11" t="s">
        <v>12</v>
      </c>
      <c r="H16" s="57" t="s">
        <v>12</v>
      </c>
      <c r="I16" s="23">
        <f t="shared" si="0"/>
        <v>4</v>
      </c>
      <c r="J16" s="5"/>
    </row>
    <row r="17" spans="1:10">
      <c r="A17" s="5">
        <v>16</v>
      </c>
      <c r="B17" s="5">
        <v>154</v>
      </c>
      <c r="C17" s="5"/>
      <c r="D17" s="11" t="s">
        <v>12</v>
      </c>
      <c r="E17" s="5"/>
      <c r="F17" s="11" t="s">
        <v>12</v>
      </c>
      <c r="G17" s="11" t="s">
        <v>12</v>
      </c>
      <c r="H17" s="11" t="s">
        <v>12</v>
      </c>
      <c r="I17" s="23">
        <f t="shared" si="0"/>
        <v>4</v>
      </c>
      <c r="J17" s="5"/>
    </row>
    <row r="18" spans="1:10">
      <c r="A18" s="5">
        <v>17</v>
      </c>
      <c r="B18" s="5">
        <v>166</v>
      </c>
      <c r="C18" s="5"/>
      <c r="D18" s="5"/>
      <c r="E18" s="11" t="s">
        <v>12</v>
      </c>
      <c r="F18" s="11" t="s">
        <v>12</v>
      </c>
      <c r="G18" s="11" t="s">
        <v>12</v>
      </c>
      <c r="H18" s="11" t="s">
        <v>12</v>
      </c>
      <c r="I18" s="23">
        <f t="shared" si="0"/>
        <v>4</v>
      </c>
      <c r="J18" s="5"/>
    </row>
    <row r="19" spans="1:10">
      <c r="A19" s="5">
        <v>18</v>
      </c>
      <c r="B19" s="5">
        <v>178</v>
      </c>
      <c r="C19" s="5"/>
      <c r="D19" s="5"/>
      <c r="E19" s="5"/>
      <c r="F19" s="11" t="s">
        <v>12</v>
      </c>
      <c r="G19" s="11" t="s">
        <v>12</v>
      </c>
      <c r="H19" s="5"/>
      <c r="I19" s="23">
        <f t="shared" si="0"/>
        <v>2</v>
      </c>
      <c r="J19" s="5"/>
    </row>
    <row r="20" spans="1:10">
      <c r="A20" s="5">
        <v>19</v>
      </c>
      <c r="B20" s="5">
        <v>189</v>
      </c>
      <c r="C20" s="5"/>
      <c r="D20" s="11" t="s">
        <v>12</v>
      </c>
      <c r="E20" s="5"/>
      <c r="F20" s="11" t="s">
        <v>12</v>
      </c>
      <c r="G20" s="5"/>
      <c r="H20" s="5"/>
      <c r="I20" s="23">
        <f t="shared" si="0"/>
        <v>2</v>
      </c>
      <c r="J20" s="5"/>
    </row>
    <row r="21" spans="1:10">
      <c r="A21" s="5">
        <v>20</v>
      </c>
      <c r="B21" s="5">
        <v>198</v>
      </c>
      <c r="C21" s="5"/>
      <c r="D21" s="5"/>
      <c r="E21" s="5"/>
      <c r="F21" s="11" t="s">
        <v>12</v>
      </c>
      <c r="G21" s="11" t="s">
        <v>12</v>
      </c>
      <c r="H21" s="5"/>
      <c r="I21" s="23">
        <f t="shared" si="0"/>
        <v>2</v>
      </c>
      <c r="J21" s="5"/>
    </row>
    <row r="22" spans="1:10">
      <c r="A22" s="5">
        <v>21</v>
      </c>
      <c r="B22" s="5">
        <v>199</v>
      </c>
      <c r="C22" s="5"/>
      <c r="D22" s="5"/>
      <c r="E22" s="5"/>
      <c r="F22" s="11" t="s">
        <v>12</v>
      </c>
      <c r="G22" s="11" t="s">
        <v>12</v>
      </c>
      <c r="H22" s="5"/>
      <c r="I22" s="23">
        <f t="shared" si="0"/>
        <v>2</v>
      </c>
      <c r="J22" s="5"/>
    </row>
    <row r="23" spans="1:10">
      <c r="A23" s="5">
        <v>22</v>
      </c>
      <c r="B23" s="5">
        <v>206</v>
      </c>
      <c r="C23" s="5"/>
      <c r="D23" s="5"/>
      <c r="E23" s="5"/>
      <c r="F23" s="11" t="s">
        <v>12</v>
      </c>
      <c r="G23" s="5"/>
      <c r="H23" s="5"/>
      <c r="I23" s="23">
        <f t="shared" si="0"/>
        <v>1</v>
      </c>
      <c r="J23" s="5"/>
    </row>
    <row r="24" spans="1:10">
      <c r="A24" s="5">
        <v>23</v>
      </c>
      <c r="B24" s="5">
        <v>208</v>
      </c>
      <c r="C24" s="5"/>
      <c r="D24" s="5"/>
      <c r="E24" s="5"/>
      <c r="F24" s="5"/>
      <c r="G24" s="5"/>
      <c r="H24" s="5"/>
      <c r="I24" s="23">
        <f t="shared" si="0"/>
        <v>0</v>
      </c>
      <c r="J24" s="5"/>
    </row>
    <row r="25" spans="1:10">
      <c r="A25" s="5">
        <v>24</v>
      </c>
      <c r="B25" s="5">
        <v>230</v>
      </c>
      <c r="C25" s="5"/>
      <c r="D25" s="5"/>
      <c r="E25" s="11" t="s">
        <v>12</v>
      </c>
      <c r="F25" s="11" t="s">
        <v>12</v>
      </c>
      <c r="G25" s="11" t="s">
        <v>12</v>
      </c>
      <c r="H25" s="5"/>
      <c r="I25" s="23">
        <f t="shared" si="0"/>
        <v>3</v>
      </c>
      <c r="J25" s="5"/>
    </row>
    <row r="26" spans="1:10">
      <c r="A26" s="5">
        <v>25</v>
      </c>
      <c r="B26" s="95">
        <v>244</v>
      </c>
      <c r="C26" s="5"/>
      <c r="D26" s="5"/>
      <c r="E26" s="5"/>
      <c r="F26" s="11" t="s">
        <v>12</v>
      </c>
      <c r="G26" s="11" t="s">
        <v>12</v>
      </c>
      <c r="H26" s="5"/>
      <c r="I26" s="23">
        <f t="shared" si="0"/>
        <v>2</v>
      </c>
      <c r="J26" s="5"/>
    </row>
    <row r="27" spans="1:10">
      <c r="A27" s="5">
        <v>26</v>
      </c>
      <c r="B27" s="95">
        <v>264</v>
      </c>
      <c r="C27" s="5"/>
      <c r="D27" s="5"/>
      <c r="E27" s="5"/>
      <c r="F27" s="5"/>
      <c r="G27" s="11" t="s">
        <v>12</v>
      </c>
      <c r="H27" s="11" t="s">
        <v>12</v>
      </c>
      <c r="I27" s="23">
        <f t="shared" si="0"/>
        <v>2</v>
      </c>
      <c r="J27" s="5"/>
    </row>
    <row r="28" spans="1:10">
      <c r="A28" s="5">
        <v>27</v>
      </c>
      <c r="B28" s="95">
        <v>275</v>
      </c>
      <c r="C28" s="5"/>
      <c r="D28" s="5"/>
      <c r="E28" s="11" t="s">
        <v>12</v>
      </c>
      <c r="F28" s="11" t="s">
        <v>12</v>
      </c>
      <c r="G28" s="11" t="s">
        <v>12</v>
      </c>
      <c r="H28" s="5"/>
      <c r="I28" s="23">
        <f t="shared" si="0"/>
        <v>3</v>
      </c>
      <c r="J28" s="5"/>
    </row>
    <row r="29" spans="1:10">
      <c r="A29" s="5">
        <v>28</v>
      </c>
      <c r="B29" s="95">
        <v>278</v>
      </c>
      <c r="C29" s="5"/>
      <c r="D29" s="5"/>
      <c r="E29" s="5"/>
      <c r="F29" s="11" t="s">
        <v>12</v>
      </c>
      <c r="G29" s="11" t="s">
        <v>12</v>
      </c>
      <c r="H29" s="11" t="s">
        <v>12</v>
      </c>
      <c r="I29" s="23">
        <f t="shared" si="0"/>
        <v>3</v>
      </c>
      <c r="J29" s="5"/>
    </row>
    <row r="30" spans="1:10">
      <c r="A30" s="5">
        <v>29</v>
      </c>
      <c r="B30" s="95">
        <v>285</v>
      </c>
      <c r="C30" s="5"/>
      <c r="D30" s="5"/>
      <c r="E30" s="5"/>
      <c r="F30" s="11" t="s">
        <v>12</v>
      </c>
      <c r="G30" s="11" t="s">
        <v>12</v>
      </c>
      <c r="H30" s="11" t="s">
        <v>12</v>
      </c>
      <c r="I30" s="23">
        <f t="shared" si="0"/>
        <v>3</v>
      </c>
      <c r="J30" s="5"/>
    </row>
    <row r="31" spans="1:10">
      <c r="A31" s="5">
        <v>30</v>
      </c>
      <c r="B31" s="95">
        <v>287</v>
      </c>
      <c r="C31" s="5"/>
      <c r="D31" s="11" t="s">
        <v>12</v>
      </c>
      <c r="E31" s="5"/>
      <c r="F31" s="5"/>
      <c r="G31" s="11" t="s">
        <v>12</v>
      </c>
      <c r="H31" s="5"/>
      <c r="I31" s="23">
        <f t="shared" si="0"/>
        <v>2</v>
      </c>
      <c r="J31" s="5"/>
    </row>
    <row r="32" spans="1:10">
      <c r="A32" s="5">
        <v>31</v>
      </c>
      <c r="B32" s="95">
        <v>333</v>
      </c>
      <c r="C32" s="5"/>
      <c r="D32" s="11" t="s">
        <v>12</v>
      </c>
      <c r="E32" s="11" t="s">
        <v>12</v>
      </c>
      <c r="F32" s="11" t="s">
        <v>12</v>
      </c>
      <c r="G32" s="11" t="s">
        <v>12</v>
      </c>
      <c r="H32" s="11" t="s">
        <v>12</v>
      </c>
      <c r="I32" s="23">
        <f t="shared" si="0"/>
        <v>5</v>
      </c>
      <c r="J32" s="5"/>
    </row>
    <row r="33" spans="1:13">
      <c r="A33" s="5">
        <v>32</v>
      </c>
      <c r="B33" s="95">
        <v>337</v>
      </c>
      <c r="C33" s="5"/>
      <c r="D33" s="11" t="s">
        <v>12</v>
      </c>
      <c r="E33" s="5"/>
      <c r="F33" s="11" t="s">
        <v>12</v>
      </c>
      <c r="G33" s="5"/>
      <c r="H33" s="5"/>
      <c r="I33" s="23">
        <f t="shared" si="0"/>
        <v>2</v>
      </c>
      <c r="J33" s="5"/>
    </row>
    <row r="34" spans="1:13">
      <c r="A34" s="5">
        <v>33</v>
      </c>
      <c r="B34" s="95">
        <v>344</v>
      </c>
      <c r="C34" s="5"/>
      <c r="D34" s="5"/>
      <c r="E34" s="5"/>
      <c r="F34" s="5"/>
      <c r="G34" s="11" t="s">
        <v>12</v>
      </c>
      <c r="H34" s="11" t="s">
        <v>12</v>
      </c>
      <c r="I34" s="23">
        <f t="shared" si="0"/>
        <v>2</v>
      </c>
      <c r="J34" s="5"/>
    </row>
    <row r="35" spans="1:13">
      <c r="A35" s="5">
        <v>34</v>
      </c>
      <c r="B35" s="95">
        <v>354</v>
      </c>
      <c r="C35" s="5"/>
      <c r="D35" s="5"/>
      <c r="E35" s="5"/>
      <c r="F35" s="11" t="s">
        <v>12</v>
      </c>
      <c r="G35" s="11" t="s">
        <v>12</v>
      </c>
      <c r="H35" s="5"/>
      <c r="I35" s="23">
        <f t="shared" si="0"/>
        <v>2</v>
      </c>
      <c r="J35" s="5"/>
    </row>
    <row r="36" spans="1:13">
      <c r="A36" s="5">
        <v>35</v>
      </c>
      <c r="B36" s="95">
        <v>356</v>
      </c>
      <c r="C36" s="5"/>
      <c r="D36" s="5"/>
      <c r="E36" s="5"/>
      <c r="F36" s="11" t="s">
        <v>12</v>
      </c>
      <c r="G36" s="11" t="s">
        <v>12</v>
      </c>
      <c r="H36" s="5"/>
      <c r="I36" s="23">
        <f t="shared" si="0"/>
        <v>2</v>
      </c>
      <c r="J36" s="5"/>
    </row>
    <row r="37" spans="1:13">
      <c r="A37" s="5">
        <v>36</v>
      </c>
      <c r="B37" s="95">
        <v>358</v>
      </c>
      <c r="C37" s="5"/>
      <c r="D37" s="11" t="s">
        <v>12</v>
      </c>
      <c r="E37" s="11" t="s">
        <v>12</v>
      </c>
      <c r="F37" s="11" t="s">
        <v>12</v>
      </c>
      <c r="G37" s="11" t="s">
        <v>12</v>
      </c>
      <c r="H37" s="5"/>
      <c r="I37" s="23">
        <f t="shared" si="0"/>
        <v>4</v>
      </c>
      <c r="J37" s="5"/>
    </row>
    <row r="38" spans="1:13">
      <c r="A38" s="5">
        <v>37</v>
      </c>
      <c r="B38" s="95">
        <v>364</v>
      </c>
      <c r="C38" s="5"/>
      <c r="D38" s="5"/>
      <c r="E38" s="5"/>
      <c r="F38" s="11" t="s">
        <v>12</v>
      </c>
      <c r="G38" s="11" t="s">
        <v>12</v>
      </c>
      <c r="H38" s="5"/>
      <c r="I38" s="23">
        <f t="shared" si="0"/>
        <v>2</v>
      </c>
      <c r="J38" s="5"/>
    </row>
    <row r="39" spans="1:13">
      <c r="A39" s="5">
        <v>38</v>
      </c>
      <c r="B39" s="95">
        <v>367</v>
      </c>
      <c r="C39" s="5"/>
      <c r="D39" s="5"/>
      <c r="E39" s="5"/>
      <c r="F39" s="5"/>
      <c r="G39" s="5"/>
      <c r="H39" s="5"/>
      <c r="I39" s="23">
        <f t="shared" si="0"/>
        <v>0</v>
      </c>
      <c r="J39" s="5"/>
      <c r="M39" s="62"/>
    </row>
    <row r="40" spans="1:13" ht="20.25">
      <c r="A40" s="118" t="s">
        <v>162</v>
      </c>
      <c r="B40" s="118"/>
      <c r="C40" s="118"/>
      <c r="D40" s="15">
        <f>COUNTIF(D2:D39,"o")</f>
        <v>7</v>
      </c>
      <c r="E40" s="15">
        <f>COUNTIF(E2:E39,"o")</f>
        <v>5</v>
      </c>
      <c r="F40" s="15">
        <f>COUNTIF(F2:F39,"o")</f>
        <v>31</v>
      </c>
      <c r="G40" s="15">
        <f>COUNTIF(G2:G39,"o")</f>
        <v>30</v>
      </c>
      <c r="H40" s="15">
        <f>COUNTIF(H2:H39,"o")</f>
        <v>10</v>
      </c>
      <c r="I40" s="27">
        <f>COUNTIF(I2:I39,"&lt;&gt;0")</f>
        <v>35</v>
      </c>
      <c r="J40" s="96">
        <f>35/38</f>
        <v>0.92105263157894735</v>
      </c>
    </row>
  </sheetData>
  <mergeCells count="2">
    <mergeCell ref="B1:C1"/>
    <mergeCell ref="A40:C40"/>
  </mergeCells>
  <phoneticPr fontId="1" type="noConversion"/>
  <conditionalFormatting sqref="I2:I39">
    <cfRule type="dataBar" priority="3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{12072008-BE97-45D6-96A6-4571F58274E3}</x14:id>
        </ext>
      </extLst>
    </cfRule>
  </conditionalFormatting>
  <pageMargins left="0.25" right="0.25" top="0.75" bottom="0.75" header="0.3" footer="0.3"/>
  <pageSetup paperSize="9" scale="72" orientation="landscape" r:id="rId1"/>
  <legacy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12072008-BE97-45D6-96A6-4571F58274E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I2:I39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DAADC5-5B8A-4C33-83F0-C35F71038B32}">
  <dimension ref="A1:M44"/>
  <sheetViews>
    <sheetView zoomScale="70" zoomScaleNormal="70" workbookViewId="0">
      <selection activeCell="J40" sqref="J40"/>
    </sheetView>
  </sheetViews>
  <sheetFormatPr defaultRowHeight="16.5"/>
  <cols>
    <col min="4" max="4" width="9.5" bestFit="1" customWidth="1"/>
    <col min="5" max="5" width="8.25" bestFit="1" customWidth="1"/>
    <col min="6" max="6" width="10.875" bestFit="1" customWidth="1"/>
    <col min="7" max="7" width="9.625" bestFit="1" customWidth="1"/>
    <col min="8" max="8" width="14.625" bestFit="1" customWidth="1"/>
    <col min="9" max="9" width="31.25" customWidth="1"/>
    <col min="10" max="10" width="25.25" customWidth="1"/>
  </cols>
  <sheetData>
    <row r="1" spans="1:10">
      <c r="A1" s="17" t="s">
        <v>13</v>
      </c>
      <c r="B1" s="119" t="s">
        <v>8</v>
      </c>
      <c r="C1" s="122"/>
      <c r="D1" s="17" t="s">
        <v>11</v>
      </c>
      <c r="E1" s="17" t="s">
        <v>14</v>
      </c>
      <c r="F1" s="17" t="s">
        <v>15</v>
      </c>
      <c r="G1" s="17" t="s">
        <v>16</v>
      </c>
      <c r="H1" s="17" t="s">
        <v>17</v>
      </c>
      <c r="I1" s="17" t="s">
        <v>34</v>
      </c>
    </row>
    <row r="2" spans="1:10">
      <c r="A2" s="5">
        <v>1</v>
      </c>
      <c r="B2" s="60">
        <v>3</v>
      </c>
      <c r="C2" s="64"/>
      <c r="D2" s="75" t="s">
        <v>12</v>
      </c>
      <c r="E2" s="11"/>
      <c r="F2" s="75" t="s">
        <v>12</v>
      </c>
      <c r="G2" s="75" t="s">
        <v>12</v>
      </c>
      <c r="H2" s="11"/>
      <c r="I2" s="5">
        <f>COUNTIF(D2:H2,"o")</f>
        <v>3</v>
      </c>
      <c r="J2" s="23"/>
    </row>
    <row r="3" spans="1:10">
      <c r="A3" s="5">
        <v>2</v>
      </c>
      <c r="B3" s="60">
        <v>7</v>
      </c>
      <c r="D3" s="11"/>
      <c r="E3" s="11"/>
      <c r="F3" s="75" t="s">
        <v>12</v>
      </c>
      <c r="G3" s="11"/>
      <c r="H3" s="11" t="s">
        <v>12</v>
      </c>
      <c r="I3" s="23">
        <f>COUNTIF(D3:H3,"o")</f>
        <v>2</v>
      </c>
      <c r="J3" s="23"/>
    </row>
    <row r="4" spans="1:10">
      <c r="A4" s="5">
        <v>3</v>
      </c>
      <c r="B4" s="60">
        <v>28</v>
      </c>
      <c r="D4" s="11"/>
      <c r="E4" s="11"/>
      <c r="F4" s="75" t="s">
        <v>12</v>
      </c>
      <c r="G4" s="26"/>
      <c r="H4" s="11" t="s">
        <v>12</v>
      </c>
      <c r="I4" s="23">
        <f t="shared" ref="I4:I39" si="0">COUNTIF(D4:H4,"o")</f>
        <v>2</v>
      </c>
      <c r="J4" s="5"/>
    </row>
    <row r="5" spans="1:10">
      <c r="A5" s="5">
        <v>4</v>
      </c>
      <c r="B5" s="60">
        <v>36</v>
      </c>
      <c r="D5" s="11"/>
      <c r="E5" s="11"/>
      <c r="F5" s="75" t="s">
        <v>12</v>
      </c>
      <c r="G5" s="75" t="s">
        <v>12</v>
      </c>
      <c r="H5" s="11"/>
      <c r="I5" s="23">
        <f t="shared" si="0"/>
        <v>2</v>
      </c>
      <c r="J5" s="5"/>
    </row>
    <row r="6" spans="1:10">
      <c r="A6" s="5">
        <v>5</v>
      </c>
      <c r="B6" s="60">
        <v>56</v>
      </c>
      <c r="D6" s="75" t="s">
        <v>12</v>
      </c>
      <c r="E6" s="11"/>
      <c r="F6" s="75" t="s">
        <v>12</v>
      </c>
      <c r="G6" s="75" t="s">
        <v>12</v>
      </c>
      <c r="H6" s="11"/>
      <c r="I6" s="23">
        <f t="shared" si="0"/>
        <v>3</v>
      </c>
      <c r="J6" s="5"/>
    </row>
    <row r="7" spans="1:10">
      <c r="A7" s="5">
        <v>6</v>
      </c>
      <c r="B7" s="60">
        <v>84</v>
      </c>
      <c r="D7" s="11"/>
      <c r="E7" s="11"/>
      <c r="F7" s="75" t="s">
        <v>12</v>
      </c>
      <c r="G7" s="75" t="s">
        <v>12</v>
      </c>
      <c r="H7" s="11"/>
      <c r="I7" s="23">
        <f t="shared" si="0"/>
        <v>2</v>
      </c>
      <c r="J7" s="5"/>
    </row>
    <row r="8" spans="1:10">
      <c r="A8" s="5">
        <v>7</v>
      </c>
      <c r="B8" s="60">
        <v>85</v>
      </c>
      <c r="D8" s="11"/>
      <c r="E8" s="11"/>
      <c r="F8" s="11"/>
      <c r="G8" s="75" t="s">
        <v>12</v>
      </c>
      <c r="H8" s="11"/>
      <c r="I8" s="23">
        <f t="shared" si="0"/>
        <v>1</v>
      </c>
      <c r="J8" s="5"/>
    </row>
    <row r="9" spans="1:10">
      <c r="A9" s="5">
        <v>8</v>
      </c>
      <c r="B9" s="60">
        <v>91</v>
      </c>
      <c r="D9" s="11"/>
      <c r="E9" s="11"/>
      <c r="F9" s="75" t="s">
        <v>12</v>
      </c>
      <c r="G9" s="75" t="s">
        <v>12</v>
      </c>
      <c r="H9" s="11" t="s">
        <v>12</v>
      </c>
      <c r="I9" s="23">
        <f t="shared" si="0"/>
        <v>3</v>
      </c>
      <c r="J9" s="5"/>
    </row>
    <row r="10" spans="1:10">
      <c r="A10" s="5">
        <v>9</v>
      </c>
      <c r="B10" s="60">
        <v>97</v>
      </c>
      <c r="D10" s="11"/>
      <c r="E10" s="11"/>
      <c r="F10" s="75" t="s">
        <v>12</v>
      </c>
      <c r="G10" s="75" t="s">
        <v>12</v>
      </c>
      <c r="H10" s="11"/>
      <c r="I10" s="23">
        <f t="shared" si="0"/>
        <v>2</v>
      </c>
      <c r="J10" s="5"/>
    </row>
    <row r="11" spans="1:10">
      <c r="A11" s="5">
        <v>10</v>
      </c>
      <c r="B11" s="60">
        <v>115</v>
      </c>
      <c r="D11" s="11"/>
      <c r="E11" s="11"/>
      <c r="F11" s="75" t="s">
        <v>12</v>
      </c>
      <c r="G11" s="75" t="s">
        <v>12</v>
      </c>
      <c r="H11" s="11" t="s">
        <v>12</v>
      </c>
      <c r="I11" s="23">
        <f t="shared" si="0"/>
        <v>3</v>
      </c>
      <c r="J11" s="5"/>
    </row>
    <row r="12" spans="1:10">
      <c r="A12" s="5">
        <v>11</v>
      </c>
      <c r="B12" s="60">
        <v>120</v>
      </c>
      <c r="D12" s="11"/>
      <c r="E12" s="75" t="s">
        <v>12</v>
      </c>
      <c r="F12" s="11"/>
      <c r="G12" s="11"/>
      <c r="H12" s="11"/>
      <c r="I12" s="23">
        <f t="shared" si="0"/>
        <v>1</v>
      </c>
      <c r="J12" s="5"/>
    </row>
    <row r="13" spans="1:10">
      <c r="A13" s="5">
        <v>12</v>
      </c>
      <c r="B13" s="60">
        <v>123</v>
      </c>
      <c r="D13" s="11"/>
      <c r="E13" s="11"/>
      <c r="F13" s="11"/>
      <c r="G13" s="11"/>
      <c r="H13" s="11"/>
      <c r="I13" s="23">
        <f t="shared" si="0"/>
        <v>0</v>
      </c>
      <c r="J13" s="5"/>
    </row>
    <row r="14" spans="1:10">
      <c r="A14" s="5">
        <v>13</v>
      </c>
      <c r="B14" s="60">
        <v>141</v>
      </c>
      <c r="D14" s="75" t="s">
        <v>12</v>
      </c>
      <c r="E14" s="75" t="s">
        <v>12</v>
      </c>
      <c r="F14" s="75" t="s">
        <v>12</v>
      </c>
      <c r="G14" s="75" t="s">
        <v>12</v>
      </c>
      <c r="H14" s="11"/>
      <c r="I14" s="23">
        <f t="shared" si="0"/>
        <v>4</v>
      </c>
      <c r="J14" s="5"/>
    </row>
    <row r="15" spans="1:10">
      <c r="A15" s="5">
        <v>14</v>
      </c>
      <c r="B15" s="60">
        <v>143</v>
      </c>
      <c r="D15" s="11"/>
      <c r="E15" s="11"/>
      <c r="F15" s="75" t="s">
        <v>12</v>
      </c>
      <c r="G15" s="26" t="s">
        <v>12</v>
      </c>
      <c r="H15" s="11"/>
      <c r="I15" s="23">
        <f t="shared" si="0"/>
        <v>2</v>
      </c>
      <c r="J15" s="5"/>
    </row>
    <row r="16" spans="1:10">
      <c r="A16" s="5">
        <v>15</v>
      </c>
      <c r="B16" s="60">
        <v>151</v>
      </c>
      <c r="D16" s="75" t="s">
        <v>12</v>
      </c>
      <c r="E16" s="11"/>
      <c r="F16" s="75" t="s">
        <v>12</v>
      </c>
      <c r="G16" s="75" t="s">
        <v>12</v>
      </c>
      <c r="H16" s="11"/>
      <c r="I16" s="23">
        <f t="shared" si="0"/>
        <v>3</v>
      </c>
      <c r="J16" s="5"/>
    </row>
    <row r="17" spans="1:10">
      <c r="A17" s="5">
        <v>16</v>
      </c>
      <c r="B17" s="60">
        <v>154</v>
      </c>
      <c r="D17" s="75" t="s">
        <v>12</v>
      </c>
      <c r="E17" s="11"/>
      <c r="F17" s="75" t="s">
        <v>12</v>
      </c>
      <c r="G17" s="75" t="s">
        <v>12</v>
      </c>
      <c r="H17" s="11" t="s">
        <v>12</v>
      </c>
      <c r="I17" s="23">
        <f t="shared" si="0"/>
        <v>4</v>
      </c>
      <c r="J17" s="5"/>
    </row>
    <row r="18" spans="1:10">
      <c r="A18" s="5">
        <v>17</v>
      </c>
      <c r="B18" s="60">
        <v>166</v>
      </c>
      <c r="D18" s="75" t="s">
        <v>12</v>
      </c>
      <c r="E18" s="75" t="s">
        <v>12</v>
      </c>
      <c r="F18" s="75" t="s">
        <v>12</v>
      </c>
      <c r="G18" s="75" t="s">
        <v>12</v>
      </c>
      <c r="H18" s="11" t="s">
        <v>12</v>
      </c>
      <c r="I18" s="23">
        <f t="shared" si="0"/>
        <v>5</v>
      </c>
      <c r="J18" s="5"/>
    </row>
    <row r="19" spans="1:10">
      <c r="A19" s="5">
        <v>18</v>
      </c>
      <c r="B19" s="60">
        <v>178</v>
      </c>
      <c r="D19" s="11"/>
      <c r="E19" s="11"/>
      <c r="F19" s="75" t="s">
        <v>12</v>
      </c>
      <c r="G19" s="75" t="s">
        <v>12</v>
      </c>
      <c r="H19" s="11"/>
      <c r="I19" s="23">
        <f t="shared" si="0"/>
        <v>2</v>
      </c>
      <c r="J19" s="5"/>
    </row>
    <row r="20" spans="1:10">
      <c r="A20" s="5">
        <v>19</v>
      </c>
      <c r="B20" s="60">
        <v>189</v>
      </c>
      <c r="D20" s="75" t="s">
        <v>12</v>
      </c>
      <c r="E20" s="11"/>
      <c r="F20" s="75" t="s">
        <v>12</v>
      </c>
      <c r="G20" s="75" t="s">
        <v>12</v>
      </c>
      <c r="H20" s="11" t="s">
        <v>12</v>
      </c>
      <c r="I20" s="23">
        <f t="shared" si="0"/>
        <v>4</v>
      </c>
      <c r="J20" s="5"/>
    </row>
    <row r="21" spans="1:10">
      <c r="A21" s="5">
        <v>20</v>
      </c>
      <c r="B21" s="60">
        <v>198</v>
      </c>
      <c r="D21" s="11"/>
      <c r="E21" s="75" t="s">
        <v>12</v>
      </c>
      <c r="F21" s="75" t="s">
        <v>12</v>
      </c>
      <c r="G21" s="75" t="s">
        <v>12</v>
      </c>
      <c r="H21" s="11"/>
      <c r="I21" s="23">
        <f t="shared" si="0"/>
        <v>3</v>
      </c>
      <c r="J21" s="5"/>
    </row>
    <row r="22" spans="1:10">
      <c r="A22" s="5">
        <v>21</v>
      </c>
      <c r="B22" s="65">
        <v>199</v>
      </c>
      <c r="D22" s="66"/>
      <c r="E22" s="66"/>
      <c r="F22" s="75" t="s">
        <v>12</v>
      </c>
      <c r="G22" s="75" t="s">
        <v>12</v>
      </c>
      <c r="H22" s="66"/>
      <c r="I22" s="67">
        <f t="shared" si="0"/>
        <v>2</v>
      </c>
      <c r="J22" s="5"/>
    </row>
    <row r="23" spans="1:10" ht="17.25" thickBot="1">
      <c r="A23" s="5">
        <v>22</v>
      </c>
      <c r="B23" s="70">
        <v>206</v>
      </c>
      <c r="C23" s="71"/>
      <c r="D23" s="73"/>
      <c r="E23" s="73"/>
      <c r="F23" s="73"/>
      <c r="G23" s="75" t="s">
        <v>12</v>
      </c>
      <c r="H23" s="73"/>
      <c r="I23" s="72">
        <f t="shared" si="0"/>
        <v>1</v>
      </c>
      <c r="J23" s="5"/>
    </row>
    <row r="24" spans="1:10" ht="17.25" thickTop="1">
      <c r="A24" s="5">
        <v>23</v>
      </c>
      <c r="B24" s="68">
        <v>208</v>
      </c>
      <c r="D24" s="74"/>
      <c r="E24" s="75" t="s">
        <v>12</v>
      </c>
      <c r="F24" s="74"/>
      <c r="G24" s="75" t="s">
        <v>12</v>
      </c>
      <c r="H24" s="74"/>
      <c r="I24" s="69">
        <f t="shared" si="0"/>
        <v>2</v>
      </c>
      <c r="J24" s="5"/>
    </row>
    <row r="25" spans="1:10">
      <c r="A25" s="5">
        <v>24</v>
      </c>
      <c r="B25" s="60">
        <v>230</v>
      </c>
      <c r="D25" s="75" t="s">
        <v>12</v>
      </c>
      <c r="E25" s="11"/>
      <c r="F25" s="75" t="s">
        <v>12</v>
      </c>
      <c r="G25" s="75" t="s">
        <v>12</v>
      </c>
      <c r="H25" s="11"/>
      <c r="I25" s="23">
        <f t="shared" si="0"/>
        <v>3</v>
      </c>
      <c r="J25" s="5"/>
    </row>
    <row r="26" spans="1:10">
      <c r="A26" s="5">
        <v>25</v>
      </c>
      <c r="B26" s="60">
        <v>244</v>
      </c>
      <c r="D26" s="26"/>
      <c r="E26" s="11"/>
      <c r="F26" s="75" t="s">
        <v>12</v>
      </c>
      <c r="G26" s="75" t="s">
        <v>12</v>
      </c>
      <c r="H26" s="11"/>
      <c r="I26" s="23">
        <f t="shared" si="0"/>
        <v>2</v>
      </c>
      <c r="J26" s="5"/>
    </row>
    <row r="27" spans="1:10">
      <c r="A27" s="5">
        <v>26</v>
      </c>
      <c r="B27" s="60">
        <v>264</v>
      </c>
      <c r="D27" s="11"/>
      <c r="E27" s="11"/>
      <c r="F27" s="11"/>
      <c r="G27" s="75" t="s">
        <v>12</v>
      </c>
      <c r="H27" s="11" t="s">
        <v>12</v>
      </c>
      <c r="I27" s="23">
        <f t="shared" si="0"/>
        <v>2</v>
      </c>
      <c r="J27" s="5"/>
    </row>
    <row r="28" spans="1:10">
      <c r="A28" s="5">
        <v>27</v>
      </c>
      <c r="B28" s="60">
        <v>275</v>
      </c>
      <c r="D28" s="11"/>
      <c r="E28" s="75" t="s">
        <v>12</v>
      </c>
      <c r="F28" s="75" t="s">
        <v>12</v>
      </c>
      <c r="G28" s="75" t="s">
        <v>12</v>
      </c>
      <c r="H28" s="11"/>
      <c r="I28" s="23">
        <f t="shared" si="0"/>
        <v>3</v>
      </c>
      <c r="J28" s="5"/>
    </row>
    <row r="29" spans="1:10">
      <c r="A29" s="5">
        <v>28</v>
      </c>
      <c r="B29" s="60">
        <v>278</v>
      </c>
      <c r="D29" s="11"/>
      <c r="E29" s="75" t="s">
        <v>12</v>
      </c>
      <c r="F29" s="11"/>
      <c r="G29" s="11"/>
      <c r="H29" s="11"/>
      <c r="I29" s="23">
        <f t="shared" si="0"/>
        <v>1</v>
      </c>
      <c r="J29" s="5"/>
    </row>
    <row r="30" spans="1:10">
      <c r="A30" s="5">
        <v>29</v>
      </c>
      <c r="B30" s="60">
        <v>285</v>
      </c>
      <c r="D30" s="11"/>
      <c r="E30" s="11"/>
      <c r="F30" s="11"/>
      <c r="G30" s="75" t="s">
        <v>12</v>
      </c>
      <c r="H30" s="11"/>
      <c r="I30" s="23">
        <f t="shared" si="0"/>
        <v>1</v>
      </c>
      <c r="J30" s="5"/>
    </row>
    <row r="31" spans="1:10">
      <c r="A31" s="5">
        <v>30</v>
      </c>
      <c r="B31" s="60">
        <v>287</v>
      </c>
      <c r="D31" s="11"/>
      <c r="E31" s="11"/>
      <c r="F31" s="11"/>
      <c r="G31" s="75" t="s">
        <v>12</v>
      </c>
      <c r="H31" s="11"/>
      <c r="I31" s="23">
        <f t="shared" si="0"/>
        <v>1</v>
      </c>
      <c r="J31" s="5"/>
    </row>
    <row r="32" spans="1:10">
      <c r="A32" s="5">
        <v>31</v>
      </c>
      <c r="B32" s="60">
        <v>333</v>
      </c>
      <c r="D32" s="75" t="s">
        <v>12</v>
      </c>
      <c r="E32" s="75" t="s">
        <v>12</v>
      </c>
      <c r="F32" s="75" t="s">
        <v>12</v>
      </c>
      <c r="G32" s="75" t="s">
        <v>12</v>
      </c>
      <c r="H32" s="11"/>
      <c r="I32" s="23">
        <f t="shared" si="0"/>
        <v>4</v>
      </c>
      <c r="J32" s="5"/>
    </row>
    <row r="33" spans="1:13">
      <c r="A33" s="5">
        <v>32</v>
      </c>
      <c r="B33" s="60">
        <v>337</v>
      </c>
      <c r="D33" s="11"/>
      <c r="E33" s="11"/>
      <c r="F33" s="11"/>
      <c r="G33" s="11"/>
      <c r="H33" s="11"/>
      <c r="I33" s="23">
        <f t="shared" si="0"/>
        <v>0</v>
      </c>
      <c r="J33" s="5"/>
    </row>
    <row r="34" spans="1:13">
      <c r="A34" s="5">
        <v>33</v>
      </c>
      <c r="B34" s="60">
        <v>344</v>
      </c>
      <c r="D34" s="11"/>
      <c r="E34" s="11"/>
      <c r="F34" s="75" t="s">
        <v>12</v>
      </c>
      <c r="G34" s="11"/>
      <c r="H34" s="11" t="s">
        <v>12</v>
      </c>
      <c r="I34" s="23">
        <f t="shared" si="0"/>
        <v>2</v>
      </c>
      <c r="J34" s="5"/>
    </row>
    <row r="35" spans="1:13">
      <c r="A35" s="5">
        <v>34</v>
      </c>
      <c r="B35" s="60">
        <v>354</v>
      </c>
      <c r="D35" s="11"/>
      <c r="E35" s="11"/>
      <c r="F35" s="75" t="s">
        <v>12</v>
      </c>
      <c r="G35" s="26"/>
      <c r="H35" s="11"/>
      <c r="I35" s="23">
        <f t="shared" si="0"/>
        <v>1</v>
      </c>
      <c r="J35" s="5"/>
    </row>
    <row r="36" spans="1:13">
      <c r="A36" s="5">
        <v>35</v>
      </c>
      <c r="B36" s="60">
        <v>356</v>
      </c>
      <c r="D36" s="11"/>
      <c r="E36" s="26" t="s">
        <v>163</v>
      </c>
      <c r="F36" s="75" t="s">
        <v>12</v>
      </c>
      <c r="G36" s="75" t="s">
        <v>12</v>
      </c>
      <c r="H36" s="11"/>
      <c r="I36" s="23">
        <f t="shared" si="0"/>
        <v>2</v>
      </c>
      <c r="J36" s="5"/>
    </row>
    <row r="37" spans="1:13">
      <c r="A37" s="5">
        <v>36</v>
      </c>
      <c r="B37" s="60">
        <v>358</v>
      </c>
      <c r="D37" s="75" t="s">
        <v>12</v>
      </c>
      <c r="E37" s="11"/>
      <c r="F37" s="75" t="s">
        <v>12</v>
      </c>
      <c r="G37" s="75" t="s">
        <v>12</v>
      </c>
      <c r="H37" s="11"/>
      <c r="I37" s="23">
        <f t="shared" si="0"/>
        <v>3</v>
      </c>
      <c r="J37" s="5"/>
    </row>
    <row r="38" spans="1:13">
      <c r="A38" s="5">
        <v>37</v>
      </c>
      <c r="B38" s="60">
        <v>364</v>
      </c>
      <c r="D38" s="11"/>
      <c r="E38" s="11"/>
      <c r="F38" s="75" t="s">
        <v>12</v>
      </c>
      <c r="G38" s="11"/>
      <c r="H38" s="11"/>
      <c r="I38" s="23">
        <f t="shared" si="0"/>
        <v>1</v>
      </c>
      <c r="J38" s="5"/>
    </row>
    <row r="39" spans="1:13">
      <c r="A39" s="5">
        <v>38</v>
      </c>
      <c r="B39" s="60">
        <v>367</v>
      </c>
      <c r="C39" s="61"/>
      <c r="D39" s="11"/>
      <c r="E39" s="11"/>
      <c r="F39" s="11"/>
      <c r="G39" s="11"/>
      <c r="H39" s="11"/>
      <c r="I39" s="23">
        <f t="shared" si="0"/>
        <v>0</v>
      </c>
      <c r="J39" s="5"/>
      <c r="M39" s="62"/>
    </row>
    <row r="40" spans="1:13" ht="20.25">
      <c r="A40" s="118" t="s">
        <v>162</v>
      </c>
      <c r="B40" s="118"/>
      <c r="C40" s="118"/>
      <c r="D40" s="15">
        <f>COUNTIF(D2:D39,"o")</f>
        <v>10</v>
      </c>
      <c r="E40" s="15">
        <f>COUNTIF(E2:E39,"o")</f>
        <v>8</v>
      </c>
      <c r="F40" s="15">
        <f>COUNTIF(F2:F39,"o")</f>
        <v>27</v>
      </c>
      <c r="G40" s="15">
        <f>COUNTIF(G2:G39,"o")</f>
        <v>28</v>
      </c>
      <c r="H40" s="15">
        <f>COUNTIF(H2:H39,"o")</f>
        <v>9</v>
      </c>
      <c r="I40" s="27">
        <f>COUNTIF(I2:I39,"&lt;&gt;0")</f>
        <v>35</v>
      </c>
      <c r="J40" s="63">
        <f>35/38</f>
        <v>0.92105263157894735</v>
      </c>
    </row>
    <row r="44" spans="1:13">
      <c r="D44">
        <f>38/3</f>
        <v>12.666666666666666</v>
      </c>
    </row>
  </sheetData>
  <mergeCells count="2">
    <mergeCell ref="B1:C1"/>
    <mergeCell ref="A40:C40"/>
  </mergeCells>
  <phoneticPr fontId="1" type="noConversion"/>
  <conditionalFormatting sqref="I2:I39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{B306651A-54AF-4B9D-B5B0-B5596CBF7CDA}</x14:id>
        </ext>
      </extLst>
    </cfRule>
  </conditionalFormatting>
  <pageMargins left="0.7" right="0.7" top="0.75" bottom="0.75" header="0.3" footer="0.3"/>
  <legacy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B306651A-54AF-4B9D-B5B0-B5596CBF7CD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I2:I39</xm:sqref>
        </x14:conditionalFormatting>
      </x14:conditionalFormatting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AC6F94-98AE-467A-88F5-CCA101ED4645}">
  <dimension ref="A1:H42"/>
  <sheetViews>
    <sheetView topLeftCell="A40" zoomScale="205" zoomScaleNormal="205" workbookViewId="0">
      <selection activeCellId="1" sqref="A3:F3 A1:G2"/>
    </sheetView>
  </sheetViews>
  <sheetFormatPr defaultRowHeight="16.5"/>
  <cols>
    <col min="1" max="1" width="15.625" style="47" customWidth="1"/>
    <col min="2" max="6" width="15.625" style="28" customWidth="1"/>
    <col min="7" max="7" width="21.25" style="28" customWidth="1"/>
    <col min="8" max="16384" width="9" style="28"/>
  </cols>
  <sheetData>
    <row r="1" spans="1:8" ht="16.5" customHeight="1">
      <c r="A1" s="123" t="s">
        <v>164</v>
      </c>
      <c r="B1" s="123"/>
      <c r="C1" s="123"/>
      <c r="D1" s="123"/>
      <c r="E1" s="123"/>
      <c r="F1" s="123"/>
      <c r="G1" s="123"/>
    </row>
    <row r="2" spans="1:8" ht="16.5" customHeight="1">
      <c r="A2" s="124"/>
      <c r="B2" s="124"/>
      <c r="C2" s="124"/>
      <c r="D2" s="124"/>
      <c r="E2" s="124"/>
      <c r="F2" s="124"/>
      <c r="G2" s="124"/>
    </row>
    <row r="3" spans="1:8">
      <c r="A3" s="76"/>
      <c r="B3" s="76" t="s">
        <v>165</v>
      </c>
      <c r="C3" s="76" t="s">
        <v>14</v>
      </c>
      <c r="D3" s="76" t="s">
        <v>15</v>
      </c>
      <c r="E3" s="76" t="s">
        <v>16</v>
      </c>
      <c r="F3" s="76" t="s">
        <v>7</v>
      </c>
      <c r="G3" s="76" t="s">
        <v>34</v>
      </c>
    </row>
    <row r="4" spans="1:8" ht="65.099999999999994" customHeight="1">
      <c r="A4" s="30">
        <v>3</v>
      </c>
      <c r="B4" s="11"/>
      <c r="C4" s="11"/>
      <c r="D4" s="11"/>
      <c r="E4" s="11"/>
      <c r="F4" s="11"/>
      <c r="G4">
        <v>3</v>
      </c>
      <c r="H4" s="28">
        <v>3</v>
      </c>
    </row>
    <row r="5" spans="1:8" ht="65.099999999999994" customHeight="1">
      <c r="A5" s="77">
        <v>7</v>
      </c>
      <c r="B5" s="11"/>
      <c r="C5" s="11"/>
      <c r="D5" s="11"/>
      <c r="E5" s="11"/>
      <c r="F5" s="11"/>
      <c r="G5">
        <v>2</v>
      </c>
      <c r="H5" s="28">
        <v>1</v>
      </c>
    </row>
    <row r="6" spans="1:8" ht="65.099999999999994" customHeight="1">
      <c r="A6" s="30">
        <v>28</v>
      </c>
      <c r="B6" s="11"/>
      <c r="C6" s="11"/>
      <c r="D6" s="11"/>
      <c r="E6" s="11"/>
      <c r="F6" s="11"/>
      <c r="G6">
        <v>2</v>
      </c>
      <c r="H6" s="28">
        <v>2</v>
      </c>
    </row>
    <row r="7" spans="1:8" ht="65.099999999999994" customHeight="1">
      <c r="A7" s="30">
        <v>36</v>
      </c>
      <c r="B7" s="11"/>
      <c r="C7" s="11"/>
      <c r="D7" s="11"/>
      <c r="E7" s="11"/>
      <c r="F7" s="11"/>
      <c r="G7">
        <v>2</v>
      </c>
      <c r="H7" s="28">
        <v>2</v>
      </c>
    </row>
    <row r="8" spans="1:8" ht="65.099999999999994" customHeight="1">
      <c r="A8" s="30">
        <v>56</v>
      </c>
      <c r="B8" s="11"/>
      <c r="C8" s="11"/>
      <c r="D8" s="11"/>
      <c r="E8" s="11"/>
      <c r="F8" s="11"/>
      <c r="G8">
        <v>3</v>
      </c>
      <c r="H8" s="28">
        <v>3</v>
      </c>
    </row>
    <row r="9" spans="1:8" ht="65.099999999999994" customHeight="1">
      <c r="A9" s="30">
        <v>84</v>
      </c>
      <c r="B9" s="11"/>
      <c r="C9" s="11"/>
      <c r="D9" s="11"/>
      <c r="E9" s="11"/>
      <c r="F9" s="11"/>
      <c r="G9">
        <v>2</v>
      </c>
      <c r="H9" s="28">
        <v>2</v>
      </c>
    </row>
    <row r="10" spans="1:8" ht="65.099999999999994" customHeight="1">
      <c r="A10" s="30">
        <v>85</v>
      </c>
      <c r="B10" s="11"/>
      <c r="C10" s="11"/>
      <c r="D10" s="11"/>
      <c r="E10" s="11"/>
      <c r="F10" s="11"/>
      <c r="G10">
        <v>1</v>
      </c>
      <c r="H10" s="28">
        <v>1</v>
      </c>
    </row>
    <row r="11" spans="1:8" ht="65.099999999999994" customHeight="1">
      <c r="A11" s="77">
        <v>91</v>
      </c>
      <c r="B11" s="11"/>
      <c r="C11" s="11"/>
      <c r="D11" s="11"/>
      <c r="E11" s="11"/>
      <c r="F11" s="11"/>
      <c r="G11">
        <v>3</v>
      </c>
      <c r="H11" s="28">
        <v>1</v>
      </c>
    </row>
    <row r="12" spans="1:8" ht="65.099999999999994" customHeight="1">
      <c r="A12" s="30">
        <v>97</v>
      </c>
      <c r="B12" s="11"/>
      <c r="C12" s="11"/>
      <c r="D12" s="11"/>
      <c r="E12" s="11"/>
      <c r="F12" s="11"/>
      <c r="G12">
        <v>2</v>
      </c>
      <c r="H12" s="28">
        <v>2</v>
      </c>
    </row>
    <row r="13" spans="1:8" ht="65.099999999999994" customHeight="1">
      <c r="A13" s="77">
        <v>115</v>
      </c>
      <c r="B13" s="11"/>
      <c r="C13" s="11"/>
      <c r="D13" s="11"/>
      <c r="E13" s="11"/>
      <c r="F13" s="11"/>
      <c r="G13">
        <v>3</v>
      </c>
      <c r="H13" s="28">
        <v>2</v>
      </c>
    </row>
    <row r="14" spans="1:8" ht="65.099999999999994" customHeight="1">
      <c r="A14" s="30">
        <v>120</v>
      </c>
      <c r="B14" s="11"/>
      <c r="C14" s="11"/>
      <c r="D14" s="11"/>
      <c r="E14" s="11"/>
      <c r="F14" s="11"/>
      <c r="G14">
        <v>1</v>
      </c>
      <c r="H14" s="28">
        <v>1</v>
      </c>
    </row>
    <row r="15" spans="1:8" ht="65.099999999999994" customHeight="1">
      <c r="A15" s="30">
        <v>123</v>
      </c>
      <c r="B15" s="11"/>
      <c r="C15" s="11"/>
      <c r="D15" s="11"/>
      <c r="E15" s="11"/>
      <c r="F15" s="11"/>
      <c r="G15">
        <v>0</v>
      </c>
      <c r="H15" s="28">
        <v>0</v>
      </c>
    </row>
    <row r="16" spans="1:8" ht="65.099999999999994" customHeight="1">
      <c r="A16" s="30">
        <v>141</v>
      </c>
      <c r="B16" s="11"/>
      <c r="C16" s="11"/>
      <c r="D16" s="11"/>
      <c r="E16" s="11"/>
      <c r="F16" s="11"/>
      <c r="G16">
        <v>4</v>
      </c>
      <c r="H16" s="28">
        <v>4</v>
      </c>
    </row>
    <row r="17" spans="1:8" ht="65.099999999999994" customHeight="1">
      <c r="A17" s="30">
        <v>143</v>
      </c>
      <c r="B17" s="11"/>
      <c r="C17" s="11"/>
      <c r="D17" s="11"/>
      <c r="E17" s="11"/>
      <c r="F17" s="11"/>
      <c r="G17">
        <v>2</v>
      </c>
      <c r="H17" s="28">
        <v>2</v>
      </c>
    </row>
    <row r="18" spans="1:8" ht="65.099999999999994" customHeight="1">
      <c r="A18" s="30">
        <v>151</v>
      </c>
      <c r="B18" s="11"/>
      <c r="C18" s="11"/>
      <c r="D18" s="11"/>
      <c r="E18" s="11"/>
      <c r="F18" s="11"/>
      <c r="G18">
        <v>3</v>
      </c>
      <c r="H18" s="28">
        <v>3</v>
      </c>
    </row>
    <row r="19" spans="1:8" ht="65.099999999999994" customHeight="1">
      <c r="A19" s="77">
        <v>154</v>
      </c>
      <c r="B19" s="11"/>
      <c r="C19" s="11"/>
      <c r="D19" s="11"/>
      <c r="E19" s="11"/>
      <c r="F19" s="11"/>
      <c r="G19">
        <v>4</v>
      </c>
      <c r="H19" s="28">
        <v>3</v>
      </c>
    </row>
    <row r="20" spans="1:8" ht="65.099999999999994" customHeight="1">
      <c r="A20" s="77">
        <v>166</v>
      </c>
      <c r="B20" s="11"/>
      <c r="C20" s="11"/>
      <c r="D20" s="11"/>
      <c r="E20" s="11"/>
      <c r="F20" s="11"/>
      <c r="G20">
        <v>5</v>
      </c>
      <c r="H20" s="28">
        <v>4</v>
      </c>
    </row>
    <row r="21" spans="1:8" ht="65.099999999999994" customHeight="1">
      <c r="A21" s="30">
        <v>178</v>
      </c>
      <c r="B21" s="11"/>
      <c r="C21" s="11"/>
      <c r="D21" s="11"/>
      <c r="E21" s="11"/>
      <c r="F21" s="11"/>
      <c r="G21">
        <v>2</v>
      </c>
      <c r="H21" s="28">
        <v>2</v>
      </c>
    </row>
    <row r="22" spans="1:8" ht="65.099999999999994" customHeight="1">
      <c r="A22" s="77">
        <v>189</v>
      </c>
      <c r="B22" s="11"/>
      <c r="C22" s="11"/>
      <c r="D22" s="11"/>
      <c r="E22" s="11"/>
      <c r="F22" s="11"/>
      <c r="G22">
        <v>4</v>
      </c>
      <c r="H22" s="28">
        <v>3</v>
      </c>
    </row>
    <row r="23" spans="1:8" ht="65.099999999999994" customHeight="1">
      <c r="A23" s="30">
        <v>198</v>
      </c>
      <c r="B23" s="11"/>
      <c r="C23" s="11"/>
      <c r="D23" s="11"/>
      <c r="E23" s="11"/>
      <c r="F23" s="11"/>
      <c r="G23">
        <v>3</v>
      </c>
      <c r="H23" s="28">
        <v>3</v>
      </c>
    </row>
    <row r="24" spans="1:8" ht="65.099999999999994" customHeight="1">
      <c r="A24" s="30">
        <v>199</v>
      </c>
      <c r="B24" s="11"/>
      <c r="C24" s="11"/>
      <c r="D24" s="11"/>
      <c r="E24" s="11"/>
      <c r="F24" s="11"/>
      <c r="G24">
        <v>2</v>
      </c>
      <c r="H24" s="28">
        <v>2</v>
      </c>
    </row>
    <row r="25" spans="1:8" ht="65.099999999999994" customHeight="1">
      <c r="A25" s="30">
        <v>206</v>
      </c>
      <c r="B25" s="11"/>
      <c r="C25" s="11"/>
      <c r="D25" s="11"/>
      <c r="E25" s="11"/>
      <c r="F25" s="11"/>
      <c r="G25">
        <v>1</v>
      </c>
      <c r="H25" s="28">
        <v>1</v>
      </c>
    </row>
    <row r="26" spans="1:8" ht="65.099999999999994" customHeight="1">
      <c r="A26" s="30">
        <v>208</v>
      </c>
      <c r="B26" s="11"/>
      <c r="C26" s="11"/>
      <c r="D26" s="11"/>
      <c r="E26" s="11"/>
      <c r="F26" s="11"/>
      <c r="G26">
        <v>2</v>
      </c>
      <c r="H26" s="28">
        <v>2</v>
      </c>
    </row>
    <row r="27" spans="1:8" ht="65.099999999999994" customHeight="1">
      <c r="A27" s="30">
        <v>230</v>
      </c>
      <c r="B27" s="11"/>
      <c r="C27" s="11"/>
      <c r="D27" s="11"/>
      <c r="E27" s="11"/>
      <c r="F27" s="11"/>
      <c r="G27">
        <v>3</v>
      </c>
      <c r="H27" s="28">
        <v>3</v>
      </c>
    </row>
    <row r="28" spans="1:8" ht="65.099999999999994" customHeight="1">
      <c r="A28" s="30">
        <v>244</v>
      </c>
      <c r="B28" s="11"/>
      <c r="C28" s="11"/>
      <c r="D28" s="11"/>
      <c r="E28" s="11"/>
      <c r="F28" s="11"/>
      <c r="G28">
        <v>2</v>
      </c>
      <c r="H28" s="28">
        <v>2</v>
      </c>
    </row>
    <row r="29" spans="1:8" ht="65.099999999999994" customHeight="1">
      <c r="A29" s="77">
        <v>264</v>
      </c>
      <c r="B29" s="11"/>
      <c r="C29" s="11"/>
      <c r="D29" s="11"/>
      <c r="E29" s="11"/>
      <c r="F29" s="11"/>
      <c r="G29">
        <v>2</v>
      </c>
      <c r="H29" s="28">
        <v>1</v>
      </c>
    </row>
    <row r="30" spans="1:8" ht="65.099999999999994" customHeight="1">
      <c r="A30" s="30">
        <v>275</v>
      </c>
      <c r="B30" s="11"/>
      <c r="C30" s="11"/>
      <c r="D30" s="11"/>
      <c r="E30" s="11"/>
      <c r="F30" s="11"/>
      <c r="G30">
        <v>3</v>
      </c>
      <c r="H30" s="28">
        <v>3</v>
      </c>
    </row>
    <row r="31" spans="1:8" ht="65.099999999999994" customHeight="1">
      <c r="A31" s="30">
        <v>278</v>
      </c>
      <c r="B31" s="11"/>
      <c r="C31" s="11"/>
      <c r="D31" s="11"/>
      <c r="E31" s="11"/>
      <c r="F31" s="11"/>
      <c r="G31">
        <v>1</v>
      </c>
      <c r="H31" s="28">
        <v>1</v>
      </c>
    </row>
    <row r="32" spans="1:8" ht="65.099999999999994" customHeight="1">
      <c r="A32" s="30">
        <v>285</v>
      </c>
      <c r="B32" s="11"/>
      <c r="C32" s="11"/>
      <c r="D32" s="11"/>
      <c r="E32" s="11"/>
      <c r="F32" s="11"/>
      <c r="G32">
        <v>1</v>
      </c>
      <c r="H32" s="28">
        <v>1</v>
      </c>
    </row>
    <row r="33" spans="1:8" ht="65.099999999999994" customHeight="1">
      <c r="A33" s="30">
        <v>287</v>
      </c>
      <c r="B33" s="11"/>
      <c r="C33" s="11"/>
      <c r="D33" s="11"/>
      <c r="E33" s="11"/>
      <c r="F33" s="11"/>
      <c r="G33">
        <v>1</v>
      </c>
      <c r="H33" s="28">
        <v>1</v>
      </c>
    </row>
    <row r="34" spans="1:8" ht="65.099999999999994" customHeight="1">
      <c r="A34" s="30">
        <v>333</v>
      </c>
      <c r="B34" s="11"/>
      <c r="C34" s="11"/>
      <c r="D34" s="11"/>
      <c r="E34" s="11"/>
      <c r="F34" s="11"/>
      <c r="G34">
        <v>4</v>
      </c>
      <c r="H34" s="28">
        <v>4</v>
      </c>
    </row>
    <row r="35" spans="1:8" ht="65.099999999999994" customHeight="1">
      <c r="A35" s="30">
        <v>337</v>
      </c>
      <c r="B35" s="11"/>
      <c r="C35" s="11"/>
      <c r="D35" s="11"/>
      <c r="E35" s="11"/>
      <c r="F35" s="11"/>
      <c r="G35">
        <v>0</v>
      </c>
      <c r="H35" s="28">
        <v>0</v>
      </c>
    </row>
    <row r="36" spans="1:8" ht="65.099999999999994" customHeight="1">
      <c r="A36" s="77">
        <v>344</v>
      </c>
      <c r="B36" s="11"/>
      <c r="C36" s="11"/>
      <c r="D36" s="11"/>
      <c r="E36" s="11"/>
      <c r="F36" s="11"/>
      <c r="G36">
        <v>2</v>
      </c>
      <c r="H36" s="28">
        <v>1</v>
      </c>
    </row>
    <row r="37" spans="1:8" ht="65.099999999999994" customHeight="1">
      <c r="A37" s="30">
        <v>354</v>
      </c>
      <c r="B37" s="11"/>
      <c r="C37" s="11"/>
      <c r="D37" s="11"/>
      <c r="E37" s="11"/>
      <c r="F37" s="11"/>
      <c r="G37">
        <v>1</v>
      </c>
      <c r="H37" s="28">
        <v>2</v>
      </c>
    </row>
    <row r="38" spans="1:8" ht="65.099999999999994" customHeight="1">
      <c r="A38" s="77">
        <v>356</v>
      </c>
      <c r="B38" s="11"/>
      <c r="C38" s="11"/>
      <c r="D38" s="11"/>
      <c r="E38" s="11"/>
      <c r="F38" s="11"/>
      <c r="G38">
        <v>2</v>
      </c>
      <c r="H38" s="28">
        <v>3</v>
      </c>
    </row>
    <row r="39" spans="1:8" ht="65.099999999999994" customHeight="1">
      <c r="A39" s="30">
        <v>358</v>
      </c>
      <c r="B39" s="11"/>
      <c r="C39" s="11"/>
      <c r="D39" s="11"/>
      <c r="E39" s="11"/>
      <c r="F39" s="11"/>
      <c r="G39">
        <v>3</v>
      </c>
      <c r="H39" s="28">
        <v>3</v>
      </c>
    </row>
    <row r="40" spans="1:8" ht="65.099999999999994" customHeight="1">
      <c r="A40" s="30">
        <v>364</v>
      </c>
      <c r="B40" s="11"/>
      <c r="C40" s="11"/>
      <c r="D40" s="11"/>
      <c r="E40" s="11"/>
      <c r="F40" s="11"/>
      <c r="G40">
        <v>1</v>
      </c>
      <c r="H40" s="28">
        <v>1</v>
      </c>
    </row>
    <row r="41" spans="1:8" ht="65.099999999999994" customHeight="1">
      <c r="A41" s="30">
        <v>367</v>
      </c>
      <c r="B41" s="11"/>
      <c r="C41" s="11"/>
      <c r="D41" s="11"/>
      <c r="E41" s="11"/>
      <c r="F41" s="11"/>
      <c r="G41">
        <v>0</v>
      </c>
      <c r="H41" s="28">
        <v>0</v>
      </c>
    </row>
    <row r="42" spans="1:8">
      <c r="A42" s="27">
        <f>COUNTIF(A4:A41,"&lt;&gt;0")</f>
        <v>38</v>
      </c>
      <c r="G42" s="27">
        <f>COUNTIF(G4:G41,"&lt;&gt;0")</f>
        <v>35</v>
      </c>
      <c r="H42" s="27">
        <f>COUNTIF(H4:H41,"&lt;&gt;0")</f>
        <v>35</v>
      </c>
    </row>
  </sheetData>
  <mergeCells count="1">
    <mergeCell ref="A1:G2"/>
  </mergeCells>
  <phoneticPr fontId="1" type="noConversion"/>
  <conditionalFormatting sqref="G4:G41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{FF7D28EC-E40F-4BF3-B50F-57CAEB656B6B}</x14:id>
        </ext>
      </extLst>
    </cfRule>
  </conditionalFormatting>
  <pageMargins left="0.7" right="0.7" top="0.75" bottom="0.75" header="0.3" footer="0.3"/>
  <pageSetup paperSize="9" orientation="portrait" r:id="rId1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FF7D28EC-E40F-4BF3-B50F-57CAEB656B6B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G4:G41</xm:sqref>
        </x14:conditionalFormatting>
      </x14:conditionalFormatting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81149E-5CD5-4A51-8DBF-A11D9B70B07B}">
  <dimension ref="A1:J40"/>
  <sheetViews>
    <sheetView zoomScale="70" zoomScaleNormal="70" workbookViewId="0">
      <selection activeCell="D47" sqref="D47"/>
    </sheetView>
  </sheetViews>
  <sheetFormatPr defaultRowHeight="16.5"/>
  <cols>
    <col min="4" max="8" width="20.5" customWidth="1"/>
    <col min="9" max="9" width="26.5" customWidth="1"/>
  </cols>
  <sheetData>
    <row r="1" spans="1:10">
      <c r="A1" s="17" t="s">
        <v>13</v>
      </c>
      <c r="B1" s="119" t="s">
        <v>8</v>
      </c>
      <c r="C1" s="122"/>
      <c r="D1" s="17" t="s">
        <v>11</v>
      </c>
      <c r="E1" s="17" t="s">
        <v>14</v>
      </c>
      <c r="F1" s="17" t="s">
        <v>15</v>
      </c>
      <c r="G1" s="17" t="s">
        <v>16</v>
      </c>
      <c r="H1" s="17" t="s">
        <v>17</v>
      </c>
      <c r="I1" s="17" t="s">
        <v>34</v>
      </c>
    </row>
    <row r="2" spans="1:10">
      <c r="A2" s="5">
        <v>1</v>
      </c>
      <c r="B2" s="60">
        <v>3</v>
      </c>
      <c r="C2" s="64"/>
      <c r="D2" s="75" t="s">
        <v>12</v>
      </c>
      <c r="E2" s="11"/>
      <c r="F2" s="75" t="s">
        <v>12</v>
      </c>
      <c r="G2" s="75" t="s">
        <v>12</v>
      </c>
      <c r="H2" s="11"/>
      <c r="I2" s="5">
        <f>COUNTIF(D2:H2,"o")</f>
        <v>3</v>
      </c>
      <c r="J2" s="23"/>
    </row>
    <row r="3" spans="1:10">
      <c r="A3" s="5">
        <v>2</v>
      </c>
      <c r="B3" s="60">
        <v>7</v>
      </c>
      <c r="D3" s="11"/>
      <c r="E3" s="11"/>
      <c r="F3" s="75" t="s">
        <v>12</v>
      </c>
      <c r="G3" s="11"/>
      <c r="H3" s="11" t="s">
        <v>12</v>
      </c>
      <c r="I3" s="23">
        <f>COUNTIF(D3:H3,"o")</f>
        <v>2</v>
      </c>
      <c r="J3" s="23"/>
    </row>
    <row r="4" spans="1:10">
      <c r="A4" s="5">
        <v>3</v>
      </c>
      <c r="B4" s="60">
        <v>28</v>
      </c>
      <c r="D4" s="11"/>
      <c r="E4" s="11"/>
      <c r="F4" s="75" t="s">
        <v>12</v>
      </c>
      <c r="G4" s="26"/>
      <c r="H4" s="11" t="s">
        <v>12</v>
      </c>
      <c r="I4" s="23">
        <f t="shared" ref="I4:I39" si="0">COUNTIF(D4:H4,"o")</f>
        <v>2</v>
      </c>
      <c r="J4" s="5"/>
    </row>
    <row r="5" spans="1:10">
      <c r="A5" s="5">
        <v>4</v>
      </c>
      <c r="B5" s="60">
        <v>36</v>
      </c>
      <c r="D5" s="11"/>
      <c r="E5" s="11"/>
      <c r="F5" s="75" t="s">
        <v>12</v>
      </c>
      <c r="G5" s="75" t="s">
        <v>12</v>
      </c>
      <c r="H5" s="11"/>
      <c r="I5" s="23">
        <f t="shared" si="0"/>
        <v>2</v>
      </c>
      <c r="J5" s="5"/>
    </row>
    <row r="6" spans="1:10">
      <c r="A6" s="5">
        <v>5</v>
      </c>
      <c r="B6" s="60">
        <v>56</v>
      </c>
      <c r="D6" s="75" t="s">
        <v>12</v>
      </c>
      <c r="E6" s="11"/>
      <c r="F6" s="75" t="s">
        <v>12</v>
      </c>
      <c r="G6" s="75" t="s">
        <v>12</v>
      </c>
      <c r="H6" s="11"/>
      <c r="I6" s="23">
        <f t="shared" si="0"/>
        <v>3</v>
      </c>
      <c r="J6" s="5"/>
    </row>
    <row r="7" spans="1:10">
      <c r="A7" s="5">
        <v>6</v>
      </c>
      <c r="B7" s="60">
        <v>84</v>
      </c>
      <c r="D7" s="11"/>
      <c r="E7" s="11"/>
      <c r="F7" s="75" t="s">
        <v>12</v>
      </c>
      <c r="G7" s="75" t="s">
        <v>12</v>
      </c>
      <c r="H7" s="11"/>
      <c r="I7" s="23">
        <f t="shared" si="0"/>
        <v>2</v>
      </c>
      <c r="J7" s="5"/>
    </row>
    <row r="8" spans="1:10">
      <c r="A8" s="5">
        <v>7</v>
      </c>
      <c r="B8" s="60">
        <v>85</v>
      </c>
      <c r="D8" s="11"/>
      <c r="E8" s="11"/>
      <c r="F8" s="11"/>
      <c r="G8" s="75" t="s">
        <v>12</v>
      </c>
      <c r="H8" s="11"/>
      <c r="I8" s="23">
        <f t="shared" si="0"/>
        <v>1</v>
      </c>
      <c r="J8" s="5"/>
    </row>
    <row r="9" spans="1:10">
      <c r="A9" s="5">
        <v>8</v>
      </c>
      <c r="B9" s="60">
        <v>91</v>
      </c>
      <c r="D9" s="11"/>
      <c r="E9" s="11"/>
      <c r="F9" s="75" t="s">
        <v>12</v>
      </c>
      <c r="G9" s="75" t="s">
        <v>12</v>
      </c>
      <c r="H9" s="11" t="s">
        <v>12</v>
      </c>
      <c r="I9" s="23">
        <f t="shared" si="0"/>
        <v>3</v>
      </c>
      <c r="J9" s="5"/>
    </row>
    <row r="10" spans="1:10">
      <c r="A10" s="5">
        <v>9</v>
      </c>
      <c r="B10" s="60">
        <v>97</v>
      </c>
      <c r="D10" s="11"/>
      <c r="E10" s="11"/>
      <c r="F10" s="75" t="s">
        <v>12</v>
      </c>
      <c r="G10" s="75" t="s">
        <v>12</v>
      </c>
      <c r="H10" s="11"/>
      <c r="I10" s="23">
        <f t="shared" si="0"/>
        <v>2</v>
      </c>
      <c r="J10" s="5"/>
    </row>
    <row r="11" spans="1:10">
      <c r="A11" s="5">
        <v>10</v>
      </c>
      <c r="B11" s="60">
        <v>115</v>
      </c>
      <c r="D11" s="11"/>
      <c r="E11" s="11"/>
      <c r="F11" s="75" t="s">
        <v>12</v>
      </c>
      <c r="G11" s="75" t="s">
        <v>12</v>
      </c>
      <c r="H11" s="11" t="s">
        <v>12</v>
      </c>
      <c r="I11" s="23">
        <f t="shared" si="0"/>
        <v>3</v>
      </c>
      <c r="J11" s="5"/>
    </row>
    <row r="12" spans="1:10">
      <c r="A12" s="5">
        <v>11</v>
      </c>
      <c r="B12" s="60">
        <v>120</v>
      </c>
      <c r="D12" s="11"/>
      <c r="E12" s="75" t="s">
        <v>12</v>
      </c>
      <c r="F12" s="11"/>
      <c r="G12" s="11"/>
      <c r="H12" s="11"/>
      <c r="I12" s="23">
        <f t="shared" si="0"/>
        <v>1</v>
      </c>
      <c r="J12" s="5"/>
    </row>
    <row r="13" spans="1:10">
      <c r="A13" s="5">
        <v>12</v>
      </c>
      <c r="B13" s="60">
        <v>123</v>
      </c>
      <c r="D13" s="11"/>
      <c r="E13" s="11"/>
      <c r="F13" s="11"/>
      <c r="G13" s="11"/>
      <c r="H13" s="11"/>
      <c r="I13" s="23">
        <f t="shared" si="0"/>
        <v>0</v>
      </c>
      <c r="J13" s="5"/>
    </row>
    <row r="14" spans="1:10">
      <c r="A14" s="5">
        <v>13</v>
      </c>
      <c r="B14" s="60">
        <v>141</v>
      </c>
      <c r="D14" s="75" t="s">
        <v>12</v>
      </c>
      <c r="E14" s="75" t="s">
        <v>12</v>
      </c>
      <c r="F14" s="75" t="s">
        <v>12</v>
      </c>
      <c r="G14" s="75" t="s">
        <v>12</v>
      </c>
      <c r="H14" s="11"/>
      <c r="I14" s="23">
        <f t="shared" si="0"/>
        <v>4</v>
      </c>
      <c r="J14" s="5"/>
    </row>
    <row r="15" spans="1:10">
      <c r="A15" s="5">
        <v>14</v>
      </c>
      <c r="B15" s="60">
        <v>143</v>
      </c>
      <c r="D15" s="11"/>
      <c r="E15" s="11"/>
      <c r="F15" s="75" t="s">
        <v>12</v>
      </c>
      <c r="G15" s="26" t="s">
        <v>12</v>
      </c>
      <c r="H15" s="11"/>
      <c r="I15" s="23">
        <f t="shared" si="0"/>
        <v>2</v>
      </c>
      <c r="J15" s="5"/>
    </row>
    <row r="16" spans="1:10">
      <c r="A16" s="5">
        <v>15</v>
      </c>
      <c r="B16" s="60">
        <v>151</v>
      </c>
      <c r="D16" s="75" t="s">
        <v>12</v>
      </c>
      <c r="E16" s="11"/>
      <c r="F16" s="75" t="s">
        <v>12</v>
      </c>
      <c r="G16" s="75" t="s">
        <v>12</v>
      </c>
      <c r="H16" s="11"/>
      <c r="I16" s="23">
        <f t="shared" si="0"/>
        <v>3</v>
      </c>
      <c r="J16" s="5"/>
    </row>
    <row r="17" spans="1:10">
      <c r="A17" s="5">
        <v>16</v>
      </c>
      <c r="B17" s="60">
        <v>154</v>
      </c>
      <c r="D17" s="75" t="s">
        <v>12</v>
      </c>
      <c r="E17" s="11"/>
      <c r="F17" s="75" t="s">
        <v>12</v>
      </c>
      <c r="G17" s="75" t="s">
        <v>12</v>
      </c>
      <c r="H17" s="11" t="s">
        <v>12</v>
      </c>
      <c r="I17" s="23">
        <f t="shared" si="0"/>
        <v>4</v>
      </c>
      <c r="J17" s="5"/>
    </row>
    <row r="18" spans="1:10">
      <c r="A18" s="5">
        <v>17</v>
      </c>
      <c r="B18" s="60">
        <v>166</v>
      </c>
      <c r="D18" s="75" t="s">
        <v>12</v>
      </c>
      <c r="E18" s="75" t="s">
        <v>12</v>
      </c>
      <c r="F18" s="75" t="s">
        <v>12</v>
      </c>
      <c r="G18" s="75" t="s">
        <v>12</v>
      </c>
      <c r="H18" s="11" t="s">
        <v>12</v>
      </c>
      <c r="I18" s="23">
        <f t="shared" si="0"/>
        <v>5</v>
      </c>
      <c r="J18" s="5"/>
    </row>
    <row r="19" spans="1:10">
      <c r="A19" s="5">
        <v>18</v>
      </c>
      <c r="B19" s="60">
        <v>178</v>
      </c>
      <c r="D19" s="11"/>
      <c r="E19" s="11"/>
      <c r="F19" s="75" t="s">
        <v>12</v>
      </c>
      <c r="G19" s="75" t="s">
        <v>12</v>
      </c>
      <c r="H19" s="11"/>
      <c r="I19" s="23">
        <f t="shared" si="0"/>
        <v>2</v>
      </c>
      <c r="J19" s="5"/>
    </row>
    <row r="20" spans="1:10">
      <c r="A20" s="5">
        <v>19</v>
      </c>
      <c r="B20" s="60">
        <v>189</v>
      </c>
      <c r="D20" s="75" t="s">
        <v>12</v>
      </c>
      <c r="E20" s="11"/>
      <c r="F20" s="75" t="s">
        <v>12</v>
      </c>
      <c r="G20" s="75" t="s">
        <v>12</v>
      </c>
      <c r="H20" s="11" t="s">
        <v>12</v>
      </c>
      <c r="I20" s="23">
        <f t="shared" si="0"/>
        <v>4</v>
      </c>
      <c r="J20" s="5"/>
    </row>
    <row r="21" spans="1:10">
      <c r="A21" s="5">
        <v>20</v>
      </c>
      <c r="B21" s="60">
        <v>198</v>
      </c>
      <c r="D21" s="11"/>
      <c r="E21" s="75" t="s">
        <v>12</v>
      </c>
      <c r="F21" s="75" t="s">
        <v>12</v>
      </c>
      <c r="G21" s="75" t="s">
        <v>12</v>
      </c>
      <c r="H21" s="11"/>
      <c r="I21" s="23">
        <f t="shared" si="0"/>
        <v>3</v>
      </c>
      <c r="J21" s="5"/>
    </row>
    <row r="22" spans="1:10">
      <c r="A22" s="5">
        <v>21</v>
      </c>
      <c r="B22" s="65">
        <v>199</v>
      </c>
      <c r="D22" s="66"/>
      <c r="E22" s="66"/>
      <c r="F22" s="75" t="s">
        <v>12</v>
      </c>
      <c r="G22" s="75" t="s">
        <v>12</v>
      </c>
      <c r="H22" s="66"/>
      <c r="I22" s="67">
        <f t="shared" si="0"/>
        <v>2</v>
      </c>
      <c r="J22" s="5"/>
    </row>
    <row r="23" spans="1:10" ht="17.25" thickBot="1">
      <c r="A23" s="5">
        <v>22</v>
      </c>
      <c r="B23" s="70">
        <v>206</v>
      </c>
      <c r="C23" s="71"/>
      <c r="D23" s="73"/>
      <c r="E23" s="73"/>
      <c r="F23" s="73"/>
      <c r="G23" s="75" t="s">
        <v>12</v>
      </c>
      <c r="H23" s="73"/>
      <c r="I23" s="72">
        <f t="shared" si="0"/>
        <v>1</v>
      </c>
      <c r="J23" s="5"/>
    </row>
    <row r="24" spans="1:10" ht="17.25" thickTop="1">
      <c r="A24" s="5">
        <v>23</v>
      </c>
      <c r="B24" s="68">
        <v>208</v>
      </c>
      <c r="D24" s="74"/>
      <c r="E24" s="75" t="s">
        <v>12</v>
      </c>
      <c r="F24" s="74"/>
      <c r="G24" s="75" t="s">
        <v>12</v>
      </c>
      <c r="H24" s="74"/>
      <c r="I24" s="69">
        <f t="shared" si="0"/>
        <v>2</v>
      </c>
      <c r="J24" s="5"/>
    </row>
    <row r="25" spans="1:10">
      <c r="A25" s="5">
        <v>24</v>
      </c>
      <c r="B25" s="60">
        <v>230</v>
      </c>
      <c r="D25" s="75" t="s">
        <v>12</v>
      </c>
      <c r="E25" s="11"/>
      <c r="F25" s="75" t="s">
        <v>12</v>
      </c>
      <c r="G25" s="75" t="s">
        <v>12</v>
      </c>
      <c r="H25" s="11"/>
      <c r="I25" s="23">
        <f t="shared" si="0"/>
        <v>3</v>
      </c>
      <c r="J25" s="5"/>
    </row>
    <row r="26" spans="1:10">
      <c r="A26" s="5">
        <v>25</v>
      </c>
      <c r="B26" s="60">
        <v>244</v>
      </c>
      <c r="D26" s="26"/>
      <c r="E26" s="11"/>
      <c r="F26" s="75" t="s">
        <v>12</v>
      </c>
      <c r="G26" s="75" t="s">
        <v>12</v>
      </c>
      <c r="H26" s="11"/>
      <c r="I26" s="23">
        <f t="shared" si="0"/>
        <v>2</v>
      </c>
      <c r="J26" s="5"/>
    </row>
    <row r="27" spans="1:10">
      <c r="A27" s="5">
        <v>26</v>
      </c>
      <c r="B27" s="60">
        <v>264</v>
      </c>
      <c r="D27" s="11"/>
      <c r="E27" s="11"/>
      <c r="F27" s="11"/>
      <c r="G27" s="75" t="s">
        <v>12</v>
      </c>
      <c r="H27" s="11" t="s">
        <v>12</v>
      </c>
      <c r="I27" s="23">
        <f t="shared" si="0"/>
        <v>2</v>
      </c>
      <c r="J27" s="5"/>
    </row>
    <row r="28" spans="1:10">
      <c r="A28" s="5">
        <v>27</v>
      </c>
      <c r="B28" s="60">
        <v>275</v>
      </c>
      <c r="D28" s="11"/>
      <c r="E28" s="75" t="s">
        <v>12</v>
      </c>
      <c r="F28" s="75" t="s">
        <v>12</v>
      </c>
      <c r="G28" s="75" t="s">
        <v>12</v>
      </c>
      <c r="H28" s="11"/>
      <c r="I28" s="23">
        <f t="shared" si="0"/>
        <v>3</v>
      </c>
      <c r="J28" s="5"/>
    </row>
    <row r="29" spans="1:10">
      <c r="A29" s="5">
        <v>28</v>
      </c>
      <c r="B29" s="60">
        <v>278</v>
      </c>
      <c r="D29" s="11"/>
      <c r="E29" s="75" t="s">
        <v>12</v>
      </c>
      <c r="F29" s="11"/>
      <c r="G29" s="11"/>
      <c r="H29" s="11"/>
      <c r="I29" s="23">
        <f t="shared" si="0"/>
        <v>1</v>
      </c>
      <c r="J29" s="5"/>
    </row>
    <row r="30" spans="1:10">
      <c r="A30" s="5">
        <v>29</v>
      </c>
      <c r="B30" s="60">
        <v>285</v>
      </c>
      <c r="D30" s="11"/>
      <c r="E30" s="11"/>
      <c r="F30" s="11"/>
      <c r="G30" s="75" t="s">
        <v>12</v>
      </c>
      <c r="H30" s="11"/>
      <c r="I30" s="23">
        <f t="shared" si="0"/>
        <v>1</v>
      </c>
      <c r="J30" s="5"/>
    </row>
    <row r="31" spans="1:10">
      <c r="A31" s="5">
        <v>30</v>
      </c>
      <c r="B31" s="60">
        <v>287</v>
      </c>
      <c r="D31" s="11"/>
      <c r="E31" s="11"/>
      <c r="F31" s="11"/>
      <c r="G31" s="75" t="s">
        <v>12</v>
      </c>
      <c r="H31" s="11"/>
      <c r="I31" s="23">
        <f t="shared" si="0"/>
        <v>1</v>
      </c>
      <c r="J31" s="5"/>
    </row>
    <row r="32" spans="1:10">
      <c r="A32" s="5">
        <v>31</v>
      </c>
      <c r="B32" s="60">
        <v>333</v>
      </c>
      <c r="D32" s="75" t="s">
        <v>12</v>
      </c>
      <c r="E32" s="75" t="s">
        <v>12</v>
      </c>
      <c r="F32" s="75" t="s">
        <v>12</v>
      </c>
      <c r="G32" s="75" t="s">
        <v>12</v>
      </c>
      <c r="H32" s="11"/>
      <c r="I32" s="23">
        <f t="shared" si="0"/>
        <v>4</v>
      </c>
      <c r="J32" s="5"/>
    </row>
    <row r="33" spans="1:10">
      <c r="A33" s="5">
        <v>32</v>
      </c>
      <c r="B33" s="60">
        <v>337</v>
      </c>
      <c r="D33" s="11"/>
      <c r="E33" s="11"/>
      <c r="F33" s="11"/>
      <c r="G33" s="11"/>
      <c r="H33" s="11"/>
      <c r="I33" s="23">
        <f t="shared" si="0"/>
        <v>0</v>
      </c>
      <c r="J33" s="5"/>
    </row>
    <row r="34" spans="1:10">
      <c r="A34" s="5">
        <v>33</v>
      </c>
      <c r="B34" s="60">
        <v>344</v>
      </c>
      <c r="D34" s="11"/>
      <c r="E34" s="11"/>
      <c r="F34" s="75" t="s">
        <v>12</v>
      </c>
      <c r="G34" s="11"/>
      <c r="H34" s="11" t="s">
        <v>12</v>
      </c>
      <c r="I34" s="23">
        <f t="shared" si="0"/>
        <v>2</v>
      </c>
      <c r="J34" s="5"/>
    </row>
    <row r="35" spans="1:10">
      <c r="A35" s="5">
        <v>34</v>
      </c>
      <c r="B35" s="60">
        <v>354</v>
      </c>
      <c r="D35" s="11"/>
      <c r="E35" s="11"/>
      <c r="F35" s="75" t="s">
        <v>12</v>
      </c>
      <c r="G35" s="26"/>
      <c r="H35" s="11"/>
      <c r="I35" s="23">
        <f t="shared" si="0"/>
        <v>1</v>
      </c>
      <c r="J35" s="5"/>
    </row>
    <row r="36" spans="1:10">
      <c r="A36" s="5">
        <v>35</v>
      </c>
      <c r="B36" s="60">
        <v>356</v>
      </c>
      <c r="D36" s="11"/>
      <c r="E36" s="26" t="s">
        <v>163</v>
      </c>
      <c r="F36" s="75" t="s">
        <v>12</v>
      </c>
      <c r="G36" s="75" t="s">
        <v>12</v>
      </c>
      <c r="H36" s="11"/>
      <c r="I36" s="23">
        <f t="shared" si="0"/>
        <v>2</v>
      </c>
      <c r="J36" s="5"/>
    </row>
    <row r="37" spans="1:10">
      <c r="A37" s="5">
        <v>36</v>
      </c>
      <c r="B37" s="60">
        <v>358</v>
      </c>
      <c r="D37" s="75" t="s">
        <v>12</v>
      </c>
      <c r="E37" s="11"/>
      <c r="F37" s="75" t="s">
        <v>12</v>
      </c>
      <c r="G37" s="75" t="s">
        <v>12</v>
      </c>
      <c r="H37" s="11"/>
      <c r="I37" s="23">
        <f t="shared" si="0"/>
        <v>3</v>
      </c>
      <c r="J37" s="5"/>
    </row>
    <row r="38" spans="1:10">
      <c r="A38" s="5">
        <v>37</v>
      </c>
      <c r="B38" s="60">
        <v>364</v>
      </c>
      <c r="D38" s="11"/>
      <c r="E38" s="11"/>
      <c r="F38" s="75" t="s">
        <v>12</v>
      </c>
      <c r="G38" s="11"/>
      <c r="H38" s="11"/>
      <c r="I38" s="23">
        <f t="shared" si="0"/>
        <v>1</v>
      </c>
      <c r="J38" s="5"/>
    </row>
    <row r="39" spans="1:10">
      <c r="A39" s="5">
        <v>38</v>
      </c>
      <c r="B39" s="60">
        <v>367</v>
      </c>
      <c r="C39" s="61"/>
      <c r="D39" s="11"/>
      <c r="E39" s="11"/>
      <c r="F39" s="11"/>
      <c r="G39" s="11"/>
      <c r="H39" s="11"/>
      <c r="I39" s="23">
        <f t="shared" si="0"/>
        <v>0</v>
      </c>
      <c r="J39" s="5"/>
    </row>
    <row r="40" spans="1:10" ht="20.25">
      <c r="A40" s="118" t="s">
        <v>162</v>
      </c>
      <c r="B40" s="118"/>
      <c r="C40" s="118"/>
      <c r="D40" s="15">
        <f>COUNTIF(D2:D39,"o")</f>
        <v>10</v>
      </c>
      <c r="E40" s="15">
        <f>COUNTIF(E2:E39,"o")</f>
        <v>8</v>
      </c>
      <c r="F40" s="15">
        <f>COUNTIF(F2:F39,"o")</f>
        <v>27</v>
      </c>
      <c r="G40" s="15">
        <f>COUNTIF(G2:G39,"o")</f>
        <v>28</v>
      </c>
      <c r="H40" s="15">
        <f>COUNTIF(H2:H39,"o")</f>
        <v>9</v>
      </c>
      <c r="I40" s="27">
        <f>COUNTIF(I2:I39,"&lt;&gt;0")</f>
        <v>35</v>
      </c>
      <c r="J40" s="63">
        <f>35/38</f>
        <v>0.92105263157894735</v>
      </c>
    </row>
  </sheetData>
  <mergeCells count="2">
    <mergeCell ref="B1:C1"/>
    <mergeCell ref="A40:C40"/>
  </mergeCells>
  <phoneticPr fontId="1" type="noConversion"/>
  <conditionalFormatting sqref="I2:I39">
    <cfRule type="dataBar" priority="1">
      <dataBar>
        <cfvo type="min"/>
        <cfvo type="max"/>
        <color rgb="FF638EC6"/>
      </dataBar>
      <extLst>
        <ext xmlns:x14="http://schemas.microsoft.com/office/spreadsheetml/2009/9/main" uri="{B025F937-C7B1-47D3-B67F-A62EFF666E3E}">
          <x14:id>{E725F74B-445E-4274-9D56-B7ED5943F2B7}</x14:id>
        </ext>
      </extLst>
    </cfRule>
  </conditionalFormatting>
  <pageMargins left="0.7" right="0.7" top="0.75" bottom="0.75" header="0.3" footer="0.3"/>
  <pageSetup paperSize="9" orientation="portrait" r:id="rId1"/>
  <legacy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E725F74B-445E-4274-9D56-B7ED5943F2B7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I2:I39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1ABC4E-053D-4362-875B-D76AB4AFABE1}">
  <sheetPr>
    <pageSetUpPr fitToPage="1"/>
  </sheetPr>
  <dimension ref="A1:O267"/>
  <sheetViews>
    <sheetView topLeftCell="A28" zoomScale="40" zoomScaleNormal="40" workbookViewId="0">
      <selection activeCell="BT131" sqref="BT131"/>
    </sheetView>
  </sheetViews>
  <sheetFormatPr defaultRowHeight="16.5"/>
  <cols>
    <col min="1" max="1" width="16.75" style="46" customWidth="1"/>
    <col min="2" max="2" width="16.5" style="47" customWidth="1"/>
    <col min="3" max="7" width="35.625" style="28" customWidth="1"/>
    <col min="8" max="8" width="14.125" style="29" customWidth="1"/>
    <col min="9" max="9" width="17.125" style="50" customWidth="1"/>
    <col min="10" max="10" width="19.25" style="47" customWidth="1"/>
    <col min="11" max="11" width="35.625" style="28" customWidth="1"/>
    <col min="12" max="12" width="37.5" style="28" customWidth="1"/>
    <col min="13" max="15" width="35.625" style="28" customWidth="1"/>
  </cols>
  <sheetData>
    <row r="1" spans="1:15" ht="16.5" customHeight="1">
      <c r="A1" s="138" t="s">
        <v>43</v>
      </c>
      <c r="B1" s="139"/>
      <c r="C1" s="139"/>
      <c r="D1" s="139"/>
      <c r="E1" s="139"/>
      <c r="F1" s="139"/>
      <c r="G1" s="139"/>
      <c r="H1" s="139"/>
      <c r="I1" s="139"/>
      <c r="J1" s="139"/>
      <c r="K1" s="139"/>
      <c r="L1" s="139"/>
      <c r="M1" s="139"/>
      <c r="N1" s="139"/>
      <c r="O1" s="139"/>
    </row>
    <row r="2" spans="1:15" ht="16.5" customHeight="1">
      <c r="A2" s="138"/>
      <c r="B2" s="139"/>
      <c r="C2" s="139"/>
      <c r="D2" s="139"/>
      <c r="E2" s="139"/>
      <c r="F2" s="139"/>
      <c r="G2" s="139"/>
      <c r="H2" s="139"/>
      <c r="I2" s="139"/>
      <c r="J2" s="139"/>
      <c r="K2" s="139"/>
      <c r="L2" s="139"/>
      <c r="M2" s="139"/>
      <c r="N2" s="139"/>
      <c r="O2" s="139"/>
    </row>
    <row r="3" spans="1:15" s="33" customFormat="1" ht="17.25">
      <c r="A3" s="31" t="s">
        <v>13</v>
      </c>
      <c r="B3" s="132" t="s">
        <v>8</v>
      </c>
      <c r="C3" s="133"/>
      <c r="D3" s="133"/>
      <c r="E3" s="133"/>
      <c r="F3" s="133"/>
      <c r="G3" s="133"/>
      <c r="H3" s="54"/>
      <c r="I3" s="31" t="s">
        <v>13</v>
      </c>
      <c r="J3" s="140" t="s">
        <v>8</v>
      </c>
      <c r="K3" s="140"/>
      <c r="L3" s="140"/>
      <c r="M3" s="140"/>
      <c r="N3" s="140"/>
      <c r="O3" s="140"/>
    </row>
    <row r="4" spans="1:15" s="33" customFormat="1" ht="17.25">
      <c r="A4" s="34" t="e" cm="1">
        <f t="array" ref="A4">+A4:O28K54A4:L27AA4:I37</f>
        <v>#NAME?</v>
      </c>
      <c r="B4" s="34"/>
      <c r="C4" s="34" t="s">
        <v>44</v>
      </c>
      <c r="D4" s="34" t="s">
        <v>47</v>
      </c>
      <c r="E4" s="34" t="s">
        <v>45</v>
      </c>
      <c r="F4" s="34" t="s">
        <v>49</v>
      </c>
      <c r="G4" s="51" t="s">
        <v>147</v>
      </c>
      <c r="H4" s="56"/>
      <c r="I4" s="34"/>
      <c r="J4" s="34"/>
      <c r="K4" s="34" t="s">
        <v>44</v>
      </c>
      <c r="L4" s="34" t="s">
        <v>47</v>
      </c>
      <c r="M4" s="34" t="s">
        <v>45</v>
      </c>
      <c r="N4" s="34" t="s">
        <v>49</v>
      </c>
      <c r="O4" s="34" t="s">
        <v>147</v>
      </c>
    </row>
    <row r="5" spans="1:15" s="33" customFormat="1" ht="45" customHeight="1">
      <c r="A5" s="83">
        <v>1</v>
      </c>
      <c r="B5" s="34">
        <v>3</v>
      </c>
      <c r="C5" s="32" t="s">
        <v>46</v>
      </c>
      <c r="D5" s="35" t="s">
        <v>53</v>
      </c>
      <c r="E5" s="35" t="s">
        <v>57</v>
      </c>
      <c r="F5" s="35" t="s">
        <v>63</v>
      </c>
      <c r="G5" s="52" t="s">
        <v>46</v>
      </c>
      <c r="H5" s="55"/>
      <c r="I5" s="83">
        <v>43</v>
      </c>
      <c r="J5" s="34">
        <v>206</v>
      </c>
      <c r="K5" s="32" t="s">
        <v>46</v>
      </c>
      <c r="L5" s="35" t="s">
        <v>53</v>
      </c>
      <c r="M5" s="35" t="s">
        <v>102</v>
      </c>
      <c r="N5" s="35" t="s">
        <v>65</v>
      </c>
      <c r="O5" s="32" t="s">
        <v>46</v>
      </c>
    </row>
    <row r="6" spans="1:15" s="33" customFormat="1" ht="45" customHeight="1">
      <c r="A6" s="83">
        <v>2</v>
      </c>
      <c r="B6" s="34">
        <v>7</v>
      </c>
      <c r="C6" s="32" t="s">
        <v>46</v>
      </c>
      <c r="D6" s="35" t="s">
        <v>48</v>
      </c>
      <c r="E6" s="32" t="s">
        <v>58</v>
      </c>
      <c r="F6" s="35" t="s">
        <v>63</v>
      </c>
      <c r="G6" s="52" t="s">
        <v>46</v>
      </c>
      <c r="H6" s="55"/>
      <c r="I6" s="83">
        <v>44</v>
      </c>
      <c r="J6" s="34">
        <v>208</v>
      </c>
      <c r="K6" s="32" t="s">
        <v>46</v>
      </c>
      <c r="L6" s="35" t="s">
        <v>53</v>
      </c>
      <c r="M6" s="35" t="s">
        <v>106</v>
      </c>
      <c r="N6" s="35" t="s">
        <v>65</v>
      </c>
      <c r="O6" s="32" t="s">
        <v>46</v>
      </c>
    </row>
    <row r="7" spans="1:15" s="33" customFormat="1" ht="45" customHeight="1">
      <c r="A7" s="34">
        <v>3</v>
      </c>
      <c r="B7" s="34">
        <v>13</v>
      </c>
      <c r="C7" s="128" t="s">
        <v>52</v>
      </c>
      <c r="D7" s="129"/>
      <c r="E7" s="129"/>
      <c r="F7" s="129"/>
      <c r="G7" s="129"/>
      <c r="H7" s="55"/>
      <c r="I7" s="84">
        <v>45</v>
      </c>
      <c r="J7" s="34">
        <v>209</v>
      </c>
      <c r="K7" s="35" t="s">
        <v>107</v>
      </c>
      <c r="L7" s="35" t="s">
        <v>53</v>
      </c>
      <c r="M7" s="35" t="s">
        <v>108</v>
      </c>
      <c r="N7" s="35" t="s">
        <v>65</v>
      </c>
      <c r="O7" s="32" t="s">
        <v>46</v>
      </c>
    </row>
    <row r="8" spans="1:15" s="33" customFormat="1" ht="45" customHeight="1">
      <c r="A8" s="84">
        <v>4</v>
      </c>
      <c r="B8" s="34">
        <v>23</v>
      </c>
      <c r="C8" s="32" t="s">
        <v>50</v>
      </c>
      <c r="D8" s="35" t="s">
        <v>48</v>
      </c>
      <c r="E8" s="35" t="s">
        <v>51</v>
      </c>
      <c r="F8" s="35" t="s">
        <v>63</v>
      </c>
      <c r="G8" s="52" t="s">
        <v>46</v>
      </c>
      <c r="H8" s="55"/>
      <c r="I8" s="84">
        <v>46</v>
      </c>
      <c r="J8" s="34">
        <v>216</v>
      </c>
      <c r="K8" s="32" t="s">
        <v>109</v>
      </c>
      <c r="L8" s="35" t="s">
        <v>53</v>
      </c>
      <c r="M8" s="35" t="s">
        <v>110</v>
      </c>
      <c r="N8" s="35" t="s">
        <v>62</v>
      </c>
      <c r="O8" s="32" t="s">
        <v>46</v>
      </c>
    </row>
    <row r="9" spans="1:15" s="33" customFormat="1" ht="45" customHeight="1">
      <c r="A9" s="34">
        <v>5</v>
      </c>
      <c r="B9" s="34">
        <v>24</v>
      </c>
      <c r="C9" s="32" t="s">
        <v>46</v>
      </c>
      <c r="D9" s="35" t="s">
        <v>53</v>
      </c>
      <c r="E9" s="35" t="s">
        <v>56</v>
      </c>
      <c r="F9" s="35" t="s">
        <v>63</v>
      </c>
      <c r="G9" s="52" t="s">
        <v>46</v>
      </c>
      <c r="H9" s="55"/>
      <c r="I9" s="82">
        <v>47</v>
      </c>
      <c r="J9" s="34">
        <v>221</v>
      </c>
      <c r="K9" s="32" t="s">
        <v>46</v>
      </c>
      <c r="L9" s="35" t="s">
        <v>85</v>
      </c>
      <c r="M9" s="35" t="s">
        <v>150</v>
      </c>
      <c r="N9" s="35" t="s">
        <v>111</v>
      </c>
      <c r="O9" s="32" t="s">
        <v>148</v>
      </c>
    </row>
    <row r="10" spans="1:15" s="33" customFormat="1" ht="45" customHeight="1">
      <c r="A10" s="34">
        <v>6</v>
      </c>
      <c r="B10" s="34">
        <v>25</v>
      </c>
      <c r="C10" s="32" t="s">
        <v>46</v>
      </c>
      <c r="D10" s="32" t="s">
        <v>54</v>
      </c>
      <c r="E10" s="32" t="s">
        <v>55</v>
      </c>
      <c r="F10" s="35" t="s">
        <v>65</v>
      </c>
      <c r="G10" s="52" t="s">
        <v>46</v>
      </c>
      <c r="H10" s="55"/>
      <c r="I10" s="34">
        <v>48</v>
      </c>
      <c r="J10" s="34">
        <v>227</v>
      </c>
      <c r="K10" s="32" t="s">
        <v>46</v>
      </c>
      <c r="L10" s="35" t="s">
        <v>112</v>
      </c>
      <c r="M10" s="35" t="s">
        <v>113</v>
      </c>
      <c r="N10" s="35" t="s">
        <v>65</v>
      </c>
      <c r="O10" s="32" t="s">
        <v>46</v>
      </c>
    </row>
    <row r="11" spans="1:15" s="33" customFormat="1" ht="45" customHeight="1">
      <c r="A11" s="83">
        <v>7</v>
      </c>
      <c r="B11" s="34">
        <v>28</v>
      </c>
      <c r="C11" s="32" t="s">
        <v>46</v>
      </c>
      <c r="D11" s="32" t="s">
        <v>46</v>
      </c>
      <c r="E11" s="35" t="s">
        <v>59</v>
      </c>
      <c r="F11" s="35" t="s">
        <v>65</v>
      </c>
      <c r="G11" s="52" t="s">
        <v>46</v>
      </c>
      <c r="H11" s="55"/>
      <c r="I11" s="83">
        <v>49</v>
      </c>
      <c r="J11" s="34">
        <v>230</v>
      </c>
      <c r="K11" s="32" t="s">
        <v>46</v>
      </c>
      <c r="L11" s="36" t="s">
        <v>75</v>
      </c>
      <c r="M11" s="35" t="s">
        <v>151</v>
      </c>
      <c r="N11" s="35" t="s">
        <v>65</v>
      </c>
      <c r="O11" s="32" t="s">
        <v>148</v>
      </c>
    </row>
    <row r="12" spans="1:15" s="33" customFormat="1" ht="45" customHeight="1">
      <c r="A12" s="83">
        <v>8</v>
      </c>
      <c r="B12" s="34">
        <v>36</v>
      </c>
      <c r="C12" s="32" t="s">
        <v>46</v>
      </c>
      <c r="D12" s="32" t="s">
        <v>46</v>
      </c>
      <c r="E12" s="35" t="s">
        <v>61</v>
      </c>
      <c r="F12" s="35" t="s">
        <v>65</v>
      </c>
      <c r="G12" s="52" t="s">
        <v>46</v>
      </c>
      <c r="H12" s="55"/>
      <c r="I12" s="83">
        <v>50</v>
      </c>
      <c r="J12" s="34">
        <v>244</v>
      </c>
      <c r="K12" s="32" t="s">
        <v>46</v>
      </c>
      <c r="L12" s="36" t="s">
        <v>75</v>
      </c>
      <c r="M12" s="35" t="s">
        <v>152</v>
      </c>
      <c r="N12" s="35" t="s">
        <v>65</v>
      </c>
      <c r="O12" s="32" t="s">
        <v>148</v>
      </c>
    </row>
    <row r="13" spans="1:15" s="33" customFormat="1" ht="45" customHeight="1">
      <c r="A13" s="84">
        <v>9</v>
      </c>
      <c r="B13" s="34">
        <v>43</v>
      </c>
      <c r="C13" s="32" t="s">
        <v>50</v>
      </c>
      <c r="D13" s="35" t="s">
        <v>53</v>
      </c>
      <c r="E13" s="35" t="s">
        <v>66</v>
      </c>
      <c r="F13" s="35" t="s">
        <v>65</v>
      </c>
      <c r="G13" s="52" t="s">
        <v>46</v>
      </c>
      <c r="H13" s="55"/>
      <c r="I13" s="83">
        <v>51</v>
      </c>
      <c r="J13" s="34">
        <v>264</v>
      </c>
      <c r="K13" s="32" t="s">
        <v>46</v>
      </c>
      <c r="L13" s="37" t="s">
        <v>88</v>
      </c>
      <c r="M13" s="35" t="s">
        <v>114</v>
      </c>
      <c r="N13" s="35" t="s">
        <v>65</v>
      </c>
      <c r="O13" s="32" t="s">
        <v>46</v>
      </c>
    </row>
    <row r="14" spans="1:15" s="33" customFormat="1" ht="45" customHeight="1">
      <c r="A14" s="83">
        <v>10</v>
      </c>
      <c r="B14" s="34">
        <v>56</v>
      </c>
      <c r="C14" s="32" t="s">
        <v>46</v>
      </c>
      <c r="D14" s="32" t="s">
        <v>46</v>
      </c>
      <c r="E14" s="32" t="s">
        <v>64</v>
      </c>
      <c r="F14" s="35" t="s">
        <v>62</v>
      </c>
      <c r="G14" s="52" t="s">
        <v>46</v>
      </c>
      <c r="H14" s="55"/>
      <c r="I14" s="34">
        <v>52</v>
      </c>
      <c r="J14" s="34">
        <v>267</v>
      </c>
      <c r="K14" s="32" t="s">
        <v>46</v>
      </c>
      <c r="L14" s="37" t="s">
        <v>88</v>
      </c>
      <c r="M14" s="35" t="s">
        <v>158</v>
      </c>
      <c r="N14" s="35" t="s">
        <v>65</v>
      </c>
      <c r="O14" s="32" t="s">
        <v>46</v>
      </c>
    </row>
    <row r="15" spans="1:15" s="33" customFormat="1" ht="45" customHeight="1">
      <c r="A15" s="84">
        <v>11</v>
      </c>
      <c r="B15" s="34">
        <v>61</v>
      </c>
      <c r="C15" s="32" t="s">
        <v>68</v>
      </c>
      <c r="D15" s="35" t="s">
        <v>53</v>
      </c>
      <c r="E15" s="35" t="s">
        <v>69</v>
      </c>
      <c r="F15" s="35" t="s">
        <v>65</v>
      </c>
      <c r="G15" s="52" t="s">
        <v>46</v>
      </c>
      <c r="H15" s="55"/>
      <c r="I15" s="83">
        <v>53</v>
      </c>
      <c r="J15" s="34">
        <v>275</v>
      </c>
      <c r="K15" s="32" t="s">
        <v>46</v>
      </c>
      <c r="L15" s="37" t="s">
        <v>115</v>
      </c>
      <c r="M15" s="35" t="s">
        <v>84</v>
      </c>
      <c r="N15" s="35" t="s">
        <v>65</v>
      </c>
      <c r="O15" s="32" t="s">
        <v>46</v>
      </c>
    </row>
    <row r="16" spans="1:15" s="33" customFormat="1" ht="45" customHeight="1">
      <c r="A16" s="34">
        <v>12</v>
      </c>
      <c r="B16" s="34">
        <v>64</v>
      </c>
      <c r="C16" s="32" t="s">
        <v>46</v>
      </c>
      <c r="D16" s="35" t="s">
        <v>71</v>
      </c>
      <c r="E16" s="35" t="s">
        <v>72</v>
      </c>
      <c r="F16" s="35" t="s">
        <v>65</v>
      </c>
      <c r="G16" s="52" t="s">
        <v>46</v>
      </c>
      <c r="H16" s="55"/>
      <c r="I16" s="83">
        <v>54</v>
      </c>
      <c r="J16" s="34">
        <v>278</v>
      </c>
      <c r="K16" s="32" t="s">
        <v>46</v>
      </c>
      <c r="L16" s="35" t="s">
        <v>53</v>
      </c>
      <c r="M16" s="32" t="s">
        <v>58</v>
      </c>
      <c r="N16" s="35" t="s">
        <v>65</v>
      </c>
      <c r="O16" s="32" t="s">
        <v>46</v>
      </c>
    </row>
    <row r="17" spans="1:15" s="33" customFormat="1" ht="45" customHeight="1">
      <c r="A17" s="34">
        <v>13</v>
      </c>
      <c r="B17" s="34">
        <v>65</v>
      </c>
      <c r="C17" s="128" t="s">
        <v>74</v>
      </c>
      <c r="D17" s="129"/>
      <c r="E17" s="129"/>
      <c r="F17" s="129"/>
      <c r="G17" s="129"/>
      <c r="H17" s="55"/>
      <c r="I17" s="84">
        <v>55</v>
      </c>
      <c r="J17" s="34">
        <v>284</v>
      </c>
      <c r="K17" s="35" t="s">
        <v>124</v>
      </c>
      <c r="L17" s="35" t="s">
        <v>53</v>
      </c>
      <c r="M17" s="35" t="s">
        <v>153</v>
      </c>
      <c r="N17" s="35" t="s">
        <v>65</v>
      </c>
      <c r="O17" s="32" t="s">
        <v>148</v>
      </c>
    </row>
    <row r="18" spans="1:15" s="33" customFormat="1" ht="45" customHeight="1">
      <c r="A18" s="82">
        <v>14</v>
      </c>
      <c r="B18" s="34">
        <v>72</v>
      </c>
      <c r="C18" s="32" t="s">
        <v>50</v>
      </c>
      <c r="D18" s="35" t="s">
        <v>71</v>
      </c>
      <c r="E18" s="35" t="s">
        <v>73</v>
      </c>
      <c r="F18" s="35" t="s">
        <v>65</v>
      </c>
      <c r="G18" s="52" t="s">
        <v>148</v>
      </c>
      <c r="H18" s="55"/>
      <c r="I18" s="83">
        <v>56</v>
      </c>
      <c r="J18" s="34">
        <v>285</v>
      </c>
      <c r="K18" s="32" t="s">
        <v>46</v>
      </c>
      <c r="L18" s="35" t="s">
        <v>53</v>
      </c>
      <c r="M18" s="35" t="s">
        <v>116</v>
      </c>
      <c r="N18" s="35" t="s">
        <v>62</v>
      </c>
      <c r="O18" s="32" t="s">
        <v>46</v>
      </c>
    </row>
    <row r="19" spans="1:15" s="33" customFormat="1" ht="45" customHeight="1">
      <c r="A19" s="34">
        <v>15</v>
      </c>
      <c r="B19" s="34">
        <v>76</v>
      </c>
      <c r="C19" s="32" t="s">
        <v>46</v>
      </c>
      <c r="D19" s="35" t="s">
        <v>71</v>
      </c>
      <c r="E19" s="35" t="s">
        <v>60</v>
      </c>
      <c r="F19" s="35" t="s">
        <v>65</v>
      </c>
      <c r="G19" s="52" t="s">
        <v>46</v>
      </c>
      <c r="H19" s="55"/>
      <c r="I19" s="84">
        <v>57</v>
      </c>
      <c r="J19" s="34">
        <v>286</v>
      </c>
      <c r="K19" s="32" t="s">
        <v>50</v>
      </c>
      <c r="L19" s="35" t="s">
        <v>117</v>
      </c>
      <c r="M19" s="35" t="s">
        <v>118</v>
      </c>
      <c r="N19" s="35" t="s">
        <v>65</v>
      </c>
      <c r="O19" s="32" t="s">
        <v>46</v>
      </c>
    </row>
    <row r="20" spans="1:15" s="33" customFormat="1" ht="45" customHeight="1">
      <c r="A20" s="83">
        <v>16</v>
      </c>
      <c r="B20" s="44">
        <v>84</v>
      </c>
      <c r="C20" s="32"/>
      <c r="D20" s="36" t="s">
        <v>75</v>
      </c>
      <c r="E20" s="35" t="s">
        <v>76</v>
      </c>
      <c r="F20" s="35" t="s">
        <v>65</v>
      </c>
      <c r="G20" s="52" t="s">
        <v>46</v>
      </c>
      <c r="H20" s="55"/>
      <c r="I20" s="83">
        <v>58</v>
      </c>
      <c r="J20" s="34">
        <v>287</v>
      </c>
      <c r="K20" s="32" t="s">
        <v>46</v>
      </c>
      <c r="L20" s="37" t="s">
        <v>88</v>
      </c>
      <c r="M20" s="32" t="s">
        <v>58</v>
      </c>
      <c r="N20" s="35" t="s">
        <v>65</v>
      </c>
      <c r="O20" s="32" t="s">
        <v>46</v>
      </c>
    </row>
    <row r="21" spans="1:15" s="33" customFormat="1" ht="45" customHeight="1">
      <c r="A21" s="83">
        <v>17</v>
      </c>
      <c r="B21" s="44">
        <v>85</v>
      </c>
      <c r="C21" s="32" t="s">
        <v>46</v>
      </c>
      <c r="D21" s="36" t="s">
        <v>75</v>
      </c>
      <c r="E21" s="35" t="s">
        <v>67</v>
      </c>
      <c r="F21" s="35" t="s">
        <v>65</v>
      </c>
      <c r="G21" s="52" t="s">
        <v>46</v>
      </c>
      <c r="H21" s="55"/>
      <c r="I21" s="84">
        <v>59</v>
      </c>
      <c r="J21" s="34">
        <v>298</v>
      </c>
      <c r="K21" s="32" t="s">
        <v>50</v>
      </c>
      <c r="L21" s="35" t="s">
        <v>117</v>
      </c>
      <c r="M21" s="58" t="s">
        <v>119</v>
      </c>
      <c r="N21" s="35" t="s">
        <v>65</v>
      </c>
      <c r="O21" s="32" t="s">
        <v>46</v>
      </c>
    </row>
    <row r="22" spans="1:15" s="33" customFormat="1" ht="45" customHeight="1">
      <c r="A22" s="83">
        <v>18</v>
      </c>
      <c r="B22" s="34">
        <v>91</v>
      </c>
      <c r="C22" s="32" t="s">
        <v>46</v>
      </c>
      <c r="D22" s="35" t="s">
        <v>53</v>
      </c>
      <c r="E22" s="35" t="s">
        <v>79</v>
      </c>
      <c r="F22" s="35" t="s">
        <v>65</v>
      </c>
      <c r="G22" s="52" t="s">
        <v>46</v>
      </c>
      <c r="H22" s="55"/>
      <c r="I22" s="83">
        <v>60</v>
      </c>
      <c r="J22" s="34">
        <v>333</v>
      </c>
      <c r="K22" s="32" t="s">
        <v>46</v>
      </c>
      <c r="L22" s="35" t="s">
        <v>53</v>
      </c>
      <c r="M22" s="35" t="s">
        <v>154</v>
      </c>
      <c r="N22" s="35" t="s">
        <v>62</v>
      </c>
      <c r="O22" s="32" t="s">
        <v>148</v>
      </c>
    </row>
    <row r="23" spans="1:15" s="33" customFormat="1" ht="45" customHeight="1">
      <c r="A23" s="83">
        <v>19</v>
      </c>
      <c r="B23" s="34">
        <v>97</v>
      </c>
      <c r="C23" s="32" t="s">
        <v>80</v>
      </c>
      <c r="D23" s="36" t="s">
        <v>75</v>
      </c>
      <c r="E23" s="35" t="s">
        <v>104</v>
      </c>
      <c r="F23" s="35" t="s">
        <v>65</v>
      </c>
      <c r="G23" s="52" t="s">
        <v>46</v>
      </c>
      <c r="H23" s="55"/>
      <c r="I23" s="83">
        <v>61</v>
      </c>
      <c r="J23" s="34">
        <v>337</v>
      </c>
      <c r="K23" s="32" t="s">
        <v>46</v>
      </c>
      <c r="L23" s="35" t="s">
        <v>53</v>
      </c>
      <c r="M23" s="35" t="s">
        <v>120</v>
      </c>
      <c r="N23" s="35" t="s">
        <v>65</v>
      </c>
      <c r="O23" s="32" t="s">
        <v>46</v>
      </c>
    </row>
    <row r="24" spans="1:15" s="33" customFormat="1" ht="45" customHeight="1">
      <c r="A24" s="34">
        <v>20</v>
      </c>
      <c r="B24" s="34">
        <v>98</v>
      </c>
      <c r="C24" s="128" t="s">
        <v>74</v>
      </c>
      <c r="D24" s="129"/>
      <c r="E24" s="129"/>
      <c r="F24" s="129"/>
      <c r="G24" s="129"/>
      <c r="H24" s="55"/>
      <c r="I24" s="84">
        <v>62</v>
      </c>
      <c r="J24" s="34">
        <v>338</v>
      </c>
      <c r="K24" s="35" t="s">
        <v>121</v>
      </c>
      <c r="L24" s="38" t="s">
        <v>160</v>
      </c>
      <c r="M24" s="35" t="s">
        <v>155</v>
      </c>
      <c r="N24" s="35" t="s">
        <v>65</v>
      </c>
      <c r="O24" s="32" t="s">
        <v>148</v>
      </c>
    </row>
    <row r="25" spans="1:15" s="33" customFormat="1" ht="45" customHeight="1">
      <c r="A25" s="34">
        <v>21</v>
      </c>
      <c r="B25" s="34">
        <v>99</v>
      </c>
      <c r="C25" s="128" t="s">
        <v>81</v>
      </c>
      <c r="D25" s="129"/>
      <c r="E25" s="129"/>
      <c r="F25" s="129"/>
      <c r="G25" s="129"/>
      <c r="H25" s="55"/>
      <c r="I25" s="34">
        <v>63</v>
      </c>
      <c r="J25" s="34">
        <v>339</v>
      </c>
      <c r="K25" s="32" t="s">
        <v>50</v>
      </c>
      <c r="L25" s="35" t="s">
        <v>71</v>
      </c>
      <c r="M25" s="35" t="s">
        <v>122</v>
      </c>
      <c r="N25" s="35" t="s">
        <v>65</v>
      </c>
      <c r="O25" s="32" t="s">
        <v>46</v>
      </c>
    </row>
    <row r="26" spans="1:15" s="33" customFormat="1" ht="45" customHeight="1">
      <c r="A26" s="34">
        <v>22</v>
      </c>
      <c r="B26" s="34">
        <v>114</v>
      </c>
      <c r="C26" s="32" t="s">
        <v>83</v>
      </c>
      <c r="D26" s="35" t="s">
        <v>85</v>
      </c>
      <c r="E26" s="35" t="s">
        <v>84</v>
      </c>
      <c r="F26" s="35" t="s">
        <v>82</v>
      </c>
      <c r="G26" s="52" t="s">
        <v>46</v>
      </c>
      <c r="H26" s="55"/>
      <c r="I26" s="84">
        <v>64</v>
      </c>
      <c r="J26" s="34">
        <v>340</v>
      </c>
      <c r="K26" s="35" t="s">
        <v>123</v>
      </c>
      <c r="L26" s="37" t="s">
        <v>88</v>
      </c>
      <c r="M26" s="35" t="s">
        <v>125</v>
      </c>
      <c r="N26" s="35" t="s">
        <v>65</v>
      </c>
      <c r="O26" s="32" t="s">
        <v>46</v>
      </c>
    </row>
    <row r="27" spans="1:15" s="33" customFormat="1" ht="45" customHeight="1">
      <c r="A27" s="83">
        <v>23</v>
      </c>
      <c r="B27" s="34">
        <v>115</v>
      </c>
      <c r="C27" s="32" t="s">
        <v>46</v>
      </c>
      <c r="D27" s="35" t="s">
        <v>53</v>
      </c>
      <c r="E27" s="35" t="s">
        <v>70</v>
      </c>
      <c r="F27" s="35" t="s">
        <v>65</v>
      </c>
      <c r="G27" s="52" t="s">
        <v>46</v>
      </c>
      <c r="H27" s="55"/>
      <c r="I27" s="84">
        <v>65</v>
      </c>
      <c r="J27" s="34">
        <v>341</v>
      </c>
      <c r="K27" s="35" t="s">
        <v>123</v>
      </c>
      <c r="L27" s="37" t="s">
        <v>88</v>
      </c>
      <c r="M27" s="35" t="s">
        <v>126</v>
      </c>
      <c r="N27" s="35" t="s">
        <v>65</v>
      </c>
      <c r="O27" s="32" t="s">
        <v>46</v>
      </c>
    </row>
    <row r="28" spans="1:15" s="33" customFormat="1" ht="45" customHeight="1">
      <c r="A28" s="83">
        <v>24</v>
      </c>
      <c r="B28" s="34">
        <v>120</v>
      </c>
      <c r="C28" s="32" t="s">
        <v>46</v>
      </c>
      <c r="D28" s="35" t="s">
        <v>53</v>
      </c>
      <c r="E28" s="35" t="s">
        <v>86</v>
      </c>
      <c r="F28" s="35" t="s">
        <v>65</v>
      </c>
      <c r="G28" s="52" t="s">
        <v>46</v>
      </c>
      <c r="H28" s="55"/>
      <c r="I28" s="34">
        <v>66</v>
      </c>
      <c r="J28" s="34">
        <v>342</v>
      </c>
      <c r="K28" s="141" t="s">
        <v>10</v>
      </c>
      <c r="L28" s="141"/>
      <c r="M28" s="141"/>
      <c r="N28" s="141"/>
      <c r="O28" s="141"/>
    </row>
    <row r="29" spans="1:15" s="33" customFormat="1" ht="45" customHeight="1">
      <c r="A29" s="34">
        <v>25</v>
      </c>
      <c r="B29" s="34">
        <v>122</v>
      </c>
      <c r="C29" s="32" t="s">
        <v>46</v>
      </c>
      <c r="D29" s="35" t="s">
        <v>53</v>
      </c>
      <c r="E29" s="39" t="s">
        <v>161</v>
      </c>
      <c r="F29" s="35" t="s">
        <v>65</v>
      </c>
      <c r="G29" s="52" t="s">
        <v>46</v>
      </c>
      <c r="H29" s="55"/>
      <c r="I29" s="34">
        <v>67</v>
      </c>
      <c r="J29" s="34">
        <v>343</v>
      </c>
      <c r="K29" s="35" t="s">
        <v>128</v>
      </c>
      <c r="L29" s="35" t="s">
        <v>117</v>
      </c>
      <c r="M29" s="35" t="s">
        <v>127</v>
      </c>
      <c r="N29" s="35" t="s">
        <v>65</v>
      </c>
      <c r="O29" s="32" t="s">
        <v>46</v>
      </c>
    </row>
    <row r="30" spans="1:15" s="33" customFormat="1" ht="45" customHeight="1">
      <c r="A30" s="83">
        <v>26</v>
      </c>
      <c r="B30" s="34">
        <v>123</v>
      </c>
      <c r="C30" s="32" t="s">
        <v>46</v>
      </c>
      <c r="D30" s="35" t="s">
        <v>53</v>
      </c>
      <c r="E30" s="35" t="s">
        <v>79</v>
      </c>
      <c r="F30" s="35" t="s">
        <v>82</v>
      </c>
      <c r="G30" s="52" t="s">
        <v>46</v>
      </c>
      <c r="H30" s="55"/>
      <c r="I30" s="83">
        <v>68</v>
      </c>
      <c r="J30" s="34">
        <v>344</v>
      </c>
      <c r="K30" s="32" t="s">
        <v>46</v>
      </c>
      <c r="L30" s="35" t="s">
        <v>53</v>
      </c>
      <c r="M30" s="35" t="s">
        <v>56</v>
      </c>
      <c r="N30" s="35" t="s">
        <v>65</v>
      </c>
      <c r="O30" s="32" t="s">
        <v>46</v>
      </c>
    </row>
    <row r="31" spans="1:15" s="33" customFormat="1" ht="45" customHeight="1">
      <c r="A31" s="34">
        <v>27</v>
      </c>
      <c r="B31" s="34">
        <v>128</v>
      </c>
      <c r="C31" s="32" t="s">
        <v>46</v>
      </c>
      <c r="D31" s="35" t="s">
        <v>53</v>
      </c>
      <c r="E31" s="35" t="s">
        <v>105</v>
      </c>
      <c r="F31" s="35" t="s">
        <v>65</v>
      </c>
      <c r="G31" s="52" t="s">
        <v>149</v>
      </c>
      <c r="H31" s="55"/>
      <c r="I31" s="34">
        <v>69</v>
      </c>
      <c r="J31" s="34">
        <v>347</v>
      </c>
      <c r="K31" s="32" t="s">
        <v>129</v>
      </c>
      <c r="L31" s="35" t="s">
        <v>117</v>
      </c>
      <c r="M31" s="35" t="s">
        <v>130</v>
      </c>
      <c r="N31" s="35" t="s">
        <v>65</v>
      </c>
      <c r="O31" s="32" t="s">
        <v>46</v>
      </c>
    </row>
    <row r="32" spans="1:15" s="33" customFormat="1" ht="45" customHeight="1">
      <c r="A32" s="83">
        <v>28</v>
      </c>
      <c r="B32" s="34">
        <v>141</v>
      </c>
      <c r="C32" s="32" t="s">
        <v>46</v>
      </c>
      <c r="D32" s="37" t="s">
        <v>88</v>
      </c>
      <c r="E32" s="35" t="s">
        <v>87</v>
      </c>
      <c r="F32" s="35" t="s">
        <v>62</v>
      </c>
      <c r="G32" s="52" t="s">
        <v>46</v>
      </c>
      <c r="H32" s="55"/>
      <c r="I32" s="34">
        <v>70</v>
      </c>
      <c r="J32" s="34">
        <v>348</v>
      </c>
      <c r="K32" s="40" t="s">
        <v>132</v>
      </c>
      <c r="L32" s="35" t="s">
        <v>53</v>
      </c>
      <c r="M32" s="35" t="s">
        <v>131</v>
      </c>
      <c r="N32" s="35" t="s">
        <v>65</v>
      </c>
      <c r="O32" s="32" t="s">
        <v>148</v>
      </c>
    </row>
    <row r="33" spans="1:15" s="33" customFormat="1" ht="45" customHeight="1">
      <c r="A33" s="83">
        <v>29</v>
      </c>
      <c r="B33" s="34">
        <v>143</v>
      </c>
      <c r="C33" s="32" t="s">
        <v>46</v>
      </c>
      <c r="D33" s="35" t="s">
        <v>53</v>
      </c>
      <c r="E33" s="35" t="s">
        <v>84</v>
      </c>
      <c r="F33" s="35" t="s">
        <v>65</v>
      </c>
      <c r="G33" s="52" t="s">
        <v>46</v>
      </c>
      <c r="H33" s="55"/>
      <c r="I33" s="34">
        <v>71</v>
      </c>
      <c r="J33" s="34">
        <v>351</v>
      </c>
      <c r="K33" s="35" t="s">
        <v>134</v>
      </c>
      <c r="L33" s="35" t="s">
        <v>71</v>
      </c>
      <c r="M33" s="35" t="s">
        <v>133</v>
      </c>
      <c r="N33" s="35" t="s">
        <v>65</v>
      </c>
      <c r="O33" s="32" t="s">
        <v>46</v>
      </c>
    </row>
    <row r="34" spans="1:15" s="33" customFormat="1" ht="45" customHeight="1">
      <c r="A34" s="34">
        <v>30</v>
      </c>
      <c r="B34" s="45">
        <v>145</v>
      </c>
      <c r="C34" s="32" t="s">
        <v>46</v>
      </c>
      <c r="D34" s="35" t="s">
        <v>71</v>
      </c>
      <c r="E34" s="41" t="s">
        <v>73</v>
      </c>
      <c r="F34" s="35" t="s">
        <v>89</v>
      </c>
      <c r="G34" s="52" t="s">
        <v>46</v>
      </c>
      <c r="H34" s="55"/>
      <c r="I34" s="34">
        <v>72</v>
      </c>
      <c r="J34" s="34">
        <v>352</v>
      </c>
      <c r="K34" s="42" t="s">
        <v>135</v>
      </c>
      <c r="L34" s="35" t="s">
        <v>71</v>
      </c>
      <c r="M34" s="41" t="s">
        <v>56</v>
      </c>
      <c r="N34" s="35" t="s">
        <v>65</v>
      </c>
      <c r="O34" s="32" t="s">
        <v>46</v>
      </c>
    </row>
    <row r="35" spans="1:15" s="33" customFormat="1" ht="45" customHeight="1">
      <c r="A35" s="34">
        <v>31</v>
      </c>
      <c r="B35" s="34">
        <v>149</v>
      </c>
      <c r="C35" s="35" t="s">
        <v>91</v>
      </c>
      <c r="D35" s="36" t="s">
        <v>75</v>
      </c>
      <c r="E35" s="35" t="s">
        <v>90</v>
      </c>
      <c r="F35" s="35" t="s">
        <v>65</v>
      </c>
      <c r="G35" s="52" t="s">
        <v>46</v>
      </c>
      <c r="H35" s="55"/>
      <c r="I35" s="83">
        <v>73</v>
      </c>
      <c r="J35" s="34">
        <v>354</v>
      </c>
      <c r="K35" s="32" t="s">
        <v>46</v>
      </c>
      <c r="L35" s="35" t="s">
        <v>53</v>
      </c>
      <c r="M35" s="35" t="s">
        <v>136</v>
      </c>
      <c r="N35" s="35" t="s">
        <v>65</v>
      </c>
      <c r="O35" s="32" t="s">
        <v>46</v>
      </c>
    </row>
    <row r="36" spans="1:15" s="33" customFormat="1" ht="45" customHeight="1">
      <c r="A36" s="83">
        <v>32</v>
      </c>
      <c r="B36" s="34">
        <v>151</v>
      </c>
      <c r="C36" s="32" t="s">
        <v>46</v>
      </c>
      <c r="D36" s="35" t="s">
        <v>53</v>
      </c>
      <c r="E36" s="35" t="s">
        <v>92</v>
      </c>
      <c r="F36" s="35" t="s">
        <v>65</v>
      </c>
      <c r="G36" s="52" t="s">
        <v>46</v>
      </c>
      <c r="H36" s="55"/>
      <c r="I36" s="83">
        <v>74</v>
      </c>
      <c r="J36" s="34">
        <v>356</v>
      </c>
      <c r="K36" s="32" t="s">
        <v>46</v>
      </c>
      <c r="L36" s="38" t="s">
        <v>75</v>
      </c>
      <c r="M36" s="35" t="s">
        <v>137</v>
      </c>
      <c r="N36" s="35" t="s">
        <v>65</v>
      </c>
      <c r="O36" s="32" t="s">
        <v>148</v>
      </c>
    </row>
    <row r="37" spans="1:15" s="33" customFormat="1" ht="45" customHeight="1">
      <c r="A37" s="83">
        <v>33</v>
      </c>
      <c r="B37" s="34">
        <v>154</v>
      </c>
      <c r="C37" s="32" t="s">
        <v>46</v>
      </c>
      <c r="D37" s="35" t="s">
        <v>53</v>
      </c>
      <c r="E37" s="35" t="s">
        <v>84</v>
      </c>
      <c r="F37" s="35" t="s">
        <v>65</v>
      </c>
      <c r="G37" s="52" t="s">
        <v>46</v>
      </c>
      <c r="H37" s="55"/>
      <c r="I37" s="83">
        <v>75</v>
      </c>
      <c r="J37" s="34">
        <v>358</v>
      </c>
      <c r="K37" s="32" t="s">
        <v>46</v>
      </c>
      <c r="L37" s="38" t="s">
        <v>75</v>
      </c>
      <c r="M37" s="35" t="s">
        <v>139</v>
      </c>
      <c r="N37" s="43" t="s">
        <v>138</v>
      </c>
      <c r="O37" s="32" t="s">
        <v>46</v>
      </c>
    </row>
    <row r="38" spans="1:15" s="33" customFormat="1" ht="45" customHeight="1">
      <c r="A38" s="83">
        <v>34</v>
      </c>
      <c r="B38" s="34">
        <v>166</v>
      </c>
      <c r="C38" s="32" t="s">
        <v>46</v>
      </c>
      <c r="D38" s="37" t="s">
        <v>93</v>
      </c>
      <c r="E38" s="35" t="s">
        <v>94</v>
      </c>
      <c r="F38" s="35" t="s">
        <v>62</v>
      </c>
      <c r="G38" s="52" t="s">
        <v>46</v>
      </c>
      <c r="H38" s="55"/>
      <c r="I38" s="84">
        <v>76</v>
      </c>
      <c r="J38" s="34">
        <v>360</v>
      </c>
      <c r="K38" s="35" t="s">
        <v>140</v>
      </c>
      <c r="L38" s="35" t="s">
        <v>53</v>
      </c>
      <c r="M38" s="35" t="s">
        <v>141</v>
      </c>
      <c r="N38" s="35" t="s">
        <v>65</v>
      </c>
      <c r="O38" s="32" t="s">
        <v>46</v>
      </c>
    </row>
    <row r="39" spans="1:15" s="33" customFormat="1" ht="45" customHeight="1">
      <c r="A39" s="83">
        <v>35</v>
      </c>
      <c r="B39" s="34">
        <v>178</v>
      </c>
      <c r="C39" s="32" t="s">
        <v>46</v>
      </c>
      <c r="D39" s="36" t="s">
        <v>75</v>
      </c>
      <c r="E39" s="35" t="s">
        <v>95</v>
      </c>
      <c r="F39" s="35" t="s">
        <v>65</v>
      </c>
      <c r="G39" s="52" t="s">
        <v>46</v>
      </c>
      <c r="H39" s="55"/>
      <c r="I39" s="83">
        <v>77</v>
      </c>
      <c r="J39" s="34">
        <v>364</v>
      </c>
      <c r="K39" s="32" t="s">
        <v>46</v>
      </c>
      <c r="L39" s="38" t="s">
        <v>75</v>
      </c>
      <c r="M39" s="35" t="s">
        <v>156</v>
      </c>
      <c r="N39" s="32"/>
      <c r="O39" s="32" t="s">
        <v>46</v>
      </c>
    </row>
    <row r="40" spans="1:15" s="33" customFormat="1" ht="45" customHeight="1">
      <c r="A40" s="34">
        <v>36</v>
      </c>
      <c r="B40" s="34">
        <v>184</v>
      </c>
      <c r="C40" s="32" t="s">
        <v>46</v>
      </c>
      <c r="D40" s="35" t="s">
        <v>53</v>
      </c>
      <c r="E40" s="39" t="s">
        <v>96</v>
      </c>
      <c r="F40" s="35" t="s">
        <v>82</v>
      </c>
      <c r="G40" s="52" t="s">
        <v>46</v>
      </c>
      <c r="H40" s="55"/>
      <c r="I40" s="84">
        <v>78</v>
      </c>
      <c r="J40" s="34">
        <v>365</v>
      </c>
      <c r="K40" s="32" t="s">
        <v>142</v>
      </c>
      <c r="L40" s="35" t="s">
        <v>53</v>
      </c>
      <c r="M40" s="35" t="s">
        <v>143</v>
      </c>
      <c r="N40" s="35" t="s">
        <v>65</v>
      </c>
      <c r="O40" s="32" t="s">
        <v>46</v>
      </c>
    </row>
    <row r="41" spans="1:15" s="33" customFormat="1" ht="45" customHeight="1">
      <c r="A41" s="83">
        <v>37</v>
      </c>
      <c r="B41" s="34">
        <v>189</v>
      </c>
      <c r="C41" s="32" t="s">
        <v>46</v>
      </c>
      <c r="D41" s="37" t="s">
        <v>88</v>
      </c>
      <c r="E41" s="32" t="s">
        <v>58</v>
      </c>
      <c r="F41" s="35" t="s">
        <v>65</v>
      </c>
      <c r="G41" s="52" t="s">
        <v>46</v>
      </c>
      <c r="H41" s="55"/>
      <c r="I41" s="34">
        <v>79</v>
      </c>
      <c r="J41" s="34">
        <v>366</v>
      </c>
      <c r="K41" s="32" t="s">
        <v>135</v>
      </c>
      <c r="L41" s="35" t="s">
        <v>71</v>
      </c>
      <c r="M41" s="32" t="s">
        <v>58</v>
      </c>
      <c r="N41" s="35" t="s">
        <v>65</v>
      </c>
      <c r="O41" s="32" t="s">
        <v>46</v>
      </c>
    </row>
    <row r="42" spans="1:15" s="33" customFormat="1" ht="45" customHeight="1">
      <c r="A42" s="34">
        <v>38</v>
      </c>
      <c r="B42" s="34">
        <v>192</v>
      </c>
      <c r="C42" s="32" t="s">
        <v>46</v>
      </c>
      <c r="D42" s="35" t="s">
        <v>97</v>
      </c>
      <c r="E42" s="32" t="s">
        <v>98</v>
      </c>
      <c r="F42" s="35" t="s">
        <v>65</v>
      </c>
      <c r="G42" s="52" t="s">
        <v>46</v>
      </c>
      <c r="H42" s="55"/>
      <c r="I42" s="83">
        <v>80</v>
      </c>
      <c r="J42" s="34">
        <v>367</v>
      </c>
      <c r="K42" s="32" t="s">
        <v>46</v>
      </c>
      <c r="L42" s="35" t="s">
        <v>53</v>
      </c>
      <c r="M42" s="35" t="s">
        <v>144</v>
      </c>
      <c r="N42" s="35" t="s">
        <v>65</v>
      </c>
      <c r="O42" s="32" t="s">
        <v>46</v>
      </c>
    </row>
    <row r="43" spans="1:15" s="33" customFormat="1" ht="45" customHeight="1">
      <c r="A43" s="84">
        <v>39</v>
      </c>
      <c r="B43" s="34">
        <v>195</v>
      </c>
      <c r="C43" s="32" t="s">
        <v>100</v>
      </c>
      <c r="D43" s="36" t="s">
        <v>75</v>
      </c>
      <c r="E43" s="39" t="s">
        <v>99</v>
      </c>
      <c r="F43" s="35" t="s">
        <v>65</v>
      </c>
      <c r="G43" s="52" t="s">
        <v>46</v>
      </c>
      <c r="H43" s="55"/>
      <c r="I43" s="84">
        <v>81</v>
      </c>
      <c r="J43" s="34">
        <v>369</v>
      </c>
      <c r="K43" s="35" t="s">
        <v>145</v>
      </c>
      <c r="L43" s="35" t="s">
        <v>53</v>
      </c>
      <c r="M43" s="35" t="s">
        <v>146</v>
      </c>
      <c r="N43" s="35" t="s">
        <v>65</v>
      </c>
      <c r="O43" s="32" t="s">
        <v>46</v>
      </c>
    </row>
    <row r="44" spans="1:15" s="33" customFormat="1" ht="45" customHeight="1">
      <c r="A44" s="83">
        <v>40</v>
      </c>
      <c r="B44" s="34">
        <v>198</v>
      </c>
      <c r="C44" s="32" t="s">
        <v>46</v>
      </c>
      <c r="D44" s="35" t="s">
        <v>53</v>
      </c>
      <c r="E44" s="32" t="s">
        <v>58</v>
      </c>
      <c r="F44" s="35" t="s">
        <v>65</v>
      </c>
      <c r="G44" s="52" t="s">
        <v>46</v>
      </c>
      <c r="H44" s="55"/>
      <c r="I44" s="34">
        <v>82</v>
      </c>
      <c r="J44" s="34">
        <v>370</v>
      </c>
      <c r="K44" s="32" t="s">
        <v>46</v>
      </c>
      <c r="L44" s="35" t="s">
        <v>53</v>
      </c>
      <c r="M44" s="32" t="s">
        <v>157</v>
      </c>
      <c r="N44" s="35" t="s">
        <v>65</v>
      </c>
      <c r="O44" s="32" t="s">
        <v>46</v>
      </c>
    </row>
    <row r="45" spans="1:15" s="33" customFormat="1" ht="45" customHeight="1">
      <c r="A45" s="83">
        <v>41</v>
      </c>
      <c r="B45" s="34">
        <v>199</v>
      </c>
      <c r="C45" s="32" t="s">
        <v>46</v>
      </c>
      <c r="D45" s="36" t="s">
        <v>75</v>
      </c>
      <c r="E45" s="35" t="s">
        <v>101</v>
      </c>
      <c r="F45" s="35" t="s">
        <v>65</v>
      </c>
      <c r="G45" s="52" t="s">
        <v>46</v>
      </c>
      <c r="H45" s="55"/>
      <c r="I45" s="34">
        <v>83</v>
      </c>
      <c r="J45" s="48">
        <v>372</v>
      </c>
      <c r="K45" s="143" t="s">
        <v>77</v>
      </c>
      <c r="L45" s="143"/>
      <c r="M45" s="143"/>
      <c r="N45" s="143"/>
      <c r="O45" s="32" t="s">
        <v>46</v>
      </c>
    </row>
    <row r="46" spans="1:15" s="33" customFormat="1" ht="45" customHeight="1">
      <c r="A46" s="34">
        <v>42</v>
      </c>
      <c r="B46" s="34">
        <v>201</v>
      </c>
      <c r="C46" s="32" t="s">
        <v>83</v>
      </c>
      <c r="D46" s="36" t="s">
        <v>75</v>
      </c>
      <c r="E46" s="35" t="s">
        <v>103</v>
      </c>
      <c r="F46" s="35" t="s">
        <v>65</v>
      </c>
      <c r="G46" s="52" t="s">
        <v>46</v>
      </c>
      <c r="H46" s="55"/>
      <c r="I46" s="34">
        <v>83</v>
      </c>
      <c r="J46" s="34">
        <v>375</v>
      </c>
      <c r="K46" s="32" t="s">
        <v>135</v>
      </c>
      <c r="L46" s="35" t="s">
        <v>71</v>
      </c>
      <c r="M46" s="35" t="s">
        <v>150</v>
      </c>
      <c r="N46" s="35" t="s">
        <v>82</v>
      </c>
      <c r="O46" s="32" t="s">
        <v>148</v>
      </c>
    </row>
    <row r="47" spans="1:15" ht="45" customHeight="1">
      <c r="A47" s="30"/>
      <c r="B47" s="30"/>
      <c r="C47" s="11"/>
      <c r="D47" s="11"/>
      <c r="E47" s="11"/>
      <c r="F47" s="11"/>
      <c r="G47" s="53"/>
      <c r="H47" s="16"/>
      <c r="I47" s="30">
        <v>85</v>
      </c>
      <c r="J47" s="49">
        <v>377</v>
      </c>
      <c r="K47" s="142" t="s">
        <v>78</v>
      </c>
      <c r="L47" s="142"/>
      <c r="M47" s="142"/>
      <c r="N47" s="142"/>
      <c r="O47" s="11"/>
    </row>
    <row r="48" spans="1:15">
      <c r="H48"/>
      <c r="I48" s="47"/>
    </row>
    <row r="49" spans="1:12">
      <c r="H49"/>
      <c r="I49" s="47"/>
    </row>
    <row r="50" spans="1:12">
      <c r="A50" s="131" t="s">
        <v>43</v>
      </c>
      <c r="B50" s="131"/>
      <c r="C50" s="131"/>
      <c r="D50" s="131"/>
      <c r="E50" s="131"/>
      <c r="F50" s="131"/>
      <c r="G50" s="131"/>
      <c r="H50"/>
      <c r="I50" s="47"/>
    </row>
    <row r="51" spans="1:12">
      <c r="A51" s="131"/>
      <c r="B51" s="131"/>
      <c r="C51" s="131"/>
      <c r="D51" s="131"/>
      <c r="E51" s="131"/>
      <c r="F51" s="131"/>
      <c r="G51" s="131"/>
      <c r="H51"/>
      <c r="I51" s="47"/>
    </row>
    <row r="52" spans="1:12" ht="17.25">
      <c r="A52" s="132" t="s">
        <v>8</v>
      </c>
      <c r="B52" s="133"/>
      <c r="C52" s="133"/>
      <c r="D52" s="133"/>
      <c r="E52" s="133"/>
      <c r="F52" s="133"/>
      <c r="G52" s="134"/>
      <c r="H52"/>
      <c r="I52" s="47"/>
    </row>
    <row r="53" spans="1:12" ht="17.25">
      <c r="A53" s="34" t="s">
        <v>13</v>
      </c>
      <c r="B53" s="34" t="s">
        <v>166</v>
      </c>
      <c r="C53" s="34" t="s">
        <v>167</v>
      </c>
      <c r="D53" s="34" t="s">
        <v>47</v>
      </c>
      <c r="E53" s="34" t="s">
        <v>45</v>
      </c>
      <c r="F53" s="34" t="s">
        <v>49</v>
      </c>
      <c r="G53" s="34" t="s">
        <v>147</v>
      </c>
      <c r="H53"/>
      <c r="I53" s="47"/>
      <c r="K53" s="28" t="s">
        <v>210</v>
      </c>
      <c r="L53" s="28" t="s">
        <v>211</v>
      </c>
    </row>
    <row r="54" spans="1:12" ht="45" customHeight="1">
      <c r="A54" s="83">
        <v>86</v>
      </c>
      <c r="B54" s="34">
        <v>391</v>
      </c>
      <c r="C54" s="32" t="s">
        <v>46</v>
      </c>
      <c r="D54" s="79" t="s">
        <v>168</v>
      </c>
      <c r="E54" s="35" t="s">
        <v>169</v>
      </c>
      <c r="F54" s="43" t="s">
        <v>170</v>
      </c>
      <c r="G54" s="32" t="s">
        <v>46</v>
      </c>
      <c r="H54"/>
      <c r="I54" s="30" t="s">
        <v>212</v>
      </c>
      <c r="J54" s="85"/>
      <c r="K54" s="28">
        <v>1</v>
      </c>
    </row>
    <row r="55" spans="1:12" ht="45" customHeight="1">
      <c r="A55" s="34">
        <v>87</v>
      </c>
      <c r="B55" s="34">
        <v>392</v>
      </c>
      <c r="C55" s="135" t="s">
        <v>54</v>
      </c>
      <c r="D55" s="136"/>
      <c r="E55" s="136"/>
      <c r="F55" s="136"/>
      <c r="G55" s="137"/>
      <c r="H55"/>
      <c r="I55" s="30" t="s">
        <v>213</v>
      </c>
      <c r="J55" s="86"/>
      <c r="K55" s="28">
        <v>2</v>
      </c>
    </row>
    <row r="56" spans="1:12" ht="45" customHeight="1">
      <c r="A56" s="34">
        <v>88</v>
      </c>
      <c r="B56" s="34">
        <v>393</v>
      </c>
      <c r="C56" s="128" t="s">
        <v>10</v>
      </c>
      <c r="D56" s="129"/>
      <c r="E56" s="129"/>
      <c r="F56" s="129"/>
      <c r="G56" s="130"/>
      <c r="H56"/>
      <c r="I56" s="30" t="s">
        <v>214</v>
      </c>
      <c r="J56" s="78"/>
      <c r="K56" s="28">
        <v>3</v>
      </c>
    </row>
    <row r="57" spans="1:12" ht="45" customHeight="1">
      <c r="A57" s="34">
        <v>89</v>
      </c>
      <c r="B57" s="34">
        <v>394</v>
      </c>
      <c r="C57" s="135" t="s">
        <v>54</v>
      </c>
      <c r="D57" s="136"/>
      <c r="E57" s="136"/>
      <c r="F57" s="136"/>
      <c r="G57" s="137"/>
      <c r="H57"/>
      <c r="I57" s="47"/>
    </row>
    <row r="58" spans="1:12" ht="45" customHeight="1">
      <c r="A58" s="82">
        <v>90</v>
      </c>
      <c r="B58" s="34">
        <v>395</v>
      </c>
      <c r="C58" s="80" t="s">
        <v>172</v>
      </c>
      <c r="D58" s="36" t="s">
        <v>75</v>
      </c>
      <c r="E58" s="35" t="s">
        <v>173</v>
      </c>
      <c r="F58" s="35" t="s">
        <v>174</v>
      </c>
      <c r="G58" s="32" t="s">
        <v>175</v>
      </c>
      <c r="H58"/>
      <c r="I58" s="47"/>
    </row>
    <row r="59" spans="1:12" ht="45" customHeight="1">
      <c r="A59" s="83">
        <v>91</v>
      </c>
      <c r="B59" s="34">
        <v>398</v>
      </c>
      <c r="C59" s="32" t="s">
        <v>46</v>
      </c>
      <c r="D59" s="37" t="s">
        <v>176</v>
      </c>
      <c r="E59" s="35" t="s">
        <v>177</v>
      </c>
      <c r="F59" s="35" t="s">
        <v>178</v>
      </c>
      <c r="G59" s="32" t="s">
        <v>175</v>
      </c>
      <c r="H59"/>
      <c r="I59" s="47"/>
    </row>
    <row r="60" spans="1:12" ht="45" customHeight="1">
      <c r="A60" s="83">
        <v>92</v>
      </c>
      <c r="B60" s="34">
        <v>400</v>
      </c>
      <c r="C60" s="32" t="s">
        <v>46</v>
      </c>
      <c r="D60" s="37" t="s">
        <v>176</v>
      </c>
      <c r="E60" s="35" t="s">
        <v>179</v>
      </c>
      <c r="F60" s="35" t="s">
        <v>178</v>
      </c>
      <c r="G60" s="32" t="s">
        <v>46</v>
      </c>
      <c r="H60"/>
      <c r="I60" s="47"/>
    </row>
    <row r="61" spans="1:12" ht="45" customHeight="1">
      <c r="A61" s="34">
        <v>93</v>
      </c>
      <c r="B61" s="34">
        <v>410</v>
      </c>
      <c r="C61" s="80" t="s">
        <v>172</v>
      </c>
      <c r="D61" s="37" t="s">
        <v>168</v>
      </c>
      <c r="E61" s="35" t="s">
        <v>180</v>
      </c>
      <c r="F61" s="35" t="s">
        <v>178</v>
      </c>
      <c r="G61" s="32" t="s">
        <v>46</v>
      </c>
      <c r="H61"/>
      <c r="I61" s="47"/>
    </row>
    <row r="62" spans="1:12" ht="45" customHeight="1">
      <c r="A62" s="83">
        <v>94</v>
      </c>
      <c r="B62" s="34">
        <v>412</v>
      </c>
      <c r="C62" s="35" t="s">
        <v>181</v>
      </c>
      <c r="D62" s="36" t="s">
        <v>75</v>
      </c>
      <c r="E62" s="35" t="s">
        <v>182</v>
      </c>
      <c r="F62" s="35" t="s">
        <v>178</v>
      </c>
      <c r="G62" s="32" t="s">
        <v>46</v>
      </c>
      <c r="H62"/>
      <c r="I62" s="47"/>
    </row>
    <row r="63" spans="1:12" ht="45" customHeight="1">
      <c r="A63" s="83">
        <v>95</v>
      </c>
      <c r="B63" s="34">
        <v>414</v>
      </c>
      <c r="C63" s="32" t="s">
        <v>46</v>
      </c>
      <c r="D63" s="36" t="s">
        <v>75</v>
      </c>
      <c r="E63" s="32" t="s">
        <v>55</v>
      </c>
      <c r="F63" s="35" t="s">
        <v>174</v>
      </c>
      <c r="G63" s="32" t="s">
        <v>46</v>
      </c>
      <c r="H63"/>
      <c r="I63" s="47"/>
    </row>
    <row r="64" spans="1:12" ht="45" customHeight="1">
      <c r="A64" s="34">
        <v>96</v>
      </c>
      <c r="B64" s="34">
        <v>415</v>
      </c>
      <c r="C64" s="32" t="s">
        <v>172</v>
      </c>
      <c r="D64" s="35" t="s">
        <v>53</v>
      </c>
      <c r="E64" s="35" t="s">
        <v>183</v>
      </c>
      <c r="F64" s="35" t="s">
        <v>184</v>
      </c>
      <c r="G64" s="32" t="s">
        <v>46</v>
      </c>
      <c r="H64"/>
      <c r="I64" s="47"/>
    </row>
    <row r="65" spans="1:9" ht="45" customHeight="1">
      <c r="A65" s="34">
        <v>97</v>
      </c>
      <c r="B65" s="34">
        <v>416</v>
      </c>
      <c r="C65" s="80" t="s">
        <v>172</v>
      </c>
      <c r="D65" s="35" t="s">
        <v>53</v>
      </c>
      <c r="E65" s="35" t="s">
        <v>185</v>
      </c>
      <c r="F65" s="35" t="s">
        <v>174</v>
      </c>
      <c r="G65" s="32" t="s">
        <v>46</v>
      </c>
      <c r="H65"/>
      <c r="I65" s="47"/>
    </row>
    <row r="66" spans="1:9" ht="45" customHeight="1">
      <c r="A66" s="34">
        <v>98</v>
      </c>
      <c r="B66" s="34">
        <v>417</v>
      </c>
      <c r="C66" s="80" t="s">
        <v>172</v>
      </c>
      <c r="D66" s="35" t="s">
        <v>53</v>
      </c>
      <c r="E66" s="35" t="s">
        <v>144</v>
      </c>
      <c r="F66" s="35" t="s">
        <v>186</v>
      </c>
      <c r="G66" s="32" t="s">
        <v>46</v>
      </c>
      <c r="H66"/>
      <c r="I66" s="47"/>
    </row>
    <row r="67" spans="1:9" ht="45" customHeight="1">
      <c r="A67" s="34">
        <v>99</v>
      </c>
      <c r="B67" s="34">
        <v>418</v>
      </c>
      <c r="C67" s="80" t="s">
        <v>172</v>
      </c>
      <c r="D67" s="35" t="s">
        <v>53</v>
      </c>
      <c r="E67" s="35" t="s">
        <v>84</v>
      </c>
      <c r="F67" s="43" t="s">
        <v>170</v>
      </c>
      <c r="G67" s="32" t="s">
        <v>46</v>
      </c>
      <c r="H67"/>
      <c r="I67" s="47"/>
    </row>
    <row r="68" spans="1:9" ht="45" customHeight="1">
      <c r="A68" s="34">
        <v>100</v>
      </c>
      <c r="B68" s="48">
        <v>419</v>
      </c>
      <c r="C68" s="125" t="s">
        <v>187</v>
      </c>
      <c r="D68" s="126"/>
      <c r="E68" s="126"/>
      <c r="F68" s="126"/>
      <c r="G68" s="127"/>
      <c r="H68"/>
      <c r="I68" s="47"/>
    </row>
    <row r="69" spans="1:9" ht="45" customHeight="1">
      <c r="A69" s="84">
        <v>101</v>
      </c>
      <c r="B69" s="31">
        <v>420</v>
      </c>
      <c r="C69" s="32" t="s">
        <v>188</v>
      </c>
      <c r="D69" s="37" t="s">
        <v>168</v>
      </c>
      <c r="E69" s="35" t="s">
        <v>189</v>
      </c>
      <c r="F69" s="35" t="s">
        <v>174</v>
      </c>
      <c r="G69" s="32" t="s">
        <v>46</v>
      </c>
      <c r="H69"/>
      <c r="I69" s="47"/>
    </row>
    <row r="70" spans="1:9" ht="45" customHeight="1">
      <c r="A70" s="83">
        <v>102</v>
      </c>
      <c r="B70" s="34">
        <v>423</v>
      </c>
      <c r="C70" s="32" t="s">
        <v>46</v>
      </c>
      <c r="D70" s="37" t="s">
        <v>168</v>
      </c>
      <c r="E70" s="35" t="s">
        <v>190</v>
      </c>
      <c r="F70" s="35" t="s">
        <v>174</v>
      </c>
      <c r="G70" s="32" t="s">
        <v>46</v>
      </c>
      <c r="H70"/>
      <c r="I70" s="47"/>
    </row>
    <row r="71" spans="1:9" ht="45" customHeight="1">
      <c r="A71" s="82">
        <v>103</v>
      </c>
      <c r="B71" s="34">
        <v>426</v>
      </c>
      <c r="C71" s="80" t="s">
        <v>172</v>
      </c>
      <c r="D71" s="35" t="s">
        <v>53</v>
      </c>
      <c r="E71" s="35" t="s">
        <v>191</v>
      </c>
      <c r="F71" s="35" t="s">
        <v>186</v>
      </c>
      <c r="G71" s="32" t="s">
        <v>175</v>
      </c>
      <c r="H71"/>
      <c r="I71" s="47"/>
    </row>
    <row r="72" spans="1:9" ht="45" customHeight="1">
      <c r="A72" s="34">
        <v>104</v>
      </c>
      <c r="B72" s="31">
        <v>427</v>
      </c>
      <c r="C72" s="32" t="s">
        <v>192</v>
      </c>
      <c r="D72" s="35" t="s">
        <v>53</v>
      </c>
      <c r="E72" s="35" t="s">
        <v>193</v>
      </c>
      <c r="F72" s="35" t="s">
        <v>174</v>
      </c>
      <c r="G72" s="32" t="s">
        <v>194</v>
      </c>
      <c r="H72"/>
      <c r="I72" s="47"/>
    </row>
    <row r="73" spans="1:9" ht="45" customHeight="1">
      <c r="A73" s="83">
        <v>105</v>
      </c>
      <c r="B73" s="34">
        <v>428</v>
      </c>
      <c r="C73" s="32" t="s">
        <v>46</v>
      </c>
      <c r="D73" s="35" t="s">
        <v>53</v>
      </c>
      <c r="E73" s="35" t="s">
        <v>195</v>
      </c>
      <c r="F73" s="35" t="s">
        <v>174</v>
      </c>
      <c r="G73" s="32" t="s">
        <v>46</v>
      </c>
      <c r="H73"/>
      <c r="I73" s="47"/>
    </row>
    <row r="74" spans="1:9" ht="45" customHeight="1">
      <c r="A74" s="82">
        <v>106</v>
      </c>
      <c r="B74" s="34">
        <v>429</v>
      </c>
      <c r="C74" s="32" t="s">
        <v>172</v>
      </c>
      <c r="D74" s="37" t="s">
        <v>168</v>
      </c>
      <c r="E74" s="35" t="s">
        <v>196</v>
      </c>
      <c r="F74" s="35" t="s">
        <v>174</v>
      </c>
      <c r="G74" s="32" t="s">
        <v>175</v>
      </c>
      <c r="H74"/>
      <c r="I74" s="47"/>
    </row>
    <row r="75" spans="1:9" ht="45" customHeight="1">
      <c r="A75" s="34">
        <v>107</v>
      </c>
      <c r="B75" s="34">
        <v>431</v>
      </c>
      <c r="C75" s="81" t="s">
        <v>197</v>
      </c>
      <c r="D75" s="37" t="s">
        <v>168</v>
      </c>
      <c r="E75" s="35" t="s">
        <v>198</v>
      </c>
      <c r="F75" s="35" t="s">
        <v>174</v>
      </c>
      <c r="G75" s="32" t="s">
        <v>46</v>
      </c>
      <c r="H75"/>
      <c r="I75" s="47"/>
    </row>
    <row r="76" spans="1:9" ht="45" customHeight="1">
      <c r="A76" s="83">
        <v>108</v>
      </c>
      <c r="B76" s="34">
        <v>432</v>
      </c>
      <c r="C76" s="32" t="s">
        <v>46</v>
      </c>
      <c r="D76" s="35" t="s">
        <v>53</v>
      </c>
      <c r="E76" s="35" t="s">
        <v>199</v>
      </c>
      <c r="F76" s="35" t="s">
        <v>174</v>
      </c>
      <c r="G76" s="32" t="s">
        <v>46</v>
      </c>
      <c r="H76"/>
      <c r="I76" s="47"/>
    </row>
    <row r="77" spans="1:9" ht="45" customHeight="1">
      <c r="A77" s="82">
        <v>109</v>
      </c>
      <c r="B77" s="31">
        <v>433</v>
      </c>
      <c r="C77" s="35" t="s">
        <v>200</v>
      </c>
      <c r="D77" s="35" t="s">
        <v>53</v>
      </c>
      <c r="E77" s="35" t="s">
        <v>201</v>
      </c>
      <c r="F77" s="35" t="s">
        <v>186</v>
      </c>
      <c r="G77" s="32" t="s">
        <v>175</v>
      </c>
      <c r="H77"/>
      <c r="I77" s="47"/>
    </row>
    <row r="78" spans="1:9" ht="45" customHeight="1">
      <c r="A78" s="34">
        <v>110</v>
      </c>
      <c r="B78" s="34">
        <v>434</v>
      </c>
      <c r="C78" s="32" t="s">
        <v>202</v>
      </c>
      <c r="D78" s="35" t="s">
        <v>53</v>
      </c>
      <c r="E78" s="35" t="s">
        <v>203</v>
      </c>
      <c r="F78" s="35" t="s">
        <v>186</v>
      </c>
      <c r="G78" s="32" t="s">
        <v>46</v>
      </c>
      <c r="H78"/>
      <c r="I78" s="47"/>
    </row>
    <row r="79" spans="1:9" ht="45" customHeight="1">
      <c r="A79" s="83">
        <v>111</v>
      </c>
      <c r="B79" s="34">
        <v>436</v>
      </c>
      <c r="C79" s="32" t="s">
        <v>46</v>
      </c>
      <c r="D79" s="35" t="s">
        <v>53</v>
      </c>
      <c r="E79" s="35" t="s">
        <v>114</v>
      </c>
      <c r="F79" s="35" t="s">
        <v>174</v>
      </c>
      <c r="G79" s="32" t="s">
        <v>46</v>
      </c>
      <c r="H79"/>
      <c r="I79" s="47"/>
    </row>
    <row r="80" spans="1:9" ht="45" customHeight="1">
      <c r="A80" s="34">
        <v>112</v>
      </c>
      <c r="B80" s="34">
        <v>437</v>
      </c>
      <c r="C80" s="32" t="s">
        <v>192</v>
      </c>
      <c r="D80" s="35" t="s">
        <v>53</v>
      </c>
      <c r="E80" s="35" t="s">
        <v>204</v>
      </c>
      <c r="F80" s="35" t="s">
        <v>174</v>
      </c>
      <c r="G80" s="32" t="s">
        <v>194</v>
      </c>
      <c r="H80"/>
      <c r="I80" s="47"/>
    </row>
    <row r="81" spans="1:9" ht="45" customHeight="1">
      <c r="A81" s="34">
        <v>113</v>
      </c>
      <c r="B81" s="34">
        <v>438</v>
      </c>
      <c r="C81" s="128" t="s">
        <v>205</v>
      </c>
      <c r="D81" s="129"/>
      <c r="E81" s="129"/>
      <c r="F81" s="129"/>
      <c r="G81" s="130"/>
      <c r="H81"/>
      <c r="I81" s="47"/>
    </row>
    <row r="82" spans="1:9" ht="45" customHeight="1">
      <c r="A82" s="34">
        <v>114</v>
      </c>
      <c r="B82" s="34">
        <v>440</v>
      </c>
      <c r="C82" s="32" t="s">
        <v>202</v>
      </c>
      <c r="D82" s="36" t="s">
        <v>75</v>
      </c>
      <c r="E82" s="35" t="s">
        <v>157</v>
      </c>
      <c r="F82" s="35" t="s">
        <v>174</v>
      </c>
      <c r="G82" s="32" t="s">
        <v>46</v>
      </c>
      <c r="H82"/>
      <c r="I82" s="47"/>
    </row>
    <row r="83" spans="1:9" ht="45" customHeight="1">
      <c r="A83" s="34">
        <v>115</v>
      </c>
      <c r="B83" s="34">
        <v>441</v>
      </c>
      <c r="C83" s="32" t="s">
        <v>192</v>
      </c>
      <c r="D83" s="35" t="s">
        <v>53</v>
      </c>
      <c r="E83" s="35" t="s">
        <v>204</v>
      </c>
      <c r="F83" s="35" t="s">
        <v>174</v>
      </c>
      <c r="G83" s="32" t="s">
        <v>194</v>
      </c>
      <c r="H83"/>
      <c r="I83" s="47"/>
    </row>
    <row r="84" spans="1:9" ht="45" customHeight="1">
      <c r="A84" s="83">
        <v>116</v>
      </c>
      <c r="B84" s="34">
        <v>445</v>
      </c>
      <c r="C84" s="32" t="s">
        <v>46</v>
      </c>
      <c r="D84" s="35" t="s">
        <v>53</v>
      </c>
      <c r="E84" s="35" t="s">
        <v>206</v>
      </c>
      <c r="F84" s="35" t="s">
        <v>174</v>
      </c>
      <c r="G84" s="32" t="s">
        <v>46</v>
      </c>
      <c r="H84"/>
      <c r="I84" s="47"/>
    </row>
    <row r="85" spans="1:9" ht="45" customHeight="1">
      <c r="A85" s="34">
        <v>117</v>
      </c>
      <c r="B85" s="34">
        <v>446</v>
      </c>
      <c r="C85" s="32" t="s">
        <v>192</v>
      </c>
      <c r="D85" s="35" t="s">
        <v>53</v>
      </c>
      <c r="E85" s="35" t="s">
        <v>207</v>
      </c>
      <c r="F85" s="35" t="s">
        <v>178</v>
      </c>
      <c r="G85" s="32" t="s">
        <v>194</v>
      </c>
      <c r="H85"/>
      <c r="I85" s="47"/>
    </row>
    <row r="86" spans="1:9" ht="45" customHeight="1">
      <c r="A86" s="82">
        <v>118</v>
      </c>
      <c r="B86" s="31">
        <v>447</v>
      </c>
      <c r="C86" s="32" t="s">
        <v>208</v>
      </c>
      <c r="D86" s="37" t="s">
        <v>168</v>
      </c>
      <c r="E86" s="35" t="s">
        <v>84</v>
      </c>
      <c r="F86" s="35" t="s">
        <v>174</v>
      </c>
      <c r="G86" s="32" t="s">
        <v>175</v>
      </c>
      <c r="H86"/>
      <c r="I86" s="47"/>
    </row>
    <row r="87" spans="1:9" ht="45" customHeight="1">
      <c r="A87" s="34">
        <v>119</v>
      </c>
      <c r="B87" s="34">
        <v>448</v>
      </c>
      <c r="C87" s="32" t="s">
        <v>192</v>
      </c>
      <c r="D87" s="36" t="s">
        <v>75</v>
      </c>
      <c r="E87" s="35" t="s">
        <v>204</v>
      </c>
      <c r="F87" s="35" t="s">
        <v>174</v>
      </c>
      <c r="G87" s="32" t="s">
        <v>194</v>
      </c>
      <c r="H87"/>
      <c r="I87" s="47"/>
    </row>
    <row r="88" spans="1:9" ht="45" customHeight="1">
      <c r="A88" s="34">
        <v>120</v>
      </c>
      <c r="B88" s="34">
        <v>450</v>
      </c>
      <c r="C88" s="32" t="s">
        <v>192</v>
      </c>
      <c r="D88" s="35" t="s">
        <v>53</v>
      </c>
      <c r="E88" s="35" t="s">
        <v>209</v>
      </c>
      <c r="F88" s="35" t="s">
        <v>186</v>
      </c>
      <c r="G88" s="32" t="s">
        <v>194</v>
      </c>
      <c r="H88"/>
      <c r="I88" s="47"/>
    </row>
    <row r="89" spans="1:9">
      <c r="H89"/>
      <c r="I89" s="47"/>
    </row>
    <row r="90" spans="1:9">
      <c r="H90"/>
      <c r="I90" s="47"/>
    </row>
    <row r="91" spans="1:9">
      <c r="H91"/>
      <c r="I91" s="47"/>
    </row>
    <row r="92" spans="1:9">
      <c r="H92"/>
      <c r="I92" s="47"/>
    </row>
    <row r="93" spans="1:9">
      <c r="H93"/>
      <c r="I93" s="47"/>
    </row>
    <row r="94" spans="1:9">
      <c r="H94"/>
      <c r="I94" s="47"/>
    </row>
    <row r="95" spans="1:9">
      <c r="H95"/>
      <c r="I95" s="47"/>
    </row>
    <row r="96" spans="1:9">
      <c r="H96"/>
      <c r="I96" s="47"/>
    </row>
    <row r="97" spans="8:9">
      <c r="H97"/>
      <c r="I97" s="47"/>
    </row>
    <row r="98" spans="8:9">
      <c r="H98"/>
      <c r="I98" s="47"/>
    </row>
    <row r="99" spans="8:9">
      <c r="H99"/>
      <c r="I99" s="47"/>
    </row>
    <row r="100" spans="8:9">
      <c r="H100"/>
      <c r="I100" s="47"/>
    </row>
    <row r="101" spans="8:9">
      <c r="H101"/>
      <c r="I101" s="47"/>
    </row>
    <row r="102" spans="8:9">
      <c r="H102"/>
      <c r="I102" s="47"/>
    </row>
    <row r="103" spans="8:9">
      <c r="H103"/>
      <c r="I103" s="47"/>
    </row>
    <row r="104" spans="8:9">
      <c r="H104"/>
      <c r="I104" s="47"/>
    </row>
    <row r="105" spans="8:9">
      <c r="H105"/>
      <c r="I105" s="47"/>
    </row>
    <row r="106" spans="8:9">
      <c r="H106"/>
      <c r="I106" s="47"/>
    </row>
    <row r="107" spans="8:9">
      <c r="H107"/>
      <c r="I107" s="47"/>
    </row>
    <row r="108" spans="8:9">
      <c r="H108"/>
      <c r="I108" s="47"/>
    </row>
    <row r="109" spans="8:9">
      <c r="H109"/>
      <c r="I109" s="47"/>
    </row>
    <row r="110" spans="8:9">
      <c r="H110"/>
      <c r="I110" s="47"/>
    </row>
    <row r="111" spans="8:9">
      <c r="H111"/>
      <c r="I111" s="47"/>
    </row>
    <row r="112" spans="8:9">
      <c r="H112"/>
      <c r="I112" s="47"/>
    </row>
    <row r="113" spans="8:9">
      <c r="H113"/>
      <c r="I113" s="47"/>
    </row>
    <row r="114" spans="8:9">
      <c r="H114"/>
      <c r="I114" s="47"/>
    </row>
    <row r="115" spans="8:9">
      <c r="H115"/>
      <c r="I115" s="47"/>
    </row>
    <row r="116" spans="8:9">
      <c r="H116"/>
      <c r="I116" s="47"/>
    </row>
    <row r="117" spans="8:9">
      <c r="H117"/>
      <c r="I117" s="47"/>
    </row>
    <row r="118" spans="8:9">
      <c r="H118"/>
      <c r="I118" s="47"/>
    </row>
    <row r="119" spans="8:9">
      <c r="H119"/>
      <c r="I119" s="47"/>
    </row>
    <row r="120" spans="8:9">
      <c r="H120"/>
      <c r="I120" s="47"/>
    </row>
    <row r="121" spans="8:9">
      <c r="H121"/>
      <c r="I121" s="47"/>
    </row>
    <row r="122" spans="8:9">
      <c r="H122"/>
      <c r="I122" s="47"/>
    </row>
    <row r="123" spans="8:9">
      <c r="H123"/>
      <c r="I123" s="47"/>
    </row>
    <row r="124" spans="8:9">
      <c r="H124"/>
      <c r="I124" s="47"/>
    </row>
    <row r="125" spans="8:9">
      <c r="H125"/>
      <c r="I125" s="47"/>
    </row>
    <row r="126" spans="8:9">
      <c r="H126"/>
      <c r="I126" s="47"/>
    </row>
    <row r="127" spans="8:9">
      <c r="H127"/>
      <c r="I127" s="47"/>
    </row>
    <row r="128" spans="8:9">
      <c r="H128"/>
      <c r="I128" s="47"/>
    </row>
    <row r="129" spans="8:9">
      <c r="H129"/>
      <c r="I129" s="47"/>
    </row>
    <row r="130" spans="8:9">
      <c r="H130"/>
      <c r="I130" s="47"/>
    </row>
    <row r="131" spans="8:9">
      <c r="H131"/>
      <c r="I131" s="47"/>
    </row>
    <row r="132" spans="8:9">
      <c r="H132"/>
      <c r="I132" s="47"/>
    </row>
    <row r="133" spans="8:9">
      <c r="H133"/>
      <c r="I133" s="47"/>
    </row>
    <row r="134" spans="8:9">
      <c r="H134"/>
      <c r="I134" s="47"/>
    </row>
    <row r="135" spans="8:9">
      <c r="H135"/>
      <c r="I135" s="47"/>
    </row>
    <row r="136" spans="8:9">
      <c r="H136"/>
      <c r="I136" s="47"/>
    </row>
    <row r="137" spans="8:9">
      <c r="H137"/>
      <c r="I137" s="47"/>
    </row>
    <row r="138" spans="8:9">
      <c r="H138"/>
      <c r="I138" s="47"/>
    </row>
    <row r="139" spans="8:9">
      <c r="H139"/>
      <c r="I139" s="47"/>
    </row>
    <row r="140" spans="8:9">
      <c r="H140"/>
      <c r="I140" s="47"/>
    </row>
    <row r="141" spans="8:9">
      <c r="H141"/>
      <c r="I141" s="47"/>
    </row>
    <row r="142" spans="8:9">
      <c r="H142"/>
      <c r="I142" s="47"/>
    </row>
    <row r="143" spans="8:9">
      <c r="H143"/>
      <c r="I143" s="47"/>
    </row>
    <row r="144" spans="8:9">
      <c r="H144"/>
      <c r="I144" s="47"/>
    </row>
    <row r="145" spans="8:9">
      <c r="H145"/>
      <c r="I145" s="47"/>
    </row>
    <row r="146" spans="8:9">
      <c r="H146"/>
      <c r="I146" s="47"/>
    </row>
    <row r="147" spans="8:9">
      <c r="H147"/>
      <c r="I147" s="47"/>
    </row>
    <row r="148" spans="8:9">
      <c r="H148"/>
      <c r="I148" s="47"/>
    </row>
    <row r="149" spans="8:9">
      <c r="H149"/>
      <c r="I149" s="47"/>
    </row>
    <row r="150" spans="8:9">
      <c r="H150"/>
      <c r="I150" s="47"/>
    </row>
    <row r="151" spans="8:9">
      <c r="H151"/>
      <c r="I151" s="47"/>
    </row>
    <row r="152" spans="8:9">
      <c r="H152"/>
      <c r="I152" s="47"/>
    </row>
    <row r="153" spans="8:9">
      <c r="H153"/>
      <c r="I153" s="47"/>
    </row>
    <row r="154" spans="8:9">
      <c r="H154"/>
      <c r="I154" s="47"/>
    </row>
    <row r="155" spans="8:9">
      <c r="H155"/>
      <c r="I155" s="47"/>
    </row>
    <row r="156" spans="8:9">
      <c r="H156"/>
      <c r="I156" s="47"/>
    </row>
    <row r="157" spans="8:9">
      <c r="H157"/>
      <c r="I157" s="47"/>
    </row>
    <row r="158" spans="8:9">
      <c r="H158"/>
      <c r="I158" s="47"/>
    </row>
    <row r="159" spans="8:9">
      <c r="H159"/>
      <c r="I159" s="47"/>
    </row>
    <row r="160" spans="8:9">
      <c r="H160"/>
      <c r="I160" s="47"/>
    </row>
    <row r="161" spans="8:9">
      <c r="H161"/>
      <c r="I161" s="47"/>
    </row>
    <row r="162" spans="8:9">
      <c r="H162"/>
      <c r="I162" s="47"/>
    </row>
    <row r="163" spans="8:9">
      <c r="H163"/>
      <c r="I163" s="47"/>
    </row>
    <row r="164" spans="8:9">
      <c r="H164"/>
      <c r="I164" s="47"/>
    </row>
    <row r="165" spans="8:9">
      <c r="H165"/>
      <c r="I165" s="47"/>
    </row>
    <row r="166" spans="8:9">
      <c r="H166"/>
      <c r="I166" s="47"/>
    </row>
    <row r="167" spans="8:9">
      <c r="H167"/>
      <c r="I167" s="47"/>
    </row>
    <row r="168" spans="8:9">
      <c r="H168"/>
      <c r="I168" s="47"/>
    </row>
    <row r="169" spans="8:9">
      <c r="H169"/>
      <c r="I169" s="47"/>
    </row>
    <row r="170" spans="8:9">
      <c r="H170"/>
      <c r="I170" s="47"/>
    </row>
    <row r="171" spans="8:9">
      <c r="H171"/>
      <c r="I171" s="47"/>
    </row>
    <row r="172" spans="8:9">
      <c r="H172"/>
      <c r="I172" s="47"/>
    </row>
    <row r="173" spans="8:9">
      <c r="H173"/>
      <c r="I173" s="47"/>
    </row>
    <row r="174" spans="8:9">
      <c r="H174"/>
      <c r="I174" s="47"/>
    </row>
    <row r="175" spans="8:9">
      <c r="H175"/>
      <c r="I175" s="47"/>
    </row>
    <row r="176" spans="8:9">
      <c r="H176"/>
      <c r="I176" s="47"/>
    </row>
    <row r="177" spans="8:9">
      <c r="H177"/>
      <c r="I177" s="47"/>
    </row>
    <row r="178" spans="8:9">
      <c r="H178"/>
      <c r="I178" s="47"/>
    </row>
    <row r="179" spans="8:9">
      <c r="H179"/>
      <c r="I179" s="47"/>
    </row>
    <row r="180" spans="8:9">
      <c r="H180"/>
      <c r="I180" s="47"/>
    </row>
    <row r="181" spans="8:9">
      <c r="H181"/>
      <c r="I181" s="47"/>
    </row>
    <row r="182" spans="8:9">
      <c r="H182"/>
      <c r="I182" s="47"/>
    </row>
    <row r="183" spans="8:9">
      <c r="H183"/>
      <c r="I183" s="47"/>
    </row>
    <row r="184" spans="8:9">
      <c r="H184"/>
      <c r="I184" s="47"/>
    </row>
    <row r="185" spans="8:9">
      <c r="H185"/>
      <c r="I185" s="47"/>
    </row>
    <row r="186" spans="8:9">
      <c r="H186"/>
      <c r="I186" s="47"/>
    </row>
    <row r="187" spans="8:9">
      <c r="H187"/>
      <c r="I187" s="47"/>
    </row>
    <row r="188" spans="8:9">
      <c r="H188"/>
      <c r="I188" s="47"/>
    </row>
    <row r="189" spans="8:9">
      <c r="H189"/>
      <c r="I189" s="47"/>
    </row>
    <row r="190" spans="8:9">
      <c r="H190"/>
      <c r="I190" s="47"/>
    </row>
    <row r="191" spans="8:9">
      <c r="H191"/>
      <c r="I191" s="47"/>
    </row>
    <row r="192" spans="8:9">
      <c r="H192"/>
      <c r="I192" s="47"/>
    </row>
    <row r="193" spans="8:9">
      <c r="H193"/>
      <c r="I193" s="47"/>
    </row>
    <row r="194" spans="8:9">
      <c r="H194"/>
      <c r="I194" s="47"/>
    </row>
    <row r="195" spans="8:9">
      <c r="H195"/>
      <c r="I195" s="47"/>
    </row>
    <row r="196" spans="8:9">
      <c r="H196"/>
      <c r="I196" s="47"/>
    </row>
    <row r="197" spans="8:9">
      <c r="H197"/>
      <c r="I197" s="47"/>
    </row>
    <row r="198" spans="8:9">
      <c r="H198"/>
      <c r="I198" s="47"/>
    </row>
    <row r="199" spans="8:9">
      <c r="H199"/>
      <c r="I199" s="47"/>
    </row>
    <row r="200" spans="8:9">
      <c r="H200"/>
      <c r="I200" s="47"/>
    </row>
    <row r="201" spans="8:9">
      <c r="H201"/>
      <c r="I201" s="47"/>
    </row>
    <row r="202" spans="8:9">
      <c r="H202"/>
      <c r="I202" s="47"/>
    </row>
    <row r="203" spans="8:9">
      <c r="H203"/>
      <c r="I203" s="47"/>
    </row>
    <row r="204" spans="8:9">
      <c r="H204"/>
      <c r="I204" s="47"/>
    </row>
    <row r="205" spans="8:9">
      <c r="H205"/>
      <c r="I205" s="47"/>
    </row>
    <row r="206" spans="8:9">
      <c r="H206"/>
      <c r="I206" s="47"/>
    </row>
    <row r="207" spans="8:9">
      <c r="H207"/>
      <c r="I207" s="47"/>
    </row>
    <row r="208" spans="8:9">
      <c r="H208"/>
      <c r="I208" s="47"/>
    </row>
    <row r="209" spans="8:9">
      <c r="H209"/>
      <c r="I209" s="47"/>
    </row>
    <row r="210" spans="8:9">
      <c r="H210"/>
      <c r="I210" s="47"/>
    </row>
    <row r="211" spans="8:9">
      <c r="H211"/>
      <c r="I211" s="47"/>
    </row>
    <row r="212" spans="8:9">
      <c r="H212"/>
      <c r="I212" s="47"/>
    </row>
    <row r="213" spans="8:9">
      <c r="H213"/>
      <c r="I213" s="47"/>
    </row>
    <row r="214" spans="8:9">
      <c r="H214"/>
      <c r="I214" s="47"/>
    </row>
    <row r="215" spans="8:9">
      <c r="H215"/>
      <c r="I215" s="47"/>
    </row>
    <row r="216" spans="8:9">
      <c r="H216"/>
      <c r="I216" s="47"/>
    </row>
    <row r="217" spans="8:9">
      <c r="H217"/>
      <c r="I217" s="47"/>
    </row>
    <row r="218" spans="8:9">
      <c r="H218"/>
      <c r="I218" s="47"/>
    </row>
    <row r="219" spans="8:9">
      <c r="H219"/>
      <c r="I219" s="47"/>
    </row>
    <row r="220" spans="8:9">
      <c r="H220"/>
      <c r="I220" s="47"/>
    </row>
    <row r="221" spans="8:9">
      <c r="H221"/>
      <c r="I221" s="47"/>
    </row>
    <row r="222" spans="8:9">
      <c r="H222"/>
      <c r="I222" s="47"/>
    </row>
    <row r="223" spans="8:9">
      <c r="H223"/>
      <c r="I223" s="47"/>
    </row>
    <row r="224" spans="8:9">
      <c r="H224"/>
      <c r="I224" s="47"/>
    </row>
    <row r="225" spans="8:9">
      <c r="H225"/>
      <c r="I225" s="47"/>
    </row>
    <row r="226" spans="8:9">
      <c r="H226"/>
      <c r="I226" s="47"/>
    </row>
    <row r="227" spans="8:9">
      <c r="H227"/>
      <c r="I227" s="47"/>
    </row>
    <row r="228" spans="8:9">
      <c r="H228"/>
      <c r="I228" s="47"/>
    </row>
    <row r="229" spans="8:9">
      <c r="H229"/>
      <c r="I229" s="47"/>
    </row>
    <row r="230" spans="8:9">
      <c r="H230"/>
      <c r="I230" s="47"/>
    </row>
    <row r="231" spans="8:9">
      <c r="H231"/>
      <c r="I231" s="47"/>
    </row>
    <row r="232" spans="8:9">
      <c r="H232"/>
      <c r="I232" s="47"/>
    </row>
    <row r="233" spans="8:9">
      <c r="H233"/>
      <c r="I233" s="47"/>
    </row>
    <row r="234" spans="8:9">
      <c r="H234"/>
      <c r="I234" s="47"/>
    </row>
    <row r="235" spans="8:9">
      <c r="H235"/>
      <c r="I235" s="47"/>
    </row>
    <row r="236" spans="8:9">
      <c r="H236"/>
      <c r="I236" s="47"/>
    </row>
    <row r="237" spans="8:9">
      <c r="H237"/>
      <c r="I237" s="47"/>
    </row>
    <row r="238" spans="8:9">
      <c r="H238"/>
      <c r="I238" s="47"/>
    </row>
    <row r="239" spans="8:9">
      <c r="H239"/>
      <c r="I239" s="47"/>
    </row>
    <row r="240" spans="8:9">
      <c r="H240"/>
      <c r="I240" s="47"/>
    </row>
    <row r="241" spans="8:9">
      <c r="H241"/>
      <c r="I241" s="47"/>
    </row>
    <row r="242" spans="8:9">
      <c r="H242"/>
      <c r="I242" s="47"/>
    </row>
    <row r="243" spans="8:9">
      <c r="H243"/>
      <c r="I243" s="47"/>
    </row>
    <row r="244" spans="8:9">
      <c r="H244"/>
      <c r="I244" s="47"/>
    </row>
    <row r="245" spans="8:9">
      <c r="H245"/>
      <c r="I245" s="47"/>
    </row>
    <row r="246" spans="8:9">
      <c r="H246"/>
      <c r="I246" s="47"/>
    </row>
    <row r="247" spans="8:9">
      <c r="H247"/>
      <c r="I247" s="47"/>
    </row>
    <row r="248" spans="8:9">
      <c r="H248"/>
      <c r="I248" s="47"/>
    </row>
    <row r="249" spans="8:9">
      <c r="H249"/>
      <c r="I249" s="47"/>
    </row>
    <row r="250" spans="8:9">
      <c r="H250"/>
      <c r="I250" s="47"/>
    </row>
    <row r="251" spans="8:9">
      <c r="H251"/>
      <c r="I251" s="47"/>
    </row>
    <row r="252" spans="8:9">
      <c r="H252"/>
      <c r="I252" s="47"/>
    </row>
    <row r="253" spans="8:9">
      <c r="H253"/>
      <c r="I253" s="47"/>
    </row>
    <row r="254" spans="8:9">
      <c r="H254"/>
      <c r="I254" s="47"/>
    </row>
    <row r="255" spans="8:9">
      <c r="H255"/>
      <c r="I255" s="47"/>
    </row>
    <row r="256" spans="8:9">
      <c r="H256"/>
      <c r="I256" s="47"/>
    </row>
    <row r="257" spans="8:9">
      <c r="H257"/>
      <c r="I257" s="47"/>
    </row>
    <row r="258" spans="8:9">
      <c r="H258"/>
      <c r="I258" s="47"/>
    </row>
    <row r="259" spans="8:9">
      <c r="H259"/>
      <c r="I259" s="47"/>
    </row>
    <row r="260" spans="8:9">
      <c r="H260"/>
      <c r="I260" s="47"/>
    </row>
    <row r="261" spans="8:9">
      <c r="H261"/>
      <c r="I261" s="47"/>
    </row>
    <row r="262" spans="8:9">
      <c r="H262"/>
      <c r="I262" s="47"/>
    </row>
    <row r="263" spans="8:9">
      <c r="H263"/>
      <c r="I263" s="47"/>
    </row>
    <row r="264" spans="8:9">
      <c r="H264"/>
      <c r="I264" s="47"/>
    </row>
    <row r="265" spans="8:9">
      <c r="H265"/>
      <c r="I265" s="47"/>
    </row>
    <row r="266" spans="8:9">
      <c r="H266"/>
      <c r="I266" s="47"/>
    </row>
    <row r="267" spans="8:9">
      <c r="H267"/>
      <c r="I267" s="47"/>
    </row>
  </sheetData>
  <mergeCells count="17">
    <mergeCell ref="A1:O2"/>
    <mergeCell ref="J3:O3"/>
    <mergeCell ref="K28:O28"/>
    <mergeCell ref="K47:N47"/>
    <mergeCell ref="K45:N45"/>
    <mergeCell ref="C24:G24"/>
    <mergeCell ref="C25:G25"/>
    <mergeCell ref="B3:G3"/>
    <mergeCell ref="C7:G7"/>
    <mergeCell ref="C17:G17"/>
    <mergeCell ref="C68:G68"/>
    <mergeCell ref="C81:G81"/>
    <mergeCell ref="A50:G51"/>
    <mergeCell ref="A52:G52"/>
    <mergeCell ref="C55:G55"/>
    <mergeCell ref="C56:G56"/>
    <mergeCell ref="C57:G57"/>
  </mergeCells>
  <phoneticPr fontId="1" type="noConversion"/>
  <pageMargins left="0" right="0" top="0" bottom="0" header="0" footer="0"/>
  <pageSetup paperSize="9" scale="40" fitToWidth="0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B5427F-E4CE-4625-B4FC-2DA147291DAE}">
  <sheetPr>
    <pageSetUpPr fitToPage="1"/>
  </sheetPr>
  <dimension ref="A1:O258"/>
  <sheetViews>
    <sheetView topLeftCell="A53" zoomScale="40" zoomScaleNormal="40" workbookViewId="0">
      <selection activeCell="E6" sqref="E6"/>
    </sheetView>
  </sheetViews>
  <sheetFormatPr defaultRowHeight="16.5"/>
  <cols>
    <col min="1" max="1" width="16.75" style="46" customWidth="1"/>
    <col min="2" max="2" width="16.5" style="47" customWidth="1"/>
    <col min="3" max="3" width="35.625" style="28" customWidth="1"/>
    <col min="4" max="4" width="37.625" style="28" customWidth="1"/>
    <col min="5" max="7" width="35.625" style="28" customWidth="1"/>
    <col min="8" max="8" width="14.125" style="29" customWidth="1"/>
    <col min="9" max="9" width="34.625" style="50" bestFit="1" customWidth="1"/>
    <col min="10" max="10" width="19.25" style="47" customWidth="1"/>
    <col min="11" max="11" width="35.625" style="28" customWidth="1"/>
    <col min="12" max="12" width="37.5" style="28" customWidth="1"/>
    <col min="13" max="15" width="35.625" style="28" customWidth="1"/>
  </cols>
  <sheetData>
    <row r="1" spans="1:15" ht="16.5" customHeight="1">
      <c r="A1" s="144" t="s">
        <v>43</v>
      </c>
      <c r="B1" s="144"/>
      <c r="C1" s="144"/>
      <c r="D1" s="144"/>
      <c r="E1" s="144"/>
      <c r="F1" s="144"/>
      <c r="G1" s="144"/>
      <c r="H1" s="88"/>
      <c r="I1" s="88"/>
      <c r="J1" s="88"/>
      <c r="K1" s="88"/>
      <c r="L1" s="88"/>
      <c r="M1" s="88"/>
      <c r="N1" s="88"/>
      <c r="O1" s="88"/>
    </row>
    <row r="2" spans="1:15" ht="16.5" customHeight="1">
      <c r="A2" s="144"/>
      <c r="B2" s="144"/>
      <c r="C2" s="144"/>
      <c r="D2" s="144"/>
      <c r="E2" s="144"/>
      <c r="F2" s="144"/>
      <c r="G2" s="144"/>
      <c r="H2" s="88"/>
      <c r="I2" s="88"/>
      <c r="J2" s="88"/>
      <c r="K2" s="88"/>
      <c r="L2" s="88"/>
      <c r="M2" s="88"/>
      <c r="N2" s="88"/>
      <c r="O2" s="88"/>
    </row>
    <row r="3" spans="1:15" s="33" customFormat="1" ht="45" customHeight="1">
      <c r="A3" s="31" t="s">
        <v>13</v>
      </c>
      <c r="B3" s="140" t="s">
        <v>8</v>
      </c>
      <c r="C3" s="140"/>
      <c r="D3" s="140"/>
      <c r="E3" s="140"/>
      <c r="F3" s="140"/>
      <c r="G3" s="140"/>
      <c r="H3" s="80"/>
      <c r="I3" s="47"/>
      <c r="J3" s="47"/>
      <c r="K3" s="66" t="s">
        <v>211</v>
      </c>
    </row>
    <row r="4" spans="1:15" s="33" customFormat="1" ht="45" customHeight="1">
      <c r="A4" s="34"/>
      <c r="B4" s="34"/>
      <c r="C4" s="34" t="s">
        <v>44</v>
      </c>
      <c r="D4" s="34" t="s">
        <v>47</v>
      </c>
      <c r="E4" s="34" t="s">
        <v>45</v>
      </c>
      <c r="F4" s="34" t="s">
        <v>49</v>
      </c>
      <c r="G4" s="34" t="s">
        <v>147</v>
      </c>
      <c r="H4" s="87"/>
      <c r="I4" s="91" t="s">
        <v>219</v>
      </c>
      <c r="J4" s="89"/>
      <c r="K4" s="11" t="e" cm="1">
        <f t="array" aca="1" ref="K4" ca="1">[1]!ColorCount($A$4:$A$124,J4)</f>
        <v>#NAME?</v>
      </c>
      <c r="L4" s="92" t="e">
        <f ca="1">K4/K8</f>
        <v>#NAME?</v>
      </c>
    </row>
    <row r="5" spans="1:15" s="33" customFormat="1" ht="45" customHeight="1">
      <c r="A5" s="83">
        <v>1</v>
      </c>
      <c r="B5" s="34">
        <v>3</v>
      </c>
      <c r="C5" s="32" t="s">
        <v>46</v>
      </c>
      <c r="D5" s="35" t="s">
        <v>53</v>
      </c>
      <c r="E5" s="35" t="s">
        <v>57</v>
      </c>
      <c r="F5" s="35" t="s">
        <v>63</v>
      </c>
      <c r="G5" s="32" t="s">
        <v>46</v>
      </c>
      <c r="I5" s="91" t="s">
        <v>220</v>
      </c>
      <c r="J5" s="90"/>
      <c r="K5" s="11" t="e" cm="1">
        <f t="array" aca="1" ref="K5" ca="1">[1]!ColorCount($A$4:$A$124,J5)</f>
        <v>#NAME?</v>
      </c>
      <c r="L5" s="92" t="e">
        <f ca="1">K5/$K$8</f>
        <v>#NAME?</v>
      </c>
    </row>
    <row r="6" spans="1:15" s="33" customFormat="1" ht="45" customHeight="1">
      <c r="A6" s="83">
        <v>2</v>
      </c>
      <c r="B6" s="34">
        <v>7</v>
      </c>
      <c r="C6" s="32" t="s">
        <v>46</v>
      </c>
      <c r="D6" s="35" t="s">
        <v>48</v>
      </c>
      <c r="E6" s="32" t="s">
        <v>58</v>
      </c>
      <c r="F6" s="35" t="s">
        <v>63</v>
      </c>
      <c r="G6" s="32" t="s">
        <v>46</v>
      </c>
      <c r="I6" s="30" t="s">
        <v>214</v>
      </c>
      <c r="J6" s="77"/>
      <c r="K6" s="11" t="e" cm="1">
        <f t="array" aca="1" ref="K6" ca="1">[1]!ColorCount($A$4:$A$124,J6)</f>
        <v>#NAME?</v>
      </c>
      <c r="L6" s="92" t="e">
        <f ca="1">K6/$K$8</f>
        <v>#NAME?</v>
      </c>
    </row>
    <row r="7" spans="1:15" s="33" customFormat="1" ht="45" customHeight="1">
      <c r="A7" s="34">
        <v>3</v>
      </c>
      <c r="B7" s="34">
        <v>13</v>
      </c>
      <c r="C7" s="141" t="s">
        <v>52</v>
      </c>
      <c r="D7" s="141"/>
      <c r="E7" s="141"/>
      <c r="F7" s="141"/>
      <c r="G7" s="141"/>
      <c r="I7" s="30" t="s">
        <v>221</v>
      </c>
      <c r="J7" s="30"/>
      <c r="K7" s="11" t="e" cm="1">
        <f t="array" aca="1" ref="K7" ca="1">[1]!ColorCount($A$5:$A$124,J7)</f>
        <v>#NAME?</v>
      </c>
      <c r="L7" s="92" t="e">
        <f ca="1">K7/$K$8</f>
        <v>#NAME?</v>
      </c>
    </row>
    <row r="8" spans="1:15" s="33" customFormat="1" ht="45" customHeight="1">
      <c r="A8" s="84">
        <v>4</v>
      </c>
      <c r="B8" s="34">
        <v>23</v>
      </c>
      <c r="C8" s="32" t="s">
        <v>50</v>
      </c>
      <c r="D8" s="35" t="s">
        <v>48</v>
      </c>
      <c r="E8" s="35" t="s">
        <v>51</v>
      </c>
      <c r="F8" s="35" t="s">
        <v>63</v>
      </c>
      <c r="G8" s="32" t="s">
        <v>46</v>
      </c>
      <c r="K8" s="33" t="e">
        <f ca="1" xml:space="preserve"> SUM(K4:K7)</f>
        <v>#NAME?</v>
      </c>
    </row>
    <row r="9" spans="1:15" s="33" customFormat="1" ht="45" customHeight="1">
      <c r="A9" s="34">
        <v>5</v>
      </c>
      <c r="B9" s="34">
        <v>24</v>
      </c>
      <c r="C9" s="32" t="s">
        <v>46</v>
      </c>
      <c r="D9" s="35" t="s">
        <v>53</v>
      </c>
      <c r="E9" s="35" t="s">
        <v>56</v>
      </c>
      <c r="F9" s="35" t="s">
        <v>63</v>
      </c>
      <c r="G9" s="32" t="s">
        <v>46</v>
      </c>
    </row>
    <row r="10" spans="1:15" s="33" customFormat="1" ht="45" customHeight="1">
      <c r="A10" s="34">
        <v>6</v>
      </c>
      <c r="B10" s="34">
        <v>25</v>
      </c>
      <c r="C10" s="32" t="s">
        <v>46</v>
      </c>
      <c r="D10" s="32" t="s">
        <v>54</v>
      </c>
      <c r="E10" s="32" t="s">
        <v>55</v>
      </c>
      <c r="F10" s="35" t="s">
        <v>65</v>
      </c>
      <c r="G10" s="32" t="s">
        <v>46</v>
      </c>
      <c r="I10" s="33" t="s">
        <v>215</v>
      </c>
    </row>
    <row r="11" spans="1:15" s="33" customFormat="1" ht="45" customHeight="1">
      <c r="A11" s="83">
        <v>7</v>
      </c>
      <c r="B11" s="34">
        <v>28</v>
      </c>
      <c r="C11" s="32" t="s">
        <v>46</v>
      </c>
      <c r="D11" s="32" t="s">
        <v>46</v>
      </c>
      <c r="E11" s="35" t="s">
        <v>59</v>
      </c>
      <c r="F11" s="35" t="s">
        <v>65</v>
      </c>
      <c r="G11" s="32" t="s">
        <v>46</v>
      </c>
      <c r="I11" s="33" t="s">
        <v>216</v>
      </c>
    </row>
    <row r="12" spans="1:15" s="33" customFormat="1" ht="45" customHeight="1">
      <c r="A12" s="83">
        <v>8</v>
      </c>
      <c r="B12" s="34">
        <v>36</v>
      </c>
      <c r="C12" s="32" t="s">
        <v>46</v>
      </c>
      <c r="D12" s="32" t="s">
        <v>46</v>
      </c>
      <c r="E12" s="35" t="s">
        <v>61</v>
      </c>
      <c r="F12" s="35" t="s">
        <v>65</v>
      </c>
      <c r="G12" s="32" t="s">
        <v>46</v>
      </c>
      <c r="I12" s="33" t="s">
        <v>217</v>
      </c>
    </row>
    <row r="13" spans="1:15" s="33" customFormat="1" ht="45" customHeight="1">
      <c r="A13" s="84">
        <v>9</v>
      </c>
      <c r="B13" s="34">
        <v>43</v>
      </c>
      <c r="C13" s="32" t="s">
        <v>50</v>
      </c>
      <c r="D13" s="35" t="s">
        <v>53</v>
      </c>
      <c r="E13" s="35" t="s">
        <v>66</v>
      </c>
      <c r="F13" s="35" t="s">
        <v>65</v>
      </c>
      <c r="G13" s="32" t="s">
        <v>46</v>
      </c>
      <c r="I13" s="33" t="s">
        <v>218</v>
      </c>
    </row>
    <row r="14" spans="1:15" s="33" customFormat="1" ht="45" customHeight="1">
      <c r="A14" s="83">
        <v>10</v>
      </c>
      <c r="B14" s="34">
        <v>56</v>
      </c>
      <c r="C14" s="32" t="s">
        <v>46</v>
      </c>
      <c r="D14" s="32" t="s">
        <v>46</v>
      </c>
      <c r="E14" s="32" t="s">
        <v>64</v>
      </c>
      <c r="F14" s="35" t="s">
        <v>62</v>
      </c>
      <c r="G14" s="32" t="s">
        <v>46</v>
      </c>
    </row>
    <row r="15" spans="1:15" s="33" customFormat="1" ht="45" customHeight="1">
      <c r="A15" s="84">
        <v>11</v>
      </c>
      <c r="B15" s="34">
        <v>61</v>
      </c>
      <c r="C15" s="32" t="s">
        <v>68</v>
      </c>
      <c r="D15" s="35" t="s">
        <v>53</v>
      </c>
      <c r="E15" s="35" t="s">
        <v>69</v>
      </c>
      <c r="F15" s="35" t="s">
        <v>65</v>
      </c>
      <c r="G15" s="32" t="s">
        <v>46</v>
      </c>
    </row>
    <row r="16" spans="1:15" s="33" customFormat="1" ht="45" customHeight="1">
      <c r="A16" s="34">
        <v>12</v>
      </c>
      <c r="B16" s="34">
        <v>64</v>
      </c>
      <c r="C16" s="32" t="s">
        <v>46</v>
      </c>
      <c r="D16" s="35" t="s">
        <v>71</v>
      </c>
      <c r="E16" s="35" t="s">
        <v>72</v>
      </c>
      <c r="F16" s="35" t="s">
        <v>65</v>
      </c>
      <c r="G16" s="32" t="s">
        <v>46</v>
      </c>
    </row>
    <row r="17" spans="1:7" s="33" customFormat="1" ht="45" customHeight="1">
      <c r="A17" s="34">
        <v>13</v>
      </c>
      <c r="B17" s="34">
        <v>65</v>
      </c>
      <c r="C17" s="141" t="s">
        <v>74</v>
      </c>
      <c r="D17" s="141"/>
      <c r="E17" s="141"/>
      <c r="F17" s="141"/>
      <c r="G17" s="141"/>
    </row>
    <row r="18" spans="1:7" s="33" customFormat="1" ht="45" customHeight="1">
      <c r="A18" s="82">
        <v>14</v>
      </c>
      <c r="B18" s="34">
        <v>72</v>
      </c>
      <c r="C18" s="32" t="s">
        <v>50</v>
      </c>
      <c r="D18" s="35" t="s">
        <v>71</v>
      </c>
      <c r="E18" s="35" t="s">
        <v>73</v>
      </c>
      <c r="F18" s="35" t="s">
        <v>65</v>
      </c>
      <c r="G18" s="32" t="s">
        <v>148</v>
      </c>
    </row>
    <row r="19" spans="1:7" s="33" customFormat="1" ht="45" customHeight="1">
      <c r="A19" s="34">
        <v>15</v>
      </c>
      <c r="B19" s="34">
        <v>76</v>
      </c>
      <c r="C19" s="32" t="s">
        <v>46</v>
      </c>
      <c r="D19" s="35" t="s">
        <v>71</v>
      </c>
      <c r="E19" s="35" t="s">
        <v>60</v>
      </c>
      <c r="F19" s="35" t="s">
        <v>65</v>
      </c>
      <c r="G19" s="32" t="s">
        <v>46</v>
      </c>
    </row>
    <row r="20" spans="1:7" s="33" customFormat="1" ht="45" customHeight="1">
      <c r="A20" s="83">
        <v>16</v>
      </c>
      <c r="B20" s="44">
        <v>84</v>
      </c>
      <c r="C20" s="32"/>
      <c r="D20" s="36" t="s">
        <v>75</v>
      </c>
      <c r="E20" s="35" t="s">
        <v>76</v>
      </c>
      <c r="F20" s="35" t="s">
        <v>65</v>
      </c>
      <c r="G20" s="32" t="s">
        <v>46</v>
      </c>
    </row>
    <row r="21" spans="1:7" s="33" customFormat="1" ht="45" customHeight="1">
      <c r="A21" s="83">
        <v>17</v>
      </c>
      <c r="B21" s="44">
        <v>85</v>
      </c>
      <c r="C21" s="32" t="s">
        <v>46</v>
      </c>
      <c r="D21" s="36" t="s">
        <v>75</v>
      </c>
      <c r="E21" s="35" t="s">
        <v>67</v>
      </c>
      <c r="F21" s="35" t="s">
        <v>65</v>
      </c>
      <c r="G21" s="32" t="s">
        <v>46</v>
      </c>
    </row>
    <row r="22" spans="1:7" s="33" customFormat="1" ht="45" customHeight="1">
      <c r="A22" s="83">
        <v>18</v>
      </c>
      <c r="B22" s="34">
        <v>91</v>
      </c>
      <c r="C22" s="32" t="s">
        <v>46</v>
      </c>
      <c r="D22" s="35" t="s">
        <v>53</v>
      </c>
      <c r="E22" s="35" t="s">
        <v>79</v>
      </c>
      <c r="F22" s="35" t="s">
        <v>65</v>
      </c>
      <c r="G22" s="32" t="s">
        <v>46</v>
      </c>
    </row>
    <row r="23" spans="1:7" s="33" customFormat="1" ht="45" customHeight="1">
      <c r="A23" s="83">
        <v>19</v>
      </c>
      <c r="B23" s="34">
        <v>97</v>
      </c>
      <c r="C23" s="32" t="s">
        <v>80</v>
      </c>
      <c r="D23" s="36" t="s">
        <v>75</v>
      </c>
      <c r="E23" s="35" t="s">
        <v>104</v>
      </c>
      <c r="F23" s="35" t="s">
        <v>65</v>
      </c>
      <c r="G23" s="32" t="s">
        <v>46</v>
      </c>
    </row>
    <row r="24" spans="1:7" s="33" customFormat="1" ht="45" customHeight="1">
      <c r="A24" s="34">
        <v>20</v>
      </c>
      <c r="B24" s="34">
        <v>98</v>
      </c>
      <c r="C24" s="141" t="s">
        <v>74</v>
      </c>
      <c r="D24" s="141"/>
      <c r="E24" s="141"/>
      <c r="F24" s="141"/>
      <c r="G24" s="141"/>
    </row>
    <row r="25" spans="1:7" s="33" customFormat="1" ht="45" customHeight="1">
      <c r="A25" s="34">
        <v>21</v>
      </c>
      <c r="B25" s="34">
        <v>99</v>
      </c>
      <c r="C25" s="141" t="s">
        <v>81</v>
      </c>
      <c r="D25" s="141"/>
      <c r="E25" s="141"/>
      <c r="F25" s="141"/>
      <c r="G25" s="141"/>
    </row>
    <row r="26" spans="1:7" s="33" customFormat="1" ht="45" customHeight="1">
      <c r="A26" s="34">
        <v>22</v>
      </c>
      <c r="B26" s="34">
        <v>114</v>
      </c>
      <c r="C26" s="32" t="s">
        <v>83</v>
      </c>
      <c r="D26" s="35" t="s">
        <v>85</v>
      </c>
      <c r="E26" s="35" t="s">
        <v>84</v>
      </c>
      <c r="F26" s="35" t="s">
        <v>82</v>
      </c>
      <c r="G26" s="32" t="s">
        <v>46</v>
      </c>
    </row>
    <row r="27" spans="1:7" s="33" customFormat="1" ht="45" customHeight="1">
      <c r="A27" s="83">
        <v>23</v>
      </c>
      <c r="B27" s="34">
        <v>115</v>
      </c>
      <c r="C27" s="32" t="s">
        <v>46</v>
      </c>
      <c r="D27" s="35" t="s">
        <v>53</v>
      </c>
      <c r="E27" s="35" t="s">
        <v>70</v>
      </c>
      <c r="F27" s="35" t="s">
        <v>65</v>
      </c>
      <c r="G27" s="32" t="s">
        <v>46</v>
      </c>
    </row>
    <row r="28" spans="1:7" s="33" customFormat="1" ht="45" customHeight="1">
      <c r="A28" s="83">
        <v>24</v>
      </c>
      <c r="B28" s="34">
        <v>120</v>
      </c>
      <c r="C28" s="32" t="s">
        <v>46</v>
      </c>
      <c r="D28" s="35" t="s">
        <v>53</v>
      </c>
      <c r="E28" s="35" t="s">
        <v>86</v>
      </c>
      <c r="F28" s="35" t="s">
        <v>65</v>
      </c>
      <c r="G28" s="32" t="s">
        <v>46</v>
      </c>
    </row>
    <row r="29" spans="1:7" s="33" customFormat="1" ht="45" customHeight="1">
      <c r="A29" s="34">
        <v>25</v>
      </c>
      <c r="B29" s="34">
        <v>122</v>
      </c>
      <c r="C29" s="32" t="s">
        <v>46</v>
      </c>
      <c r="D29" s="35" t="s">
        <v>53</v>
      </c>
      <c r="E29" s="39" t="s">
        <v>161</v>
      </c>
      <c r="F29" s="35" t="s">
        <v>65</v>
      </c>
      <c r="G29" s="32" t="s">
        <v>46</v>
      </c>
    </row>
    <row r="30" spans="1:7" s="33" customFormat="1" ht="45" customHeight="1">
      <c r="A30" s="83">
        <v>26</v>
      </c>
      <c r="B30" s="34">
        <v>123</v>
      </c>
      <c r="C30" s="32" t="s">
        <v>46</v>
      </c>
      <c r="D30" s="35" t="s">
        <v>53</v>
      </c>
      <c r="E30" s="35" t="s">
        <v>79</v>
      </c>
      <c r="F30" s="35" t="s">
        <v>82</v>
      </c>
      <c r="G30" s="32" t="s">
        <v>46</v>
      </c>
    </row>
    <row r="31" spans="1:7" s="33" customFormat="1" ht="45" customHeight="1">
      <c r="A31" s="34">
        <v>27</v>
      </c>
      <c r="B31" s="34">
        <v>128</v>
      </c>
      <c r="C31" s="32" t="s">
        <v>46</v>
      </c>
      <c r="D31" s="35" t="s">
        <v>53</v>
      </c>
      <c r="E31" s="35" t="s">
        <v>105</v>
      </c>
      <c r="F31" s="35" t="s">
        <v>65</v>
      </c>
      <c r="G31" s="32" t="s">
        <v>149</v>
      </c>
    </row>
    <row r="32" spans="1:7" s="33" customFormat="1" ht="45" customHeight="1">
      <c r="A32" s="83">
        <v>28</v>
      </c>
      <c r="B32" s="34">
        <v>141</v>
      </c>
      <c r="C32" s="32" t="s">
        <v>46</v>
      </c>
      <c r="D32" s="37" t="s">
        <v>88</v>
      </c>
      <c r="E32" s="35" t="s">
        <v>87</v>
      </c>
      <c r="F32" s="35" t="s">
        <v>62</v>
      </c>
      <c r="G32" s="32" t="s">
        <v>46</v>
      </c>
    </row>
    <row r="33" spans="1:10" s="33" customFormat="1" ht="45" customHeight="1">
      <c r="A33" s="83">
        <v>29</v>
      </c>
      <c r="B33" s="34">
        <v>143</v>
      </c>
      <c r="C33" s="32" t="s">
        <v>46</v>
      </c>
      <c r="D33" s="35" t="s">
        <v>53</v>
      </c>
      <c r="E33" s="35" t="s">
        <v>84</v>
      </c>
      <c r="F33" s="35" t="s">
        <v>65</v>
      </c>
      <c r="G33" s="32" t="s">
        <v>46</v>
      </c>
    </row>
    <row r="34" spans="1:10" s="33" customFormat="1" ht="45" customHeight="1">
      <c r="A34" s="34">
        <v>30</v>
      </c>
      <c r="B34" s="45">
        <v>145</v>
      </c>
      <c r="C34" s="32" t="s">
        <v>46</v>
      </c>
      <c r="D34" s="35" t="s">
        <v>71</v>
      </c>
      <c r="E34" s="41" t="s">
        <v>73</v>
      </c>
      <c r="F34" s="35" t="s">
        <v>89</v>
      </c>
      <c r="G34" s="32" t="s">
        <v>46</v>
      </c>
    </row>
    <row r="35" spans="1:10" s="33" customFormat="1" ht="45" customHeight="1">
      <c r="A35" s="34">
        <v>31</v>
      </c>
      <c r="B35" s="34">
        <v>149</v>
      </c>
      <c r="C35" s="35" t="s">
        <v>91</v>
      </c>
      <c r="D35" s="36" t="s">
        <v>75</v>
      </c>
      <c r="E35" s="35" t="s">
        <v>90</v>
      </c>
      <c r="F35" s="35" t="s">
        <v>65</v>
      </c>
      <c r="G35" s="32" t="s">
        <v>46</v>
      </c>
    </row>
    <row r="36" spans="1:10" s="33" customFormat="1" ht="45" customHeight="1">
      <c r="A36" s="83">
        <v>32</v>
      </c>
      <c r="B36" s="34">
        <v>151</v>
      </c>
      <c r="C36" s="32" t="s">
        <v>46</v>
      </c>
      <c r="D36" s="35" t="s">
        <v>53</v>
      </c>
      <c r="E36" s="35" t="s">
        <v>92</v>
      </c>
      <c r="F36" s="35" t="s">
        <v>65</v>
      </c>
      <c r="G36" s="32" t="s">
        <v>46</v>
      </c>
    </row>
    <row r="37" spans="1:10" s="33" customFormat="1" ht="45" customHeight="1">
      <c r="A37" s="83">
        <v>33</v>
      </c>
      <c r="B37" s="34">
        <v>154</v>
      </c>
      <c r="C37" s="32" t="s">
        <v>46</v>
      </c>
      <c r="D37" s="35" t="s">
        <v>53</v>
      </c>
      <c r="E37" s="35" t="s">
        <v>84</v>
      </c>
      <c r="F37" s="35" t="s">
        <v>65</v>
      </c>
      <c r="G37" s="32" t="s">
        <v>46</v>
      </c>
    </row>
    <row r="38" spans="1:10" s="33" customFormat="1" ht="45" customHeight="1">
      <c r="A38" s="83">
        <v>34</v>
      </c>
      <c r="B38" s="34">
        <v>166</v>
      </c>
      <c r="C38" s="32" t="s">
        <v>46</v>
      </c>
      <c r="D38" s="37" t="s">
        <v>93</v>
      </c>
      <c r="E38" s="35" t="s">
        <v>94</v>
      </c>
      <c r="F38" s="35" t="s">
        <v>62</v>
      </c>
      <c r="G38" s="32" t="s">
        <v>46</v>
      </c>
    </row>
    <row r="39" spans="1:10" s="33" customFormat="1" ht="45" customHeight="1">
      <c r="A39" s="83">
        <v>35</v>
      </c>
      <c r="B39" s="34">
        <v>178</v>
      </c>
      <c r="C39" s="32" t="s">
        <v>46</v>
      </c>
      <c r="D39" s="36" t="s">
        <v>75</v>
      </c>
      <c r="E39" s="35" t="s">
        <v>95</v>
      </c>
      <c r="F39" s="35" t="s">
        <v>65</v>
      </c>
      <c r="G39" s="32" t="s">
        <v>46</v>
      </c>
    </row>
    <row r="40" spans="1:10" s="33" customFormat="1" ht="45" customHeight="1">
      <c r="A40" s="34">
        <v>36</v>
      </c>
      <c r="B40" s="34">
        <v>184</v>
      </c>
      <c r="C40" s="32" t="s">
        <v>46</v>
      </c>
      <c r="D40" s="35" t="s">
        <v>53</v>
      </c>
      <c r="E40" s="39" t="s">
        <v>96</v>
      </c>
      <c r="F40" s="35" t="s">
        <v>82</v>
      </c>
      <c r="G40" s="32" t="s">
        <v>46</v>
      </c>
    </row>
    <row r="41" spans="1:10" s="33" customFormat="1" ht="45" customHeight="1">
      <c r="A41" s="83">
        <v>37</v>
      </c>
      <c r="B41" s="34">
        <v>189</v>
      </c>
      <c r="C41" s="32" t="s">
        <v>46</v>
      </c>
      <c r="D41" s="37" t="s">
        <v>88</v>
      </c>
      <c r="E41" s="32" t="s">
        <v>58</v>
      </c>
      <c r="F41" s="35" t="s">
        <v>65</v>
      </c>
      <c r="G41" s="32" t="s">
        <v>46</v>
      </c>
    </row>
    <row r="42" spans="1:10" s="33" customFormat="1" ht="45" customHeight="1">
      <c r="A42" s="34">
        <v>38</v>
      </c>
      <c r="B42" s="34">
        <v>192</v>
      </c>
      <c r="C42" s="32" t="s">
        <v>46</v>
      </c>
      <c r="D42" s="35" t="s">
        <v>97</v>
      </c>
      <c r="E42" s="32" t="s">
        <v>98</v>
      </c>
      <c r="F42" s="35" t="s">
        <v>65</v>
      </c>
      <c r="G42" s="32" t="s">
        <v>46</v>
      </c>
    </row>
    <row r="43" spans="1:10" s="33" customFormat="1" ht="45" customHeight="1">
      <c r="A43" s="84">
        <v>39</v>
      </c>
      <c r="B43" s="34">
        <v>195</v>
      </c>
      <c r="C43" s="32" t="s">
        <v>100</v>
      </c>
      <c r="D43" s="36" t="s">
        <v>75</v>
      </c>
      <c r="E43" s="39" t="s">
        <v>99</v>
      </c>
      <c r="F43" s="35" t="s">
        <v>65</v>
      </c>
      <c r="G43" s="32" t="s">
        <v>46</v>
      </c>
    </row>
    <row r="44" spans="1:10" s="33" customFormat="1" ht="45" customHeight="1">
      <c r="A44" s="83">
        <v>40</v>
      </c>
      <c r="B44" s="34">
        <v>198</v>
      </c>
      <c r="C44" s="32" t="s">
        <v>46</v>
      </c>
      <c r="D44" s="35" t="s">
        <v>53</v>
      </c>
      <c r="E44" s="32" t="s">
        <v>58</v>
      </c>
      <c r="F44" s="35" t="s">
        <v>65</v>
      </c>
      <c r="G44" s="32" t="s">
        <v>46</v>
      </c>
    </row>
    <row r="45" spans="1:10" s="33" customFormat="1" ht="45" customHeight="1">
      <c r="A45" s="83">
        <v>41</v>
      </c>
      <c r="B45" s="34">
        <v>199</v>
      </c>
      <c r="C45" s="32" t="s">
        <v>46</v>
      </c>
      <c r="D45" s="36" t="s">
        <v>75</v>
      </c>
      <c r="E45" s="35" t="s">
        <v>101</v>
      </c>
      <c r="F45" s="35" t="s">
        <v>65</v>
      </c>
      <c r="G45" s="32" t="s">
        <v>46</v>
      </c>
    </row>
    <row r="46" spans="1:10" s="33" customFormat="1" ht="45" customHeight="1">
      <c r="A46" s="34">
        <v>42</v>
      </c>
      <c r="B46" s="34">
        <v>201</v>
      </c>
      <c r="C46" s="32" t="s">
        <v>83</v>
      </c>
      <c r="D46" s="36" t="s">
        <v>75</v>
      </c>
      <c r="E46" s="35" t="s">
        <v>103</v>
      </c>
      <c r="F46" s="35" t="s">
        <v>65</v>
      </c>
      <c r="G46" s="32" t="s">
        <v>46</v>
      </c>
    </row>
    <row r="47" spans="1:10" s="28" customFormat="1" ht="45" customHeight="1">
      <c r="A47" s="83">
        <v>43</v>
      </c>
      <c r="B47" s="34">
        <v>206</v>
      </c>
      <c r="C47" s="32" t="s">
        <v>46</v>
      </c>
      <c r="D47" s="35" t="s">
        <v>53</v>
      </c>
      <c r="E47" s="35" t="s">
        <v>102</v>
      </c>
      <c r="F47" s="35" t="s">
        <v>65</v>
      </c>
      <c r="G47" s="32" t="s">
        <v>46</v>
      </c>
      <c r="H47"/>
      <c r="I47" s="47"/>
      <c r="J47" s="47"/>
    </row>
    <row r="48" spans="1:10" s="28" customFormat="1" ht="45" customHeight="1">
      <c r="A48" s="83">
        <v>44</v>
      </c>
      <c r="B48" s="34">
        <v>208</v>
      </c>
      <c r="C48" s="32" t="s">
        <v>46</v>
      </c>
      <c r="D48" s="35" t="s">
        <v>53</v>
      </c>
      <c r="E48" s="35" t="s">
        <v>106</v>
      </c>
      <c r="F48" s="35" t="s">
        <v>65</v>
      </c>
      <c r="G48" s="32" t="s">
        <v>46</v>
      </c>
      <c r="H48"/>
      <c r="I48" s="47"/>
      <c r="J48" s="47"/>
    </row>
    <row r="49" spans="1:15" s="28" customFormat="1" ht="45" customHeight="1">
      <c r="A49" s="84">
        <v>45</v>
      </c>
      <c r="B49" s="34">
        <v>209</v>
      </c>
      <c r="C49" s="35" t="s">
        <v>107</v>
      </c>
      <c r="D49" s="35" t="s">
        <v>53</v>
      </c>
      <c r="E49" s="35" t="s">
        <v>108</v>
      </c>
      <c r="F49" s="35" t="s">
        <v>65</v>
      </c>
      <c r="G49" s="32" t="s">
        <v>46</v>
      </c>
      <c r="H49"/>
    </row>
    <row r="50" spans="1:15" s="28" customFormat="1" ht="45" customHeight="1">
      <c r="A50" s="84">
        <v>46</v>
      </c>
      <c r="B50" s="34">
        <v>216</v>
      </c>
      <c r="C50" s="32" t="s">
        <v>109</v>
      </c>
      <c r="D50" s="35" t="s">
        <v>53</v>
      </c>
      <c r="E50" s="35" t="s">
        <v>110</v>
      </c>
      <c r="F50" s="35" t="s">
        <v>62</v>
      </c>
      <c r="G50" s="32" t="s">
        <v>46</v>
      </c>
      <c r="H50"/>
    </row>
    <row r="51" spans="1:15" s="28" customFormat="1" ht="45" customHeight="1">
      <c r="A51" s="82">
        <v>47</v>
      </c>
      <c r="B51" s="34">
        <v>221</v>
      </c>
      <c r="C51" s="32" t="s">
        <v>46</v>
      </c>
      <c r="D51" s="35" t="s">
        <v>85</v>
      </c>
      <c r="E51" s="35" t="s">
        <v>150</v>
      </c>
      <c r="F51" s="35" t="s">
        <v>111</v>
      </c>
      <c r="G51" s="32" t="s">
        <v>148</v>
      </c>
      <c r="H51"/>
    </row>
    <row r="52" spans="1:15" s="28" customFormat="1" ht="45" customHeight="1">
      <c r="A52" s="34">
        <v>48</v>
      </c>
      <c r="B52" s="34">
        <v>227</v>
      </c>
      <c r="C52" s="32" t="s">
        <v>46</v>
      </c>
      <c r="D52" s="35" t="s">
        <v>112</v>
      </c>
      <c r="E52" s="35" t="s">
        <v>113</v>
      </c>
      <c r="F52" s="35" t="s">
        <v>65</v>
      </c>
      <c r="G52" s="32" t="s">
        <v>46</v>
      </c>
      <c r="H52"/>
    </row>
    <row r="53" spans="1:15" s="28" customFormat="1" ht="45" customHeight="1">
      <c r="A53" s="83">
        <v>49</v>
      </c>
      <c r="B53" s="34">
        <v>230</v>
      </c>
      <c r="C53" s="32" t="s">
        <v>46</v>
      </c>
      <c r="D53" s="36" t="s">
        <v>75</v>
      </c>
      <c r="E53" s="35" t="s">
        <v>151</v>
      </c>
      <c r="F53" s="35" t="s">
        <v>65</v>
      </c>
      <c r="G53" s="32" t="s">
        <v>148</v>
      </c>
      <c r="H53"/>
    </row>
    <row r="54" spans="1:15" s="28" customFormat="1" ht="45" customHeight="1">
      <c r="A54" s="83">
        <v>50</v>
      </c>
      <c r="B54" s="34">
        <v>244</v>
      </c>
      <c r="C54" s="32" t="s">
        <v>46</v>
      </c>
      <c r="D54" s="36" t="s">
        <v>75</v>
      </c>
      <c r="E54" s="35" t="s">
        <v>152</v>
      </c>
      <c r="F54" s="35" t="s">
        <v>65</v>
      </c>
      <c r="G54" s="32" t="s">
        <v>148</v>
      </c>
      <c r="H54"/>
      <c r="I54" s="47"/>
      <c r="J54" s="47"/>
    </row>
    <row r="55" spans="1:15" s="28" customFormat="1" ht="45" customHeight="1">
      <c r="A55" s="83">
        <v>51</v>
      </c>
      <c r="B55" s="34">
        <v>264</v>
      </c>
      <c r="C55" s="32" t="s">
        <v>46</v>
      </c>
      <c r="D55" s="37" t="s">
        <v>88</v>
      </c>
      <c r="E55" s="35" t="s">
        <v>114</v>
      </c>
      <c r="F55" s="35" t="s">
        <v>65</v>
      </c>
      <c r="G55" s="32" t="s">
        <v>46</v>
      </c>
      <c r="H55"/>
      <c r="I55" s="47"/>
      <c r="J55" s="47"/>
    </row>
    <row r="56" spans="1:15" s="28" customFormat="1" ht="45" customHeight="1">
      <c r="A56" s="34">
        <v>52</v>
      </c>
      <c r="B56" s="34">
        <v>267</v>
      </c>
      <c r="C56" s="32" t="s">
        <v>46</v>
      </c>
      <c r="D56" s="37" t="s">
        <v>88</v>
      </c>
      <c r="E56" s="35" t="s">
        <v>158</v>
      </c>
      <c r="F56" s="35" t="s">
        <v>65</v>
      </c>
      <c r="G56" s="32" t="s">
        <v>46</v>
      </c>
      <c r="H56"/>
      <c r="I56" s="47"/>
      <c r="J56" s="47"/>
    </row>
    <row r="57" spans="1:15" s="28" customFormat="1" ht="45" customHeight="1">
      <c r="A57" s="83">
        <v>53</v>
      </c>
      <c r="B57" s="34">
        <v>275</v>
      </c>
      <c r="C57" s="32" t="s">
        <v>46</v>
      </c>
      <c r="D57" s="37" t="s">
        <v>115</v>
      </c>
      <c r="E57" s="35" t="s">
        <v>84</v>
      </c>
      <c r="F57" s="35" t="s">
        <v>65</v>
      </c>
      <c r="G57" s="32" t="s">
        <v>46</v>
      </c>
      <c r="H57"/>
      <c r="I57" s="47"/>
      <c r="J57" s="47"/>
    </row>
    <row r="58" spans="1:15" s="28" customFormat="1" ht="45" customHeight="1">
      <c r="A58" s="83">
        <v>54</v>
      </c>
      <c r="B58" s="34">
        <v>278</v>
      </c>
      <c r="C58" s="32" t="s">
        <v>46</v>
      </c>
      <c r="D58" s="35" t="s">
        <v>53</v>
      </c>
      <c r="E58" s="32" t="s">
        <v>58</v>
      </c>
      <c r="F58" s="35" t="s">
        <v>65</v>
      </c>
      <c r="G58" s="32" t="s">
        <v>46</v>
      </c>
      <c r="H58"/>
      <c r="I58" s="47"/>
      <c r="J58" s="47"/>
    </row>
    <row r="59" spans="1:15" s="28" customFormat="1" ht="45" customHeight="1">
      <c r="A59" s="84">
        <v>55</v>
      </c>
      <c r="B59" s="34">
        <v>284</v>
      </c>
      <c r="C59" s="35" t="s">
        <v>124</v>
      </c>
      <c r="D59" s="35" t="s">
        <v>53</v>
      </c>
      <c r="E59" s="35" t="s">
        <v>153</v>
      </c>
      <c r="F59" s="35" t="s">
        <v>65</v>
      </c>
      <c r="G59" s="32" t="s">
        <v>148</v>
      </c>
      <c r="H59"/>
      <c r="I59" s="47"/>
      <c r="J59" s="47"/>
    </row>
    <row r="60" spans="1:15" s="28" customFormat="1" ht="45" customHeight="1">
      <c r="A60" s="83">
        <v>56</v>
      </c>
      <c r="B60" s="34">
        <v>285</v>
      </c>
      <c r="C60" s="32" t="s">
        <v>46</v>
      </c>
      <c r="D60" s="35" t="s">
        <v>53</v>
      </c>
      <c r="E60" s="35" t="s">
        <v>116</v>
      </c>
      <c r="F60" s="35" t="s">
        <v>62</v>
      </c>
      <c r="G60" s="32" t="s">
        <v>46</v>
      </c>
      <c r="H60"/>
      <c r="I60" s="47"/>
      <c r="J60" s="47"/>
    </row>
    <row r="61" spans="1:15" s="47" customFormat="1" ht="45" customHeight="1">
      <c r="A61" s="84">
        <v>57</v>
      </c>
      <c r="B61" s="34">
        <v>286</v>
      </c>
      <c r="C61" s="32" t="s">
        <v>50</v>
      </c>
      <c r="D61" s="35" t="s">
        <v>117</v>
      </c>
      <c r="E61" s="35" t="s">
        <v>118</v>
      </c>
      <c r="F61" s="35" t="s">
        <v>65</v>
      </c>
      <c r="G61" s="32" t="s">
        <v>46</v>
      </c>
      <c r="H61"/>
      <c r="K61" s="28"/>
      <c r="L61" s="28"/>
      <c r="M61" s="28"/>
      <c r="N61" s="28"/>
      <c r="O61" s="28"/>
    </row>
    <row r="62" spans="1:15" s="47" customFormat="1" ht="45" customHeight="1">
      <c r="A62" s="83">
        <v>58</v>
      </c>
      <c r="B62" s="34">
        <v>287</v>
      </c>
      <c r="C62" s="32" t="s">
        <v>46</v>
      </c>
      <c r="D62" s="37" t="s">
        <v>88</v>
      </c>
      <c r="E62" s="32" t="s">
        <v>58</v>
      </c>
      <c r="F62" s="35" t="s">
        <v>65</v>
      </c>
      <c r="G62" s="32" t="s">
        <v>46</v>
      </c>
      <c r="H62"/>
      <c r="K62" s="28"/>
      <c r="L62" s="28"/>
      <c r="M62" s="28"/>
      <c r="N62" s="28"/>
      <c r="O62" s="28"/>
    </row>
    <row r="63" spans="1:15" s="47" customFormat="1" ht="45" customHeight="1">
      <c r="A63" s="84">
        <v>59</v>
      </c>
      <c r="B63" s="34">
        <v>298</v>
      </c>
      <c r="C63" s="32" t="s">
        <v>50</v>
      </c>
      <c r="D63" s="35" t="s">
        <v>117</v>
      </c>
      <c r="E63" s="58" t="s">
        <v>119</v>
      </c>
      <c r="F63" s="35" t="s">
        <v>65</v>
      </c>
      <c r="G63" s="32" t="s">
        <v>46</v>
      </c>
      <c r="H63"/>
      <c r="K63" s="28"/>
      <c r="L63" s="28"/>
      <c r="M63" s="28"/>
      <c r="N63" s="28"/>
      <c r="O63" s="28"/>
    </row>
    <row r="64" spans="1:15" s="47" customFormat="1" ht="45" customHeight="1">
      <c r="A64" s="83">
        <v>60</v>
      </c>
      <c r="B64" s="34">
        <v>333</v>
      </c>
      <c r="C64" s="32" t="s">
        <v>46</v>
      </c>
      <c r="D64" s="35" t="s">
        <v>53</v>
      </c>
      <c r="E64" s="35" t="s">
        <v>154</v>
      </c>
      <c r="F64" s="35" t="s">
        <v>62</v>
      </c>
      <c r="G64" s="32" t="s">
        <v>148</v>
      </c>
      <c r="H64"/>
      <c r="K64" s="28"/>
      <c r="L64" s="28"/>
      <c r="M64" s="28"/>
      <c r="N64" s="28"/>
      <c r="O64" s="28"/>
    </row>
    <row r="65" spans="1:15" s="47" customFormat="1" ht="45" customHeight="1">
      <c r="A65" s="83">
        <v>61</v>
      </c>
      <c r="B65" s="34">
        <v>337</v>
      </c>
      <c r="C65" s="32" t="s">
        <v>46</v>
      </c>
      <c r="D65" s="35" t="s">
        <v>53</v>
      </c>
      <c r="E65" s="35" t="s">
        <v>120</v>
      </c>
      <c r="F65" s="35" t="s">
        <v>65</v>
      </c>
      <c r="G65" s="32" t="s">
        <v>46</v>
      </c>
      <c r="H65"/>
      <c r="K65" s="28"/>
      <c r="L65" s="28"/>
      <c r="M65" s="28"/>
      <c r="N65" s="28"/>
      <c r="O65" s="28"/>
    </row>
    <row r="66" spans="1:15" s="47" customFormat="1" ht="45" customHeight="1">
      <c r="A66" s="84">
        <v>62</v>
      </c>
      <c r="B66" s="34">
        <v>338</v>
      </c>
      <c r="C66" s="35" t="s">
        <v>121</v>
      </c>
      <c r="D66" s="38" t="s">
        <v>160</v>
      </c>
      <c r="E66" s="35" t="s">
        <v>155</v>
      </c>
      <c r="F66" s="35" t="s">
        <v>65</v>
      </c>
      <c r="G66" s="32" t="s">
        <v>148</v>
      </c>
      <c r="H66"/>
      <c r="K66" s="28"/>
      <c r="L66" s="28"/>
      <c r="M66" s="28"/>
      <c r="N66" s="28"/>
      <c r="O66" s="28"/>
    </row>
    <row r="67" spans="1:15" s="47" customFormat="1" ht="45" customHeight="1">
      <c r="A67" s="34">
        <v>63</v>
      </c>
      <c r="B67" s="34">
        <v>339</v>
      </c>
      <c r="C67" s="32" t="s">
        <v>50</v>
      </c>
      <c r="D67" s="35" t="s">
        <v>71</v>
      </c>
      <c r="E67" s="35" t="s">
        <v>122</v>
      </c>
      <c r="F67" s="35" t="s">
        <v>65</v>
      </c>
      <c r="G67" s="32" t="s">
        <v>46</v>
      </c>
      <c r="H67"/>
      <c r="K67" s="28"/>
      <c r="L67" s="28"/>
      <c r="M67" s="28"/>
      <c r="N67" s="28"/>
      <c r="O67" s="28"/>
    </row>
    <row r="68" spans="1:15" s="47" customFormat="1" ht="45" customHeight="1">
      <c r="A68" s="84">
        <v>64</v>
      </c>
      <c r="B68" s="34">
        <v>340</v>
      </c>
      <c r="C68" s="35" t="s">
        <v>123</v>
      </c>
      <c r="D68" s="37" t="s">
        <v>88</v>
      </c>
      <c r="E68" s="35" t="s">
        <v>125</v>
      </c>
      <c r="F68" s="35" t="s">
        <v>65</v>
      </c>
      <c r="G68" s="32" t="s">
        <v>46</v>
      </c>
      <c r="H68"/>
      <c r="K68" s="28"/>
      <c r="L68" s="28"/>
      <c r="M68" s="28"/>
      <c r="N68" s="28"/>
      <c r="O68" s="28"/>
    </row>
    <row r="69" spans="1:15" s="47" customFormat="1" ht="45" customHeight="1">
      <c r="A69" s="84">
        <v>65</v>
      </c>
      <c r="B69" s="34">
        <v>341</v>
      </c>
      <c r="C69" s="35" t="s">
        <v>123</v>
      </c>
      <c r="D69" s="37" t="s">
        <v>88</v>
      </c>
      <c r="E69" s="35" t="s">
        <v>126</v>
      </c>
      <c r="F69" s="35" t="s">
        <v>65</v>
      </c>
      <c r="G69" s="32" t="s">
        <v>46</v>
      </c>
      <c r="H69"/>
      <c r="K69" s="28"/>
      <c r="L69" s="28"/>
      <c r="M69" s="28"/>
      <c r="N69" s="28"/>
      <c r="O69" s="28"/>
    </row>
    <row r="70" spans="1:15" s="47" customFormat="1" ht="45" customHeight="1">
      <c r="A70" s="34">
        <v>66</v>
      </c>
      <c r="B70" s="34">
        <v>342</v>
      </c>
      <c r="C70" s="141" t="s">
        <v>10</v>
      </c>
      <c r="D70" s="141"/>
      <c r="E70" s="141"/>
      <c r="F70" s="141"/>
      <c r="G70" s="141"/>
      <c r="H70"/>
      <c r="K70" s="28"/>
      <c r="L70" s="28"/>
      <c r="M70" s="28"/>
      <c r="N70" s="28"/>
      <c r="O70" s="28"/>
    </row>
    <row r="71" spans="1:15" s="47" customFormat="1" ht="45" customHeight="1">
      <c r="A71" s="34">
        <v>67</v>
      </c>
      <c r="B71" s="34">
        <v>343</v>
      </c>
      <c r="C71" s="35" t="s">
        <v>128</v>
      </c>
      <c r="D71" s="35" t="s">
        <v>117</v>
      </c>
      <c r="E71" s="35" t="s">
        <v>127</v>
      </c>
      <c r="F71" s="35" t="s">
        <v>65</v>
      </c>
      <c r="G71" s="32" t="s">
        <v>46</v>
      </c>
      <c r="H71"/>
      <c r="K71" s="28"/>
      <c r="L71" s="28"/>
      <c r="M71" s="28"/>
      <c r="N71" s="28"/>
      <c r="O71" s="28"/>
    </row>
    <row r="72" spans="1:15" s="47" customFormat="1" ht="45" customHeight="1">
      <c r="A72" s="83">
        <v>68</v>
      </c>
      <c r="B72" s="34">
        <v>344</v>
      </c>
      <c r="C72" s="32" t="s">
        <v>46</v>
      </c>
      <c r="D72" s="35" t="s">
        <v>53</v>
      </c>
      <c r="E72" s="35" t="s">
        <v>56</v>
      </c>
      <c r="F72" s="35" t="s">
        <v>65</v>
      </c>
      <c r="G72" s="32" t="s">
        <v>46</v>
      </c>
      <c r="H72"/>
      <c r="K72" s="28"/>
      <c r="L72" s="28"/>
      <c r="M72" s="28"/>
      <c r="N72" s="28"/>
      <c r="O72" s="28"/>
    </row>
    <row r="73" spans="1:15" s="47" customFormat="1" ht="45" customHeight="1">
      <c r="A73" s="34">
        <v>69</v>
      </c>
      <c r="B73" s="34">
        <v>347</v>
      </c>
      <c r="C73" s="32" t="s">
        <v>129</v>
      </c>
      <c r="D73" s="35" t="s">
        <v>117</v>
      </c>
      <c r="E73" s="35" t="s">
        <v>130</v>
      </c>
      <c r="F73" s="35" t="s">
        <v>65</v>
      </c>
      <c r="G73" s="32" t="s">
        <v>46</v>
      </c>
      <c r="H73"/>
      <c r="K73" s="28"/>
      <c r="L73" s="28"/>
      <c r="M73" s="28"/>
      <c r="N73" s="28"/>
      <c r="O73" s="28"/>
    </row>
    <row r="74" spans="1:15" s="47" customFormat="1" ht="45" customHeight="1">
      <c r="A74" s="34">
        <v>70</v>
      </c>
      <c r="B74" s="34">
        <v>348</v>
      </c>
      <c r="C74" s="40" t="s">
        <v>132</v>
      </c>
      <c r="D74" s="35" t="s">
        <v>53</v>
      </c>
      <c r="E74" s="35" t="s">
        <v>131</v>
      </c>
      <c r="F74" s="35" t="s">
        <v>65</v>
      </c>
      <c r="G74" s="32" t="s">
        <v>148</v>
      </c>
      <c r="H74"/>
      <c r="K74" s="28"/>
      <c r="L74" s="28"/>
      <c r="M74" s="28"/>
      <c r="N74" s="28"/>
      <c r="O74" s="28"/>
    </row>
    <row r="75" spans="1:15" s="47" customFormat="1" ht="45" customHeight="1">
      <c r="A75" s="34">
        <v>71</v>
      </c>
      <c r="B75" s="34">
        <v>351</v>
      </c>
      <c r="C75" s="35" t="s">
        <v>134</v>
      </c>
      <c r="D75" s="35" t="s">
        <v>71</v>
      </c>
      <c r="E75" s="35" t="s">
        <v>133</v>
      </c>
      <c r="F75" s="35" t="s">
        <v>65</v>
      </c>
      <c r="G75" s="32" t="s">
        <v>46</v>
      </c>
      <c r="H75"/>
      <c r="K75" s="28"/>
      <c r="L75" s="28"/>
      <c r="M75" s="28"/>
      <c r="N75" s="28"/>
      <c r="O75" s="28"/>
    </row>
    <row r="76" spans="1:15" s="47" customFormat="1" ht="45" customHeight="1">
      <c r="A76" s="34">
        <v>72</v>
      </c>
      <c r="B76" s="34">
        <v>352</v>
      </c>
      <c r="C76" s="42" t="s">
        <v>135</v>
      </c>
      <c r="D76" s="35" t="s">
        <v>71</v>
      </c>
      <c r="E76" s="41" t="s">
        <v>56</v>
      </c>
      <c r="F76" s="35" t="s">
        <v>65</v>
      </c>
      <c r="G76" s="32" t="s">
        <v>46</v>
      </c>
      <c r="H76"/>
      <c r="K76" s="28"/>
      <c r="L76" s="28"/>
      <c r="M76" s="28"/>
      <c r="N76" s="28"/>
      <c r="O76" s="28"/>
    </row>
    <row r="77" spans="1:15" s="47" customFormat="1" ht="45" customHeight="1">
      <c r="A77" s="83">
        <v>73</v>
      </c>
      <c r="B77" s="34">
        <v>354</v>
      </c>
      <c r="C77" s="32" t="s">
        <v>46</v>
      </c>
      <c r="D77" s="35" t="s">
        <v>53</v>
      </c>
      <c r="E77" s="35" t="s">
        <v>136</v>
      </c>
      <c r="F77" s="35" t="s">
        <v>65</v>
      </c>
      <c r="G77" s="32" t="s">
        <v>46</v>
      </c>
      <c r="H77"/>
      <c r="K77" s="28"/>
      <c r="L77" s="28"/>
      <c r="M77" s="28"/>
      <c r="N77" s="28"/>
      <c r="O77" s="28"/>
    </row>
    <row r="78" spans="1:15" s="47" customFormat="1" ht="45" customHeight="1">
      <c r="A78" s="83">
        <v>74</v>
      </c>
      <c r="B78" s="34">
        <v>356</v>
      </c>
      <c r="C78" s="32" t="s">
        <v>46</v>
      </c>
      <c r="D78" s="38" t="s">
        <v>75</v>
      </c>
      <c r="E78" s="35" t="s">
        <v>137</v>
      </c>
      <c r="F78" s="35" t="s">
        <v>65</v>
      </c>
      <c r="G78" s="32" t="s">
        <v>148</v>
      </c>
      <c r="H78"/>
      <c r="K78" s="28"/>
      <c r="L78" s="28"/>
      <c r="M78" s="28"/>
      <c r="N78" s="28"/>
      <c r="O78" s="28"/>
    </row>
    <row r="79" spans="1:15" s="47" customFormat="1" ht="45" customHeight="1">
      <c r="A79" s="83">
        <v>75</v>
      </c>
      <c r="B79" s="34">
        <v>358</v>
      </c>
      <c r="C79" s="32" t="s">
        <v>46</v>
      </c>
      <c r="D79" s="38" t="s">
        <v>75</v>
      </c>
      <c r="E79" s="35" t="s">
        <v>139</v>
      </c>
      <c r="F79" s="43" t="s">
        <v>138</v>
      </c>
      <c r="G79" s="32" t="s">
        <v>46</v>
      </c>
      <c r="H79"/>
      <c r="K79" s="28"/>
      <c r="L79" s="28"/>
      <c r="M79" s="28"/>
      <c r="N79" s="28"/>
      <c r="O79" s="28"/>
    </row>
    <row r="80" spans="1:15" s="47" customFormat="1" ht="45" customHeight="1">
      <c r="A80" s="84">
        <v>76</v>
      </c>
      <c r="B80" s="34">
        <v>360</v>
      </c>
      <c r="C80" s="35" t="s">
        <v>140</v>
      </c>
      <c r="D80" s="35" t="s">
        <v>53</v>
      </c>
      <c r="E80" s="35" t="s">
        <v>141</v>
      </c>
      <c r="F80" s="35" t="s">
        <v>65</v>
      </c>
      <c r="G80" s="32" t="s">
        <v>46</v>
      </c>
      <c r="H80"/>
      <c r="K80" s="28"/>
      <c r="L80" s="28"/>
      <c r="M80" s="28"/>
      <c r="N80" s="28"/>
      <c r="O80" s="28"/>
    </row>
    <row r="81" spans="1:15" s="47" customFormat="1" ht="45" customHeight="1">
      <c r="A81" s="83">
        <v>77</v>
      </c>
      <c r="B81" s="34">
        <v>364</v>
      </c>
      <c r="C81" s="32" t="s">
        <v>46</v>
      </c>
      <c r="D81" s="38" t="s">
        <v>75</v>
      </c>
      <c r="E81" s="35" t="s">
        <v>156</v>
      </c>
      <c r="F81" s="32"/>
      <c r="G81" s="32" t="s">
        <v>46</v>
      </c>
      <c r="H81"/>
      <c r="K81" s="28"/>
      <c r="L81" s="28"/>
      <c r="M81" s="28"/>
      <c r="N81" s="28"/>
      <c r="O81" s="28"/>
    </row>
    <row r="82" spans="1:15" s="47" customFormat="1" ht="45" customHeight="1">
      <c r="A82" s="84">
        <v>78</v>
      </c>
      <c r="B82" s="34">
        <v>365</v>
      </c>
      <c r="C82" s="32" t="s">
        <v>142</v>
      </c>
      <c r="D82" s="35" t="s">
        <v>53</v>
      </c>
      <c r="E82" s="35" t="s">
        <v>143</v>
      </c>
      <c r="F82" s="35" t="s">
        <v>65</v>
      </c>
      <c r="G82" s="32" t="s">
        <v>46</v>
      </c>
      <c r="H82"/>
      <c r="K82" s="28"/>
      <c r="L82" s="28"/>
      <c r="M82" s="28"/>
      <c r="N82" s="28"/>
      <c r="O82" s="28"/>
    </row>
    <row r="83" spans="1:15" s="47" customFormat="1" ht="45" customHeight="1">
      <c r="A83" s="34">
        <v>79</v>
      </c>
      <c r="B83" s="34">
        <v>366</v>
      </c>
      <c r="C83" s="32" t="s">
        <v>135</v>
      </c>
      <c r="D83" s="35" t="s">
        <v>71</v>
      </c>
      <c r="E83" s="32" t="s">
        <v>58</v>
      </c>
      <c r="F83" s="35" t="s">
        <v>65</v>
      </c>
      <c r="G83" s="32" t="s">
        <v>46</v>
      </c>
      <c r="H83"/>
      <c r="K83" s="28"/>
      <c r="L83" s="28"/>
      <c r="M83" s="28"/>
      <c r="N83" s="28"/>
      <c r="O83" s="28"/>
    </row>
    <row r="84" spans="1:15" s="47" customFormat="1" ht="45" customHeight="1">
      <c r="A84" s="83">
        <v>80</v>
      </c>
      <c r="B84" s="34">
        <v>367</v>
      </c>
      <c r="C84" s="32" t="s">
        <v>46</v>
      </c>
      <c r="D84" s="35" t="s">
        <v>53</v>
      </c>
      <c r="E84" s="35" t="s">
        <v>144</v>
      </c>
      <c r="F84" s="35" t="s">
        <v>65</v>
      </c>
      <c r="G84" s="32" t="s">
        <v>46</v>
      </c>
      <c r="H84"/>
      <c r="K84" s="28"/>
      <c r="L84" s="28"/>
      <c r="M84" s="28"/>
      <c r="N84" s="28"/>
      <c r="O84" s="28"/>
    </row>
    <row r="85" spans="1:15" s="47" customFormat="1" ht="45" customHeight="1">
      <c r="A85" s="84">
        <v>81</v>
      </c>
      <c r="B85" s="34">
        <v>369</v>
      </c>
      <c r="C85" s="35" t="s">
        <v>145</v>
      </c>
      <c r="D85" s="35" t="s">
        <v>53</v>
      </c>
      <c r="E85" s="35" t="s">
        <v>146</v>
      </c>
      <c r="F85" s="35" t="s">
        <v>65</v>
      </c>
      <c r="G85" s="32" t="s">
        <v>46</v>
      </c>
      <c r="H85"/>
      <c r="K85" s="28"/>
      <c r="L85" s="28"/>
      <c r="M85" s="28"/>
      <c r="N85" s="28"/>
      <c r="O85" s="28"/>
    </row>
    <row r="86" spans="1:15" s="47" customFormat="1" ht="45" customHeight="1">
      <c r="A86" s="34">
        <v>82</v>
      </c>
      <c r="B86" s="34">
        <v>370</v>
      </c>
      <c r="C86" s="32" t="s">
        <v>46</v>
      </c>
      <c r="D86" s="35" t="s">
        <v>53</v>
      </c>
      <c r="E86" s="32" t="s">
        <v>157</v>
      </c>
      <c r="F86" s="35" t="s">
        <v>65</v>
      </c>
      <c r="G86" s="32" t="s">
        <v>46</v>
      </c>
      <c r="H86"/>
      <c r="K86" s="28"/>
      <c r="L86" s="28"/>
      <c r="M86" s="28"/>
      <c r="N86" s="28"/>
      <c r="O86" s="28"/>
    </row>
    <row r="87" spans="1:15" s="47" customFormat="1" ht="45" customHeight="1">
      <c r="A87" s="34">
        <v>83</v>
      </c>
      <c r="B87" s="48">
        <v>372</v>
      </c>
      <c r="C87" s="143" t="s">
        <v>77</v>
      </c>
      <c r="D87" s="143"/>
      <c r="E87" s="143"/>
      <c r="F87" s="143"/>
      <c r="G87" s="32" t="s">
        <v>46</v>
      </c>
      <c r="H87"/>
      <c r="K87" s="28"/>
      <c r="L87" s="28"/>
      <c r="M87" s="28"/>
      <c r="N87" s="28"/>
      <c r="O87" s="28"/>
    </row>
    <row r="88" spans="1:15" s="47" customFormat="1" ht="45" customHeight="1">
      <c r="A88" s="34">
        <v>83</v>
      </c>
      <c r="B88" s="34">
        <v>375</v>
      </c>
      <c r="C88" s="32" t="s">
        <v>135</v>
      </c>
      <c r="D88" s="35" t="s">
        <v>71</v>
      </c>
      <c r="E88" s="35" t="s">
        <v>150</v>
      </c>
      <c r="F88" s="35" t="s">
        <v>82</v>
      </c>
      <c r="G88" s="32" t="s">
        <v>148</v>
      </c>
      <c r="H88"/>
      <c r="K88" s="28"/>
      <c r="L88" s="28"/>
      <c r="M88" s="28"/>
      <c r="N88" s="28"/>
      <c r="O88" s="28"/>
    </row>
    <row r="89" spans="1:15" s="47" customFormat="1" ht="45" customHeight="1">
      <c r="A89" s="30">
        <v>85</v>
      </c>
      <c r="B89" s="49">
        <v>377</v>
      </c>
      <c r="C89" s="142" t="s">
        <v>78</v>
      </c>
      <c r="D89" s="142"/>
      <c r="E89" s="142"/>
      <c r="F89" s="142"/>
      <c r="G89" s="11"/>
      <c r="H89"/>
      <c r="K89" s="28"/>
      <c r="L89" s="28"/>
      <c r="M89" s="28"/>
      <c r="N89" s="28"/>
      <c r="O89" s="28"/>
    </row>
    <row r="90" spans="1:15" s="47" customFormat="1" ht="45" customHeight="1">
      <c r="A90" s="83">
        <v>86</v>
      </c>
      <c r="B90" s="34">
        <v>391</v>
      </c>
      <c r="C90" s="32" t="s">
        <v>46</v>
      </c>
      <c r="D90" s="79" t="s">
        <v>168</v>
      </c>
      <c r="E90" s="35" t="s">
        <v>169</v>
      </c>
      <c r="F90" s="43" t="s">
        <v>170</v>
      </c>
      <c r="G90" s="32" t="s">
        <v>46</v>
      </c>
      <c r="H90"/>
      <c r="K90" s="28"/>
      <c r="L90" s="28"/>
      <c r="M90" s="28"/>
      <c r="N90" s="28"/>
      <c r="O90" s="28"/>
    </row>
    <row r="91" spans="1:15" s="47" customFormat="1" ht="45" customHeight="1">
      <c r="A91" s="34">
        <v>87</v>
      </c>
      <c r="B91" s="34">
        <v>392</v>
      </c>
      <c r="C91" s="135" t="s">
        <v>54</v>
      </c>
      <c r="D91" s="136"/>
      <c r="E91" s="136"/>
      <c r="F91" s="136"/>
      <c r="G91" s="137"/>
      <c r="H91"/>
      <c r="K91" s="28"/>
      <c r="L91" s="28"/>
      <c r="M91" s="28"/>
      <c r="N91" s="28"/>
      <c r="O91" s="28"/>
    </row>
    <row r="92" spans="1:15" s="47" customFormat="1" ht="45" customHeight="1">
      <c r="A92" s="34">
        <v>88</v>
      </c>
      <c r="B92" s="34">
        <v>393</v>
      </c>
      <c r="C92" s="128" t="s">
        <v>10</v>
      </c>
      <c r="D92" s="129"/>
      <c r="E92" s="129"/>
      <c r="F92" s="129"/>
      <c r="G92" s="130"/>
      <c r="H92"/>
      <c r="K92" s="28"/>
      <c r="L92" s="28"/>
      <c r="M92" s="28"/>
      <c r="N92" s="28"/>
      <c r="O92" s="28"/>
    </row>
    <row r="93" spans="1:15" s="47" customFormat="1" ht="45" customHeight="1">
      <c r="A93" s="34">
        <v>89</v>
      </c>
      <c r="B93" s="34">
        <v>394</v>
      </c>
      <c r="C93" s="135" t="s">
        <v>171</v>
      </c>
      <c r="D93" s="136"/>
      <c r="E93" s="136"/>
      <c r="F93" s="136"/>
      <c r="G93" s="137"/>
      <c r="H93"/>
      <c r="K93" s="28"/>
      <c r="L93" s="28"/>
      <c r="M93" s="28"/>
      <c r="N93" s="28"/>
      <c r="O93" s="28"/>
    </row>
    <row r="94" spans="1:15" s="47" customFormat="1" ht="45" customHeight="1">
      <c r="A94" s="82">
        <v>90</v>
      </c>
      <c r="B94" s="34">
        <v>395</v>
      </c>
      <c r="C94" s="80" t="s">
        <v>172</v>
      </c>
      <c r="D94" s="36" t="s">
        <v>75</v>
      </c>
      <c r="E94" s="35" t="s">
        <v>173</v>
      </c>
      <c r="F94" s="35" t="s">
        <v>174</v>
      </c>
      <c r="G94" s="32" t="s">
        <v>175</v>
      </c>
      <c r="H94"/>
      <c r="K94" s="28"/>
      <c r="L94" s="28"/>
      <c r="M94" s="28"/>
      <c r="N94" s="28"/>
      <c r="O94" s="28"/>
    </row>
    <row r="95" spans="1:15" s="47" customFormat="1" ht="45" customHeight="1">
      <c r="A95" s="83">
        <v>91</v>
      </c>
      <c r="B95" s="34">
        <v>398</v>
      </c>
      <c r="C95" s="32" t="s">
        <v>46</v>
      </c>
      <c r="D95" s="37" t="s">
        <v>176</v>
      </c>
      <c r="E95" s="35" t="s">
        <v>177</v>
      </c>
      <c r="F95" s="35" t="s">
        <v>178</v>
      </c>
      <c r="G95" s="32" t="s">
        <v>175</v>
      </c>
      <c r="H95"/>
      <c r="K95" s="28"/>
      <c r="L95" s="28"/>
      <c r="M95" s="28"/>
      <c r="N95" s="28"/>
      <c r="O95" s="28"/>
    </row>
    <row r="96" spans="1:15" s="47" customFormat="1" ht="45" customHeight="1">
      <c r="A96" s="83">
        <v>92</v>
      </c>
      <c r="B96" s="34">
        <v>400</v>
      </c>
      <c r="C96" s="32" t="s">
        <v>46</v>
      </c>
      <c r="D96" s="37" t="s">
        <v>176</v>
      </c>
      <c r="E96" s="35" t="s">
        <v>179</v>
      </c>
      <c r="F96" s="35" t="s">
        <v>178</v>
      </c>
      <c r="G96" s="32" t="s">
        <v>46</v>
      </c>
      <c r="H96"/>
      <c r="K96" s="28"/>
      <c r="L96" s="28"/>
      <c r="M96" s="28"/>
      <c r="N96" s="28"/>
      <c r="O96" s="28"/>
    </row>
    <row r="97" spans="1:15" s="47" customFormat="1" ht="45" customHeight="1">
      <c r="A97" s="34">
        <v>93</v>
      </c>
      <c r="B97" s="34">
        <v>410</v>
      </c>
      <c r="C97" s="80" t="s">
        <v>172</v>
      </c>
      <c r="D97" s="37" t="s">
        <v>168</v>
      </c>
      <c r="E97" s="35" t="s">
        <v>180</v>
      </c>
      <c r="F97" s="35" t="s">
        <v>178</v>
      </c>
      <c r="G97" s="32" t="s">
        <v>46</v>
      </c>
      <c r="H97"/>
      <c r="K97" s="28"/>
      <c r="L97" s="28"/>
      <c r="M97" s="28"/>
      <c r="N97" s="28"/>
      <c r="O97" s="28"/>
    </row>
    <row r="98" spans="1:15" s="47" customFormat="1" ht="45" customHeight="1">
      <c r="A98" s="83">
        <v>94</v>
      </c>
      <c r="B98" s="34">
        <v>412</v>
      </c>
      <c r="C98" s="35" t="s">
        <v>181</v>
      </c>
      <c r="D98" s="36" t="s">
        <v>75</v>
      </c>
      <c r="E98" s="35" t="s">
        <v>182</v>
      </c>
      <c r="F98" s="35" t="s">
        <v>178</v>
      </c>
      <c r="G98" s="32" t="s">
        <v>46</v>
      </c>
      <c r="H98"/>
      <c r="K98" s="28"/>
      <c r="L98" s="28"/>
      <c r="M98" s="28"/>
      <c r="N98" s="28"/>
      <c r="O98" s="28"/>
    </row>
    <row r="99" spans="1:15" s="47" customFormat="1" ht="45" customHeight="1">
      <c r="A99" s="83">
        <v>95</v>
      </c>
      <c r="B99" s="34">
        <v>414</v>
      </c>
      <c r="C99" s="32" t="s">
        <v>46</v>
      </c>
      <c r="D99" s="36" t="s">
        <v>75</v>
      </c>
      <c r="E99" s="32" t="s">
        <v>55</v>
      </c>
      <c r="F99" s="35" t="s">
        <v>174</v>
      </c>
      <c r="G99" s="32" t="s">
        <v>46</v>
      </c>
      <c r="H99"/>
      <c r="K99" s="28"/>
      <c r="L99" s="28"/>
      <c r="M99" s="28"/>
      <c r="N99" s="28"/>
      <c r="O99" s="28"/>
    </row>
    <row r="100" spans="1:15" s="47" customFormat="1" ht="45" customHeight="1">
      <c r="A100" s="34">
        <v>96</v>
      </c>
      <c r="B100" s="34">
        <v>415</v>
      </c>
      <c r="C100" s="32" t="s">
        <v>172</v>
      </c>
      <c r="D100" s="35" t="s">
        <v>53</v>
      </c>
      <c r="E100" s="35" t="s">
        <v>183</v>
      </c>
      <c r="F100" s="35" t="s">
        <v>184</v>
      </c>
      <c r="G100" s="32" t="s">
        <v>46</v>
      </c>
      <c r="H100"/>
      <c r="K100" s="28"/>
      <c r="L100" s="28"/>
      <c r="M100" s="28"/>
      <c r="N100" s="28"/>
      <c r="O100" s="28"/>
    </row>
    <row r="101" spans="1:15" s="47" customFormat="1" ht="45" customHeight="1">
      <c r="A101" s="34">
        <v>97</v>
      </c>
      <c r="B101" s="34">
        <v>416</v>
      </c>
      <c r="C101" s="80" t="s">
        <v>172</v>
      </c>
      <c r="D101" s="35" t="s">
        <v>53</v>
      </c>
      <c r="E101" s="35" t="s">
        <v>185</v>
      </c>
      <c r="F101" s="35" t="s">
        <v>174</v>
      </c>
      <c r="G101" s="32" t="s">
        <v>46</v>
      </c>
      <c r="H101"/>
      <c r="K101" s="28"/>
      <c r="L101" s="28"/>
      <c r="M101" s="28"/>
      <c r="N101" s="28"/>
      <c r="O101" s="28"/>
    </row>
    <row r="102" spans="1:15" s="47" customFormat="1" ht="45" customHeight="1">
      <c r="A102" s="34">
        <v>98</v>
      </c>
      <c r="B102" s="34">
        <v>417</v>
      </c>
      <c r="C102" s="80" t="s">
        <v>172</v>
      </c>
      <c r="D102" s="35" t="s">
        <v>53</v>
      </c>
      <c r="E102" s="35" t="s">
        <v>144</v>
      </c>
      <c r="F102" s="35" t="s">
        <v>186</v>
      </c>
      <c r="G102" s="32" t="s">
        <v>46</v>
      </c>
      <c r="H102"/>
      <c r="K102" s="28"/>
      <c r="L102" s="28"/>
      <c r="M102" s="28"/>
      <c r="N102" s="28"/>
      <c r="O102" s="28"/>
    </row>
    <row r="103" spans="1:15" s="47" customFormat="1" ht="45" customHeight="1">
      <c r="A103" s="34">
        <v>99</v>
      </c>
      <c r="B103" s="34">
        <v>418</v>
      </c>
      <c r="C103" s="80" t="s">
        <v>172</v>
      </c>
      <c r="D103" s="35" t="s">
        <v>53</v>
      </c>
      <c r="E103" s="35" t="s">
        <v>84</v>
      </c>
      <c r="F103" s="43" t="s">
        <v>170</v>
      </c>
      <c r="G103" s="32" t="s">
        <v>46</v>
      </c>
      <c r="H103"/>
      <c r="K103" s="28"/>
      <c r="L103" s="28"/>
      <c r="M103" s="28"/>
      <c r="N103" s="28"/>
      <c r="O103" s="28"/>
    </row>
    <row r="104" spans="1:15" s="47" customFormat="1" ht="45" customHeight="1">
      <c r="A104" s="34">
        <v>100</v>
      </c>
      <c r="B104" s="48">
        <v>419</v>
      </c>
      <c r="C104" s="125" t="s">
        <v>187</v>
      </c>
      <c r="D104" s="126"/>
      <c r="E104" s="126"/>
      <c r="F104" s="126"/>
      <c r="G104" s="127"/>
      <c r="H104"/>
      <c r="K104" s="28"/>
      <c r="L104" s="28"/>
      <c r="M104" s="28"/>
      <c r="N104" s="28"/>
      <c r="O104" s="28"/>
    </row>
    <row r="105" spans="1:15" s="47" customFormat="1" ht="45" customHeight="1">
      <c r="A105" s="84">
        <v>101</v>
      </c>
      <c r="B105" s="31">
        <v>420</v>
      </c>
      <c r="C105" s="32" t="s">
        <v>188</v>
      </c>
      <c r="D105" s="37" t="s">
        <v>168</v>
      </c>
      <c r="E105" s="35" t="s">
        <v>189</v>
      </c>
      <c r="F105" s="35" t="s">
        <v>174</v>
      </c>
      <c r="G105" s="32" t="s">
        <v>46</v>
      </c>
      <c r="H105"/>
      <c r="K105" s="28"/>
      <c r="L105" s="28"/>
      <c r="M105" s="28"/>
      <c r="N105" s="28"/>
      <c r="O105" s="28"/>
    </row>
    <row r="106" spans="1:15" s="47" customFormat="1" ht="45" customHeight="1">
      <c r="A106" s="83">
        <v>102</v>
      </c>
      <c r="B106" s="34">
        <v>423</v>
      </c>
      <c r="C106" s="32" t="s">
        <v>46</v>
      </c>
      <c r="D106" s="37" t="s">
        <v>168</v>
      </c>
      <c r="E106" s="35" t="s">
        <v>190</v>
      </c>
      <c r="F106" s="35" t="s">
        <v>174</v>
      </c>
      <c r="G106" s="32" t="s">
        <v>46</v>
      </c>
      <c r="H106"/>
      <c r="K106" s="28"/>
      <c r="L106" s="28"/>
      <c r="M106" s="28"/>
      <c r="N106" s="28"/>
      <c r="O106" s="28"/>
    </row>
    <row r="107" spans="1:15" s="47" customFormat="1" ht="45" customHeight="1">
      <c r="A107" s="82">
        <v>103</v>
      </c>
      <c r="B107" s="34">
        <v>426</v>
      </c>
      <c r="C107" s="80" t="s">
        <v>172</v>
      </c>
      <c r="D107" s="35" t="s">
        <v>53</v>
      </c>
      <c r="E107" s="35" t="s">
        <v>191</v>
      </c>
      <c r="F107" s="35" t="s">
        <v>186</v>
      </c>
      <c r="G107" s="32" t="s">
        <v>175</v>
      </c>
      <c r="H107"/>
      <c r="K107" s="28"/>
      <c r="L107" s="28"/>
      <c r="M107" s="28"/>
      <c r="N107" s="28"/>
      <c r="O107" s="28"/>
    </row>
    <row r="108" spans="1:15" s="47" customFormat="1" ht="45" customHeight="1">
      <c r="A108" s="34">
        <v>104</v>
      </c>
      <c r="B108" s="31">
        <v>427</v>
      </c>
      <c r="C108" s="32" t="s">
        <v>192</v>
      </c>
      <c r="D108" s="35" t="s">
        <v>53</v>
      </c>
      <c r="E108" s="35" t="s">
        <v>193</v>
      </c>
      <c r="F108" s="35" t="s">
        <v>174</v>
      </c>
      <c r="G108" s="32" t="s">
        <v>194</v>
      </c>
      <c r="H108"/>
      <c r="K108" s="28"/>
      <c r="L108" s="28"/>
      <c r="M108" s="28"/>
      <c r="N108" s="28"/>
      <c r="O108" s="28"/>
    </row>
    <row r="109" spans="1:15" s="47" customFormat="1" ht="45" customHeight="1">
      <c r="A109" s="83">
        <v>105</v>
      </c>
      <c r="B109" s="34">
        <v>428</v>
      </c>
      <c r="C109" s="32" t="s">
        <v>46</v>
      </c>
      <c r="D109" s="35" t="s">
        <v>53</v>
      </c>
      <c r="E109" s="35" t="s">
        <v>195</v>
      </c>
      <c r="F109" s="35" t="s">
        <v>174</v>
      </c>
      <c r="G109" s="32" t="s">
        <v>46</v>
      </c>
      <c r="H109"/>
      <c r="K109" s="28"/>
      <c r="L109" s="28"/>
      <c r="M109" s="28"/>
      <c r="N109" s="28"/>
      <c r="O109" s="28"/>
    </row>
    <row r="110" spans="1:15" s="47" customFormat="1" ht="45" customHeight="1">
      <c r="A110" s="82">
        <v>106</v>
      </c>
      <c r="B110" s="34">
        <v>429</v>
      </c>
      <c r="C110" s="32" t="s">
        <v>172</v>
      </c>
      <c r="D110" s="37" t="s">
        <v>168</v>
      </c>
      <c r="E110" s="35" t="s">
        <v>196</v>
      </c>
      <c r="F110" s="35" t="s">
        <v>174</v>
      </c>
      <c r="G110" s="32" t="s">
        <v>175</v>
      </c>
      <c r="H110"/>
      <c r="K110" s="28"/>
      <c r="L110" s="28"/>
      <c r="M110" s="28"/>
      <c r="N110" s="28"/>
      <c r="O110" s="28"/>
    </row>
    <row r="111" spans="1:15" s="47" customFormat="1" ht="45" customHeight="1">
      <c r="A111" s="34">
        <v>107</v>
      </c>
      <c r="B111" s="34">
        <v>431</v>
      </c>
      <c r="C111" s="81" t="s">
        <v>197</v>
      </c>
      <c r="D111" s="37" t="s">
        <v>168</v>
      </c>
      <c r="E111" s="35" t="s">
        <v>198</v>
      </c>
      <c r="F111" s="35" t="s">
        <v>174</v>
      </c>
      <c r="G111" s="32" t="s">
        <v>46</v>
      </c>
      <c r="H111"/>
      <c r="K111" s="28"/>
      <c r="L111" s="28"/>
      <c r="M111" s="28"/>
      <c r="N111" s="28"/>
      <c r="O111" s="28"/>
    </row>
    <row r="112" spans="1:15" s="47" customFormat="1" ht="45" customHeight="1">
      <c r="A112" s="83">
        <v>108</v>
      </c>
      <c r="B112" s="34">
        <v>432</v>
      </c>
      <c r="C112" s="32" t="s">
        <v>46</v>
      </c>
      <c r="D112" s="35" t="s">
        <v>53</v>
      </c>
      <c r="E112" s="35" t="s">
        <v>199</v>
      </c>
      <c r="F112" s="35" t="s">
        <v>174</v>
      </c>
      <c r="G112" s="32" t="s">
        <v>46</v>
      </c>
      <c r="H112"/>
      <c r="K112" s="28"/>
      <c r="L112" s="28"/>
      <c r="M112" s="28"/>
      <c r="N112" s="28"/>
      <c r="O112" s="28"/>
    </row>
    <row r="113" spans="1:15" s="47" customFormat="1" ht="45" customHeight="1">
      <c r="A113" s="82">
        <v>109</v>
      </c>
      <c r="B113" s="31">
        <v>433</v>
      </c>
      <c r="C113" s="35" t="s">
        <v>200</v>
      </c>
      <c r="D113" s="35" t="s">
        <v>53</v>
      </c>
      <c r="E113" s="35" t="s">
        <v>201</v>
      </c>
      <c r="F113" s="35" t="s">
        <v>186</v>
      </c>
      <c r="G113" s="32" t="s">
        <v>175</v>
      </c>
      <c r="H113"/>
      <c r="K113" s="28"/>
      <c r="L113" s="28"/>
      <c r="M113" s="28"/>
      <c r="N113" s="28"/>
      <c r="O113" s="28"/>
    </row>
    <row r="114" spans="1:15" s="47" customFormat="1" ht="45" customHeight="1">
      <c r="A114" s="34">
        <v>110</v>
      </c>
      <c r="B114" s="34">
        <v>434</v>
      </c>
      <c r="C114" s="32" t="s">
        <v>202</v>
      </c>
      <c r="D114" s="35" t="s">
        <v>53</v>
      </c>
      <c r="E114" s="35" t="s">
        <v>203</v>
      </c>
      <c r="F114" s="35" t="s">
        <v>186</v>
      </c>
      <c r="G114" s="32" t="s">
        <v>46</v>
      </c>
      <c r="H114"/>
      <c r="K114" s="28"/>
      <c r="L114" s="28"/>
      <c r="M114" s="28"/>
      <c r="N114" s="28"/>
      <c r="O114" s="28"/>
    </row>
    <row r="115" spans="1:15" s="47" customFormat="1" ht="45" customHeight="1">
      <c r="A115" s="83">
        <v>111</v>
      </c>
      <c r="B115" s="34">
        <v>436</v>
      </c>
      <c r="C115" s="32" t="s">
        <v>46</v>
      </c>
      <c r="D115" s="35" t="s">
        <v>53</v>
      </c>
      <c r="E115" s="35" t="s">
        <v>114</v>
      </c>
      <c r="F115" s="35" t="s">
        <v>174</v>
      </c>
      <c r="G115" s="32" t="s">
        <v>46</v>
      </c>
      <c r="H115"/>
      <c r="K115" s="28"/>
      <c r="L115" s="28"/>
      <c r="M115" s="28"/>
      <c r="N115" s="28"/>
      <c r="O115" s="28"/>
    </row>
    <row r="116" spans="1:15" s="47" customFormat="1" ht="45" customHeight="1">
      <c r="A116" s="34">
        <v>112</v>
      </c>
      <c r="B116" s="34">
        <v>437</v>
      </c>
      <c r="C116" s="32" t="s">
        <v>192</v>
      </c>
      <c r="D116" s="35" t="s">
        <v>53</v>
      </c>
      <c r="E116" s="35" t="s">
        <v>204</v>
      </c>
      <c r="F116" s="35" t="s">
        <v>174</v>
      </c>
      <c r="G116" s="32" t="s">
        <v>194</v>
      </c>
      <c r="H116"/>
      <c r="K116" s="28"/>
      <c r="L116" s="28"/>
      <c r="M116" s="28"/>
      <c r="N116" s="28"/>
      <c r="O116" s="28"/>
    </row>
    <row r="117" spans="1:15" s="47" customFormat="1" ht="45" customHeight="1">
      <c r="A117" s="34">
        <v>113</v>
      </c>
      <c r="B117" s="34">
        <v>438</v>
      </c>
      <c r="C117" s="128" t="s">
        <v>205</v>
      </c>
      <c r="D117" s="129"/>
      <c r="E117" s="129"/>
      <c r="F117" s="129"/>
      <c r="G117" s="130"/>
      <c r="H117"/>
      <c r="K117" s="28"/>
      <c r="L117" s="28"/>
      <c r="M117" s="28"/>
      <c r="N117" s="28"/>
      <c r="O117" s="28"/>
    </row>
    <row r="118" spans="1:15" s="47" customFormat="1" ht="45" customHeight="1">
      <c r="A118" s="34">
        <v>114</v>
      </c>
      <c r="B118" s="34">
        <v>440</v>
      </c>
      <c r="C118" s="32" t="s">
        <v>202</v>
      </c>
      <c r="D118" s="36" t="s">
        <v>75</v>
      </c>
      <c r="E118" s="35" t="s">
        <v>157</v>
      </c>
      <c r="F118" s="35" t="s">
        <v>174</v>
      </c>
      <c r="G118" s="32" t="s">
        <v>46</v>
      </c>
      <c r="H118"/>
      <c r="K118" s="28"/>
      <c r="L118" s="28"/>
      <c r="M118" s="28"/>
      <c r="N118" s="28"/>
      <c r="O118" s="28"/>
    </row>
    <row r="119" spans="1:15" s="47" customFormat="1" ht="45" customHeight="1">
      <c r="A119" s="34">
        <v>115</v>
      </c>
      <c r="B119" s="34">
        <v>441</v>
      </c>
      <c r="C119" s="32" t="s">
        <v>192</v>
      </c>
      <c r="D119" s="35" t="s">
        <v>53</v>
      </c>
      <c r="E119" s="35" t="s">
        <v>204</v>
      </c>
      <c r="F119" s="35" t="s">
        <v>174</v>
      </c>
      <c r="G119" s="32" t="s">
        <v>194</v>
      </c>
      <c r="H119"/>
      <c r="K119" s="28"/>
      <c r="L119" s="28"/>
      <c r="M119" s="28"/>
      <c r="N119" s="28"/>
      <c r="O119" s="28"/>
    </row>
    <row r="120" spans="1:15" s="47" customFormat="1" ht="45" customHeight="1">
      <c r="A120" s="83">
        <v>116</v>
      </c>
      <c r="B120" s="34">
        <v>445</v>
      </c>
      <c r="C120" s="32" t="s">
        <v>46</v>
      </c>
      <c r="D120" s="35" t="s">
        <v>53</v>
      </c>
      <c r="E120" s="35" t="s">
        <v>206</v>
      </c>
      <c r="F120" s="35" t="s">
        <v>174</v>
      </c>
      <c r="G120" s="32" t="s">
        <v>46</v>
      </c>
      <c r="H120"/>
      <c r="K120" s="28"/>
      <c r="L120" s="28"/>
      <c r="M120" s="28"/>
      <c r="N120" s="28"/>
      <c r="O120" s="28"/>
    </row>
    <row r="121" spans="1:15" s="47" customFormat="1" ht="45" customHeight="1">
      <c r="A121" s="34">
        <v>117</v>
      </c>
      <c r="B121" s="34">
        <v>446</v>
      </c>
      <c r="C121" s="32" t="s">
        <v>192</v>
      </c>
      <c r="D121" s="35" t="s">
        <v>53</v>
      </c>
      <c r="E121" s="35" t="s">
        <v>207</v>
      </c>
      <c r="F121" s="35" t="s">
        <v>178</v>
      </c>
      <c r="G121" s="32" t="s">
        <v>194</v>
      </c>
      <c r="H121"/>
      <c r="K121" s="28"/>
      <c r="L121" s="28"/>
      <c r="M121" s="28"/>
      <c r="N121" s="28"/>
      <c r="O121" s="28"/>
    </row>
    <row r="122" spans="1:15" s="47" customFormat="1" ht="45" customHeight="1">
      <c r="A122" s="82">
        <v>118</v>
      </c>
      <c r="B122" s="31">
        <v>447</v>
      </c>
      <c r="C122" s="32" t="s">
        <v>208</v>
      </c>
      <c r="D122" s="37" t="s">
        <v>168</v>
      </c>
      <c r="E122" s="35" t="s">
        <v>84</v>
      </c>
      <c r="F122" s="35" t="s">
        <v>174</v>
      </c>
      <c r="G122" s="32" t="s">
        <v>175</v>
      </c>
      <c r="H122"/>
      <c r="K122" s="28"/>
      <c r="L122" s="28"/>
      <c r="M122" s="28"/>
      <c r="N122" s="28"/>
      <c r="O122" s="28"/>
    </row>
    <row r="123" spans="1:15" s="47" customFormat="1" ht="45" customHeight="1">
      <c r="A123" s="34">
        <v>119</v>
      </c>
      <c r="B123" s="34">
        <v>448</v>
      </c>
      <c r="C123" s="32" t="s">
        <v>192</v>
      </c>
      <c r="D123" s="36" t="s">
        <v>75</v>
      </c>
      <c r="E123" s="35" t="s">
        <v>204</v>
      </c>
      <c r="F123" s="35" t="s">
        <v>174</v>
      </c>
      <c r="G123" s="32" t="s">
        <v>194</v>
      </c>
      <c r="H123"/>
      <c r="K123" s="28"/>
      <c r="L123" s="28"/>
      <c r="M123" s="28"/>
      <c r="N123" s="28"/>
      <c r="O123" s="28"/>
    </row>
    <row r="124" spans="1:15" s="47" customFormat="1" ht="45" customHeight="1">
      <c r="A124" s="34">
        <v>120</v>
      </c>
      <c r="B124" s="34">
        <v>450</v>
      </c>
      <c r="C124" s="32" t="s">
        <v>192</v>
      </c>
      <c r="D124" s="35" t="s">
        <v>53</v>
      </c>
      <c r="E124" s="35" t="s">
        <v>209</v>
      </c>
      <c r="F124" s="35" t="s">
        <v>186</v>
      </c>
      <c r="G124" s="32" t="s">
        <v>194</v>
      </c>
      <c r="H124"/>
      <c r="K124" s="28"/>
      <c r="L124" s="28"/>
      <c r="M124" s="28"/>
      <c r="N124" s="28"/>
      <c r="O124" s="28"/>
    </row>
    <row r="125" spans="1:15" s="47" customFormat="1" ht="45" customHeight="1">
      <c r="A125" s="46"/>
      <c r="C125" s="28"/>
      <c r="D125" s="28"/>
      <c r="E125" s="28"/>
      <c r="F125" s="28"/>
      <c r="G125" s="28"/>
      <c r="H125"/>
      <c r="K125" s="28"/>
      <c r="L125" s="28"/>
      <c r="M125" s="28"/>
      <c r="N125" s="28"/>
      <c r="O125" s="28"/>
    </row>
    <row r="126" spans="1:15" s="47" customFormat="1">
      <c r="A126" s="46"/>
      <c r="C126" s="28"/>
      <c r="D126" s="28"/>
      <c r="E126" s="28"/>
      <c r="F126" s="28"/>
      <c r="G126" s="28"/>
      <c r="H126"/>
      <c r="K126" s="28"/>
      <c r="L126" s="28"/>
      <c r="M126" s="28"/>
      <c r="N126" s="28"/>
      <c r="O126" s="28"/>
    </row>
    <row r="127" spans="1:15" s="47" customFormat="1">
      <c r="A127" s="46"/>
      <c r="C127" s="28"/>
      <c r="D127" s="28"/>
      <c r="E127" s="28"/>
      <c r="F127" s="28"/>
      <c r="G127" s="28"/>
      <c r="H127"/>
      <c r="K127" s="28"/>
      <c r="L127" s="28"/>
      <c r="M127" s="28"/>
      <c r="N127" s="28"/>
      <c r="O127" s="28"/>
    </row>
    <row r="128" spans="1:15" s="47" customFormat="1">
      <c r="A128" s="46"/>
      <c r="C128" s="28"/>
      <c r="D128" s="28"/>
      <c r="E128" s="28"/>
      <c r="F128" s="28"/>
      <c r="G128" s="28"/>
      <c r="H128"/>
      <c r="K128" s="28"/>
      <c r="L128" s="28"/>
      <c r="M128" s="28"/>
      <c r="N128" s="28"/>
      <c r="O128" s="28"/>
    </row>
    <row r="129" spans="1:15" s="47" customFormat="1">
      <c r="A129" s="46"/>
      <c r="C129" s="28"/>
      <c r="D129" s="28"/>
      <c r="E129" s="28"/>
      <c r="F129" s="28"/>
      <c r="G129" s="28"/>
      <c r="H129"/>
      <c r="K129" s="28"/>
      <c r="L129" s="28"/>
      <c r="M129" s="28"/>
      <c r="N129" s="28"/>
      <c r="O129" s="28"/>
    </row>
    <row r="130" spans="1:15" s="47" customFormat="1">
      <c r="A130" s="46"/>
      <c r="C130" s="28"/>
      <c r="D130" s="28"/>
      <c r="E130" s="28"/>
      <c r="F130" s="28"/>
      <c r="G130" s="28"/>
      <c r="H130"/>
      <c r="K130" s="28"/>
      <c r="L130" s="28"/>
      <c r="M130" s="28"/>
      <c r="N130" s="28"/>
      <c r="O130" s="28"/>
    </row>
    <row r="131" spans="1:15" s="47" customFormat="1">
      <c r="A131" s="46"/>
      <c r="C131" s="28"/>
      <c r="D131" s="28"/>
      <c r="E131" s="28"/>
      <c r="F131" s="28"/>
      <c r="G131" s="28"/>
      <c r="H131"/>
      <c r="K131" s="28"/>
      <c r="L131" s="28"/>
      <c r="M131" s="28"/>
      <c r="N131" s="28"/>
      <c r="O131" s="28"/>
    </row>
    <row r="132" spans="1:15" s="47" customFormat="1">
      <c r="A132" s="46"/>
      <c r="C132" s="28"/>
      <c r="D132" s="28"/>
      <c r="E132" s="28"/>
      <c r="F132" s="28"/>
      <c r="G132" s="28"/>
      <c r="H132"/>
      <c r="K132" s="28"/>
      <c r="L132" s="28"/>
      <c r="M132" s="28"/>
      <c r="N132" s="28"/>
      <c r="O132" s="28"/>
    </row>
    <row r="133" spans="1:15" s="47" customFormat="1">
      <c r="A133" s="46"/>
      <c r="C133" s="28"/>
      <c r="D133" s="28"/>
      <c r="E133" s="28"/>
      <c r="F133" s="28"/>
      <c r="G133" s="28"/>
      <c r="H133"/>
      <c r="K133" s="28"/>
      <c r="L133" s="28"/>
      <c r="M133" s="28"/>
      <c r="N133" s="28"/>
      <c r="O133" s="28"/>
    </row>
    <row r="134" spans="1:15" s="47" customFormat="1">
      <c r="A134" s="46"/>
      <c r="C134" s="28"/>
      <c r="D134" s="28"/>
      <c r="E134" s="28"/>
      <c r="F134" s="28"/>
      <c r="G134" s="28"/>
      <c r="H134"/>
      <c r="K134" s="28"/>
      <c r="L134" s="28"/>
      <c r="M134" s="28"/>
      <c r="N134" s="28"/>
      <c r="O134" s="28"/>
    </row>
    <row r="135" spans="1:15" s="47" customFormat="1">
      <c r="A135" s="46"/>
      <c r="C135" s="28"/>
      <c r="D135" s="28"/>
      <c r="E135" s="28"/>
      <c r="F135" s="28"/>
      <c r="G135" s="28"/>
      <c r="H135"/>
      <c r="K135" s="28"/>
      <c r="L135" s="28"/>
      <c r="M135" s="28"/>
      <c r="N135" s="28"/>
      <c r="O135" s="28"/>
    </row>
    <row r="136" spans="1:15" s="47" customFormat="1">
      <c r="A136" s="46"/>
      <c r="C136" s="28"/>
      <c r="D136" s="28"/>
      <c r="E136" s="28"/>
      <c r="F136" s="28"/>
      <c r="G136" s="28"/>
      <c r="H136"/>
      <c r="K136" s="28"/>
      <c r="L136" s="28"/>
      <c r="M136" s="28"/>
      <c r="N136" s="28"/>
      <c r="O136" s="28"/>
    </row>
    <row r="137" spans="1:15" s="47" customFormat="1">
      <c r="A137" s="46"/>
      <c r="C137" s="28"/>
      <c r="D137" s="28"/>
      <c r="E137" s="28"/>
      <c r="F137" s="28"/>
      <c r="G137" s="28"/>
      <c r="H137"/>
      <c r="K137" s="28"/>
      <c r="L137" s="28"/>
      <c r="M137" s="28"/>
      <c r="N137" s="28"/>
      <c r="O137" s="28"/>
    </row>
    <row r="138" spans="1:15" s="47" customFormat="1">
      <c r="A138" s="46"/>
      <c r="C138" s="28"/>
      <c r="D138" s="28"/>
      <c r="E138" s="28"/>
      <c r="F138" s="28"/>
      <c r="G138" s="28"/>
      <c r="H138"/>
      <c r="K138" s="28"/>
      <c r="L138" s="28"/>
      <c r="M138" s="28"/>
      <c r="N138" s="28"/>
      <c r="O138" s="28"/>
    </row>
    <row r="139" spans="1:15" s="47" customFormat="1">
      <c r="A139" s="46"/>
      <c r="C139" s="28"/>
      <c r="D139" s="28"/>
      <c r="E139" s="28"/>
      <c r="F139" s="28"/>
      <c r="G139" s="28"/>
      <c r="H139"/>
      <c r="K139" s="28"/>
      <c r="L139" s="28"/>
      <c r="M139" s="28"/>
      <c r="N139" s="28"/>
      <c r="O139" s="28"/>
    </row>
    <row r="140" spans="1:15" s="47" customFormat="1">
      <c r="A140" s="46"/>
      <c r="C140" s="28"/>
      <c r="D140" s="28"/>
      <c r="E140" s="28"/>
      <c r="F140" s="28"/>
      <c r="G140" s="28"/>
      <c r="H140"/>
      <c r="K140" s="28"/>
      <c r="L140" s="28"/>
      <c r="M140" s="28"/>
      <c r="N140" s="28"/>
      <c r="O140" s="28"/>
    </row>
    <row r="141" spans="1:15" s="47" customFormat="1">
      <c r="A141" s="46"/>
      <c r="C141" s="28"/>
      <c r="D141" s="28"/>
      <c r="E141" s="28"/>
      <c r="F141" s="28"/>
      <c r="G141" s="28"/>
      <c r="H141"/>
      <c r="K141" s="28"/>
      <c r="L141" s="28"/>
      <c r="M141" s="28"/>
      <c r="N141" s="28"/>
      <c r="O141" s="28"/>
    </row>
    <row r="142" spans="1:15" s="47" customFormat="1">
      <c r="A142" s="46"/>
      <c r="C142" s="28"/>
      <c r="D142" s="28"/>
      <c r="E142" s="28"/>
      <c r="F142" s="28"/>
      <c r="G142" s="28"/>
      <c r="H142"/>
      <c r="K142" s="28"/>
      <c r="L142" s="28"/>
      <c r="M142" s="28"/>
      <c r="N142" s="28"/>
      <c r="O142" s="28"/>
    </row>
    <row r="143" spans="1:15" s="47" customFormat="1">
      <c r="A143" s="46"/>
      <c r="C143" s="28"/>
      <c r="D143" s="28"/>
      <c r="E143" s="28"/>
      <c r="F143" s="28"/>
      <c r="G143" s="28"/>
      <c r="H143"/>
      <c r="K143" s="28"/>
      <c r="L143" s="28"/>
      <c r="M143" s="28"/>
      <c r="N143" s="28"/>
      <c r="O143" s="28"/>
    </row>
    <row r="144" spans="1:15" s="47" customFormat="1">
      <c r="A144" s="46"/>
      <c r="C144" s="28"/>
      <c r="D144" s="28"/>
      <c r="E144" s="28"/>
      <c r="F144" s="28"/>
      <c r="G144" s="28"/>
      <c r="H144"/>
      <c r="K144" s="28"/>
      <c r="L144" s="28"/>
      <c r="M144" s="28"/>
      <c r="N144" s="28"/>
      <c r="O144" s="28"/>
    </row>
    <row r="145" spans="1:15" s="47" customFormat="1">
      <c r="A145" s="46"/>
      <c r="C145" s="28"/>
      <c r="D145" s="28"/>
      <c r="E145" s="28"/>
      <c r="F145" s="28"/>
      <c r="G145" s="28"/>
      <c r="H145"/>
      <c r="K145" s="28"/>
      <c r="L145" s="28"/>
      <c r="M145" s="28"/>
      <c r="N145" s="28"/>
      <c r="O145" s="28"/>
    </row>
    <row r="146" spans="1:15" s="47" customFormat="1">
      <c r="A146" s="46"/>
      <c r="C146" s="28"/>
      <c r="D146" s="28"/>
      <c r="E146" s="28"/>
      <c r="F146" s="28"/>
      <c r="G146" s="28"/>
      <c r="H146"/>
      <c r="K146" s="28"/>
      <c r="L146" s="28"/>
      <c r="M146" s="28"/>
      <c r="N146" s="28"/>
      <c r="O146" s="28"/>
    </row>
    <row r="147" spans="1:15" s="47" customFormat="1">
      <c r="A147" s="46"/>
      <c r="C147" s="28"/>
      <c r="D147" s="28"/>
      <c r="E147" s="28"/>
      <c r="F147" s="28"/>
      <c r="G147" s="28"/>
      <c r="H147"/>
      <c r="K147" s="28"/>
      <c r="L147" s="28"/>
      <c r="M147" s="28"/>
      <c r="N147" s="28"/>
      <c r="O147" s="28"/>
    </row>
    <row r="148" spans="1:15" s="47" customFormat="1">
      <c r="A148" s="46"/>
      <c r="C148" s="28"/>
      <c r="D148" s="28"/>
      <c r="E148" s="28"/>
      <c r="F148" s="28"/>
      <c r="G148" s="28"/>
      <c r="H148"/>
      <c r="K148" s="28"/>
      <c r="L148" s="28"/>
      <c r="M148" s="28"/>
      <c r="N148" s="28"/>
      <c r="O148" s="28"/>
    </row>
    <row r="149" spans="1:15" s="47" customFormat="1">
      <c r="A149" s="46"/>
      <c r="C149" s="28"/>
      <c r="D149" s="28"/>
      <c r="E149" s="28"/>
      <c r="F149" s="28"/>
      <c r="G149" s="28"/>
      <c r="H149"/>
      <c r="K149" s="28"/>
      <c r="L149" s="28"/>
      <c r="M149" s="28"/>
      <c r="N149" s="28"/>
      <c r="O149" s="28"/>
    </row>
    <row r="150" spans="1:15" s="47" customFormat="1">
      <c r="A150" s="46"/>
      <c r="C150" s="28"/>
      <c r="D150" s="28"/>
      <c r="E150" s="28"/>
      <c r="F150" s="28"/>
      <c r="G150" s="28"/>
      <c r="H150"/>
      <c r="K150" s="28"/>
      <c r="L150" s="28"/>
      <c r="M150" s="28"/>
      <c r="N150" s="28"/>
      <c r="O150" s="28"/>
    </row>
    <row r="151" spans="1:15" s="47" customFormat="1">
      <c r="A151" s="46"/>
      <c r="C151" s="28"/>
      <c r="D151" s="28"/>
      <c r="E151" s="28"/>
      <c r="F151" s="28"/>
      <c r="G151" s="28"/>
      <c r="H151"/>
      <c r="K151" s="28"/>
      <c r="L151" s="28"/>
      <c r="M151" s="28"/>
      <c r="N151" s="28"/>
      <c r="O151" s="28"/>
    </row>
    <row r="152" spans="1:15" s="47" customFormat="1">
      <c r="A152" s="46"/>
      <c r="C152" s="28"/>
      <c r="D152" s="28"/>
      <c r="E152" s="28"/>
      <c r="F152" s="28"/>
      <c r="G152" s="28"/>
      <c r="H152"/>
      <c r="K152" s="28"/>
      <c r="L152" s="28"/>
      <c r="M152" s="28"/>
      <c r="N152" s="28"/>
      <c r="O152" s="28"/>
    </row>
    <row r="153" spans="1:15" s="47" customFormat="1">
      <c r="A153" s="46"/>
      <c r="C153" s="28"/>
      <c r="D153" s="28"/>
      <c r="E153" s="28"/>
      <c r="F153" s="28"/>
      <c r="G153" s="28"/>
      <c r="H153"/>
      <c r="K153" s="28"/>
      <c r="L153" s="28"/>
      <c r="M153" s="28"/>
      <c r="N153" s="28"/>
      <c r="O153" s="28"/>
    </row>
    <row r="154" spans="1:15" s="47" customFormat="1">
      <c r="A154" s="46"/>
      <c r="C154" s="28"/>
      <c r="D154" s="28"/>
      <c r="E154" s="28"/>
      <c r="F154" s="28"/>
      <c r="G154" s="28"/>
      <c r="H154"/>
      <c r="K154" s="28"/>
      <c r="L154" s="28"/>
      <c r="M154" s="28"/>
      <c r="N154" s="28"/>
      <c r="O154" s="28"/>
    </row>
    <row r="155" spans="1:15" s="47" customFormat="1">
      <c r="A155" s="46"/>
      <c r="C155" s="28"/>
      <c r="D155" s="28"/>
      <c r="E155" s="28"/>
      <c r="F155" s="28"/>
      <c r="G155" s="28"/>
      <c r="H155"/>
      <c r="K155" s="28"/>
      <c r="L155" s="28"/>
      <c r="M155" s="28"/>
      <c r="N155" s="28"/>
      <c r="O155" s="28"/>
    </row>
    <row r="156" spans="1:15" s="47" customFormat="1">
      <c r="A156" s="46"/>
      <c r="C156" s="28"/>
      <c r="D156" s="28"/>
      <c r="E156" s="28"/>
      <c r="F156" s="28"/>
      <c r="G156" s="28"/>
      <c r="H156"/>
      <c r="K156" s="28"/>
      <c r="L156" s="28"/>
      <c r="M156" s="28"/>
      <c r="N156" s="28"/>
      <c r="O156" s="28"/>
    </row>
    <row r="157" spans="1:15" s="47" customFormat="1">
      <c r="A157" s="46"/>
      <c r="C157" s="28"/>
      <c r="D157" s="28"/>
      <c r="E157" s="28"/>
      <c r="F157" s="28"/>
      <c r="G157" s="28"/>
      <c r="H157"/>
      <c r="K157" s="28"/>
      <c r="L157" s="28"/>
      <c r="M157" s="28"/>
      <c r="N157" s="28"/>
      <c r="O157" s="28"/>
    </row>
    <row r="158" spans="1:15" s="47" customFormat="1">
      <c r="A158" s="46"/>
      <c r="C158" s="28"/>
      <c r="D158" s="28"/>
      <c r="E158" s="28"/>
      <c r="F158" s="28"/>
      <c r="G158" s="28"/>
      <c r="H158"/>
      <c r="K158" s="28"/>
      <c r="L158" s="28"/>
      <c r="M158" s="28"/>
      <c r="N158" s="28"/>
      <c r="O158" s="28"/>
    </row>
    <row r="159" spans="1:15" s="47" customFormat="1">
      <c r="A159" s="46"/>
      <c r="C159" s="28"/>
      <c r="D159" s="28"/>
      <c r="E159" s="28"/>
      <c r="F159" s="28"/>
      <c r="G159" s="28"/>
      <c r="H159"/>
      <c r="K159" s="28"/>
      <c r="L159" s="28"/>
      <c r="M159" s="28"/>
      <c r="N159" s="28"/>
      <c r="O159" s="28"/>
    </row>
    <row r="160" spans="1:15" s="47" customFormat="1">
      <c r="A160" s="46"/>
      <c r="C160" s="28"/>
      <c r="D160" s="28"/>
      <c r="E160" s="28"/>
      <c r="F160" s="28"/>
      <c r="G160" s="28"/>
      <c r="H160"/>
      <c r="K160" s="28"/>
      <c r="L160" s="28"/>
      <c r="M160" s="28"/>
      <c r="N160" s="28"/>
      <c r="O160" s="28"/>
    </row>
    <row r="161" spans="1:15" s="47" customFormat="1">
      <c r="A161" s="46"/>
      <c r="C161" s="28"/>
      <c r="D161" s="28"/>
      <c r="E161" s="28"/>
      <c r="F161" s="28"/>
      <c r="G161" s="28"/>
      <c r="H161"/>
      <c r="K161" s="28"/>
      <c r="L161" s="28"/>
      <c r="M161" s="28"/>
      <c r="N161" s="28"/>
      <c r="O161" s="28"/>
    </row>
    <row r="162" spans="1:15" s="47" customFormat="1">
      <c r="A162" s="46"/>
      <c r="C162" s="28"/>
      <c r="D162" s="28"/>
      <c r="E162" s="28"/>
      <c r="F162" s="28"/>
      <c r="G162" s="28"/>
      <c r="H162"/>
      <c r="K162" s="28"/>
      <c r="L162" s="28"/>
      <c r="M162" s="28"/>
      <c r="N162" s="28"/>
      <c r="O162" s="28"/>
    </row>
    <row r="163" spans="1:15" s="47" customFormat="1">
      <c r="A163" s="46"/>
      <c r="C163" s="28"/>
      <c r="D163" s="28"/>
      <c r="E163" s="28"/>
      <c r="F163" s="28"/>
      <c r="G163" s="28"/>
      <c r="H163"/>
      <c r="K163" s="28"/>
      <c r="L163" s="28"/>
      <c r="M163" s="28"/>
      <c r="N163" s="28"/>
      <c r="O163" s="28"/>
    </row>
    <row r="164" spans="1:15" s="47" customFormat="1">
      <c r="A164" s="46"/>
      <c r="C164" s="28"/>
      <c r="D164" s="28"/>
      <c r="E164" s="28"/>
      <c r="F164" s="28"/>
      <c r="G164" s="28"/>
      <c r="H164"/>
      <c r="K164" s="28"/>
      <c r="L164" s="28"/>
      <c r="M164" s="28"/>
      <c r="N164" s="28"/>
      <c r="O164" s="28"/>
    </row>
    <row r="165" spans="1:15" s="47" customFormat="1">
      <c r="A165" s="46"/>
      <c r="C165" s="28"/>
      <c r="D165" s="28"/>
      <c r="E165" s="28"/>
      <c r="F165" s="28"/>
      <c r="G165" s="28"/>
      <c r="H165"/>
      <c r="K165" s="28"/>
      <c r="L165" s="28"/>
      <c r="M165" s="28"/>
      <c r="N165" s="28"/>
      <c r="O165" s="28"/>
    </row>
    <row r="166" spans="1:15" s="47" customFormat="1">
      <c r="A166" s="46"/>
      <c r="C166" s="28"/>
      <c r="D166" s="28"/>
      <c r="E166" s="28"/>
      <c r="F166" s="28"/>
      <c r="G166" s="28"/>
      <c r="H166"/>
      <c r="K166" s="28"/>
      <c r="L166" s="28"/>
      <c r="M166" s="28"/>
      <c r="N166" s="28"/>
      <c r="O166" s="28"/>
    </row>
    <row r="167" spans="1:15" s="47" customFormat="1">
      <c r="A167" s="46"/>
      <c r="C167" s="28"/>
      <c r="D167" s="28"/>
      <c r="E167" s="28"/>
      <c r="F167" s="28"/>
      <c r="G167" s="28"/>
      <c r="H167"/>
      <c r="K167" s="28"/>
      <c r="L167" s="28"/>
      <c r="M167" s="28"/>
      <c r="N167" s="28"/>
      <c r="O167" s="28"/>
    </row>
    <row r="168" spans="1:15" s="47" customFormat="1">
      <c r="A168" s="46"/>
      <c r="C168" s="28"/>
      <c r="D168" s="28"/>
      <c r="E168" s="28"/>
      <c r="F168" s="28"/>
      <c r="G168" s="28"/>
      <c r="H168"/>
      <c r="K168" s="28"/>
      <c r="L168" s="28"/>
      <c r="M168" s="28"/>
      <c r="N168" s="28"/>
      <c r="O168" s="28"/>
    </row>
    <row r="169" spans="1:15" s="47" customFormat="1">
      <c r="A169" s="46"/>
      <c r="C169" s="28"/>
      <c r="D169" s="28"/>
      <c r="E169" s="28"/>
      <c r="F169" s="28"/>
      <c r="G169" s="28"/>
      <c r="H169"/>
      <c r="K169" s="28"/>
      <c r="L169" s="28"/>
      <c r="M169" s="28"/>
      <c r="N169" s="28"/>
      <c r="O169" s="28"/>
    </row>
    <row r="170" spans="1:15" s="47" customFormat="1">
      <c r="A170" s="46"/>
      <c r="C170" s="28"/>
      <c r="D170" s="28"/>
      <c r="E170" s="28"/>
      <c r="F170" s="28"/>
      <c r="G170" s="28"/>
      <c r="H170"/>
      <c r="K170" s="28"/>
      <c r="L170" s="28"/>
      <c r="M170" s="28"/>
      <c r="N170" s="28"/>
      <c r="O170" s="28"/>
    </row>
    <row r="171" spans="1:15" s="47" customFormat="1">
      <c r="A171" s="46"/>
      <c r="C171" s="28"/>
      <c r="D171" s="28"/>
      <c r="E171" s="28"/>
      <c r="F171" s="28"/>
      <c r="G171" s="28"/>
      <c r="H171"/>
      <c r="K171" s="28"/>
      <c r="L171" s="28"/>
      <c r="M171" s="28"/>
      <c r="N171" s="28"/>
      <c r="O171" s="28"/>
    </row>
    <row r="172" spans="1:15" s="47" customFormat="1">
      <c r="A172" s="46"/>
      <c r="C172" s="28"/>
      <c r="D172" s="28"/>
      <c r="E172" s="28"/>
      <c r="F172" s="28"/>
      <c r="G172" s="28"/>
      <c r="H172"/>
      <c r="K172" s="28"/>
      <c r="L172" s="28"/>
      <c r="M172" s="28"/>
      <c r="N172" s="28"/>
      <c r="O172" s="28"/>
    </row>
    <row r="173" spans="1:15" s="47" customFormat="1">
      <c r="A173" s="46"/>
      <c r="C173" s="28"/>
      <c r="D173" s="28"/>
      <c r="E173" s="28"/>
      <c r="F173" s="28"/>
      <c r="G173" s="28"/>
      <c r="H173"/>
      <c r="K173" s="28"/>
      <c r="L173" s="28"/>
      <c r="M173" s="28"/>
      <c r="N173" s="28"/>
      <c r="O173" s="28"/>
    </row>
    <row r="174" spans="1:15" s="47" customFormat="1">
      <c r="A174" s="46"/>
      <c r="C174" s="28"/>
      <c r="D174" s="28"/>
      <c r="E174" s="28"/>
      <c r="F174" s="28"/>
      <c r="G174" s="28"/>
      <c r="H174"/>
      <c r="K174" s="28"/>
      <c r="L174" s="28"/>
      <c r="M174" s="28"/>
      <c r="N174" s="28"/>
      <c r="O174" s="28"/>
    </row>
    <row r="175" spans="1:15" s="47" customFormat="1">
      <c r="A175" s="46"/>
      <c r="C175" s="28"/>
      <c r="D175" s="28"/>
      <c r="E175" s="28"/>
      <c r="F175" s="28"/>
      <c r="G175" s="28"/>
      <c r="H175"/>
      <c r="K175" s="28"/>
      <c r="L175" s="28"/>
      <c r="M175" s="28"/>
      <c r="N175" s="28"/>
      <c r="O175" s="28"/>
    </row>
    <row r="176" spans="1:15" s="47" customFormat="1">
      <c r="A176" s="46"/>
      <c r="C176" s="28"/>
      <c r="D176" s="28"/>
      <c r="E176" s="28"/>
      <c r="F176" s="28"/>
      <c r="G176" s="28"/>
      <c r="H176"/>
      <c r="K176" s="28"/>
      <c r="L176" s="28"/>
      <c r="M176" s="28"/>
      <c r="N176" s="28"/>
      <c r="O176" s="28"/>
    </row>
    <row r="177" spans="1:15" s="47" customFormat="1">
      <c r="A177" s="46"/>
      <c r="C177" s="28"/>
      <c r="D177" s="28"/>
      <c r="E177" s="28"/>
      <c r="F177" s="28"/>
      <c r="G177" s="28"/>
      <c r="H177"/>
      <c r="K177" s="28"/>
      <c r="L177" s="28"/>
      <c r="M177" s="28"/>
      <c r="N177" s="28"/>
      <c r="O177" s="28"/>
    </row>
    <row r="178" spans="1:15" s="47" customFormat="1">
      <c r="A178" s="46"/>
      <c r="C178" s="28"/>
      <c r="D178" s="28"/>
      <c r="E178" s="28"/>
      <c r="F178" s="28"/>
      <c r="G178" s="28"/>
      <c r="H178"/>
      <c r="K178" s="28"/>
      <c r="L178" s="28"/>
      <c r="M178" s="28"/>
      <c r="N178" s="28"/>
      <c r="O178" s="28"/>
    </row>
    <row r="179" spans="1:15" s="47" customFormat="1">
      <c r="A179" s="46"/>
      <c r="C179" s="28"/>
      <c r="D179" s="28"/>
      <c r="E179" s="28"/>
      <c r="F179" s="28"/>
      <c r="G179" s="28"/>
      <c r="H179"/>
      <c r="K179" s="28"/>
      <c r="L179" s="28"/>
      <c r="M179" s="28"/>
      <c r="N179" s="28"/>
      <c r="O179" s="28"/>
    </row>
    <row r="180" spans="1:15" s="47" customFormat="1">
      <c r="A180" s="46"/>
      <c r="C180" s="28"/>
      <c r="D180" s="28"/>
      <c r="E180" s="28"/>
      <c r="F180" s="28"/>
      <c r="G180" s="28"/>
      <c r="H180"/>
      <c r="K180" s="28"/>
      <c r="L180" s="28"/>
      <c r="M180" s="28"/>
      <c r="N180" s="28"/>
      <c r="O180" s="28"/>
    </row>
    <row r="181" spans="1:15" s="47" customFormat="1">
      <c r="A181" s="46"/>
      <c r="C181" s="28"/>
      <c r="D181" s="28"/>
      <c r="E181" s="28"/>
      <c r="F181" s="28"/>
      <c r="G181" s="28"/>
      <c r="H181"/>
      <c r="K181" s="28"/>
      <c r="L181" s="28"/>
      <c r="M181" s="28"/>
      <c r="N181" s="28"/>
      <c r="O181" s="28"/>
    </row>
    <row r="182" spans="1:15" s="47" customFormat="1">
      <c r="A182" s="46"/>
      <c r="C182" s="28"/>
      <c r="D182" s="28"/>
      <c r="E182" s="28"/>
      <c r="F182" s="28"/>
      <c r="G182" s="28"/>
      <c r="H182"/>
      <c r="K182" s="28"/>
      <c r="L182" s="28"/>
      <c r="M182" s="28"/>
      <c r="N182" s="28"/>
      <c r="O182" s="28"/>
    </row>
    <row r="183" spans="1:15" s="47" customFormat="1">
      <c r="A183" s="46"/>
      <c r="C183" s="28"/>
      <c r="D183" s="28"/>
      <c r="E183" s="28"/>
      <c r="F183" s="28"/>
      <c r="G183" s="28"/>
      <c r="H183"/>
      <c r="K183" s="28"/>
      <c r="L183" s="28"/>
      <c r="M183" s="28"/>
      <c r="N183" s="28"/>
      <c r="O183" s="28"/>
    </row>
    <row r="184" spans="1:15" s="47" customFormat="1">
      <c r="A184" s="46"/>
      <c r="C184" s="28"/>
      <c r="D184" s="28"/>
      <c r="E184" s="28"/>
      <c r="F184" s="28"/>
      <c r="G184" s="28"/>
      <c r="H184"/>
      <c r="K184" s="28"/>
      <c r="L184" s="28"/>
      <c r="M184" s="28"/>
      <c r="N184" s="28"/>
      <c r="O184" s="28"/>
    </row>
    <row r="185" spans="1:15" s="47" customFormat="1">
      <c r="A185" s="46"/>
      <c r="C185" s="28"/>
      <c r="D185" s="28"/>
      <c r="E185" s="28"/>
      <c r="F185" s="28"/>
      <c r="G185" s="28"/>
      <c r="H185"/>
      <c r="K185" s="28"/>
      <c r="L185" s="28"/>
      <c r="M185" s="28"/>
      <c r="N185" s="28"/>
      <c r="O185" s="28"/>
    </row>
    <row r="186" spans="1:15" s="47" customFormat="1">
      <c r="A186" s="46"/>
      <c r="C186" s="28"/>
      <c r="D186" s="28"/>
      <c r="E186" s="28"/>
      <c r="F186" s="28"/>
      <c r="G186" s="28"/>
      <c r="H186"/>
      <c r="K186" s="28"/>
      <c r="L186" s="28"/>
      <c r="M186" s="28"/>
      <c r="N186" s="28"/>
      <c r="O186" s="28"/>
    </row>
    <row r="187" spans="1:15" s="47" customFormat="1">
      <c r="A187" s="46"/>
      <c r="C187" s="28"/>
      <c r="D187" s="28"/>
      <c r="E187" s="28"/>
      <c r="F187" s="28"/>
      <c r="G187" s="28"/>
      <c r="H187"/>
      <c r="K187" s="28"/>
      <c r="L187" s="28"/>
      <c r="M187" s="28"/>
      <c r="N187" s="28"/>
      <c r="O187" s="28"/>
    </row>
    <row r="188" spans="1:15" s="47" customFormat="1">
      <c r="A188" s="46"/>
      <c r="C188" s="28"/>
      <c r="D188" s="28"/>
      <c r="E188" s="28"/>
      <c r="F188" s="28"/>
      <c r="G188" s="28"/>
      <c r="H188"/>
      <c r="K188" s="28"/>
      <c r="L188" s="28"/>
      <c r="M188" s="28"/>
      <c r="N188" s="28"/>
      <c r="O188" s="28"/>
    </row>
    <row r="189" spans="1:15" s="47" customFormat="1">
      <c r="A189" s="46"/>
      <c r="C189" s="28"/>
      <c r="D189" s="28"/>
      <c r="E189" s="28"/>
      <c r="F189" s="28"/>
      <c r="G189" s="28"/>
      <c r="H189"/>
      <c r="K189" s="28"/>
      <c r="L189" s="28"/>
      <c r="M189" s="28"/>
      <c r="N189" s="28"/>
      <c r="O189" s="28"/>
    </row>
    <row r="190" spans="1:15" s="47" customFormat="1">
      <c r="A190" s="46"/>
      <c r="C190" s="28"/>
      <c r="D190" s="28"/>
      <c r="E190" s="28"/>
      <c r="F190" s="28"/>
      <c r="G190" s="28"/>
      <c r="H190"/>
      <c r="K190" s="28"/>
      <c r="L190" s="28"/>
      <c r="M190" s="28"/>
      <c r="N190" s="28"/>
      <c r="O190" s="28"/>
    </row>
    <row r="191" spans="1:15" s="47" customFormat="1">
      <c r="A191" s="46"/>
      <c r="C191" s="28"/>
      <c r="D191" s="28"/>
      <c r="E191" s="28"/>
      <c r="F191" s="28"/>
      <c r="G191" s="28"/>
      <c r="H191"/>
      <c r="K191" s="28"/>
      <c r="L191" s="28"/>
      <c r="M191" s="28"/>
      <c r="N191" s="28"/>
      <c r="O191" s="28"/>
    </row>
    <row r="192" spans="1:15" s="47" customFormat="1">
      <c r="A192" s="46"/>
      <c r="C192" s="28"/>
      <c r="D192" s="28"/>
      <c r="E192" s="28"/>
      <c r="F192" s="28"/>
      <c r="G192" s="28"/>
      <c r="H192"/>
      <c r="K192" s="28"/>
      <c r="L192" s="28"/>
      <c r="M192" s="28"/>
      <c r="N192" s="28"/>
      <c r="O192" s="28"/>
    </row>
    <row r="193" spans="1:15" s="47" customFormat="1">
      <c r="A193" s="46"/>
      <c r="C193" s="28"/>
      <c r="D193" s="28"/>
      <c r="E193" s="28"/>
      <c r="F193" s="28"/>
      <c r="G193" s="28"/>
      <c r="H193"/>
      <c r="K193" s="28"/>
      <c r="L193" s="28"/>
      <c r="M193" s="28"/>
      <c r="N193" s="28"/>
      <c r="O193" s="28"/>
    </row>
    <row r="194" spans="1:15" s="47" customFormat="1">
      <c r="A194" s="46"/>
      <c r="C194" s="28"/>
      <c r="D194" s="28"/>
      <c r="E194" s="28"/>
      <c r="F194" s="28"/>
      <c r="G194" s="28"/>
      <c r="H194"/>
      <c r="K194" s="28"/>
      <c r="L194" s="28"/>
      <c r="M194" s="28"/>
      <c r="N194" s="28"/>
      <c r="O194" s="28"/>
    </row>
    <row r="195" spans="1:15" s="47" customFormat="1">
      <c r="A195" s="46"/>
      <c r="C195" s="28"/>
      <c r="D195" s="28"/>
      <c r="E195" s="28"/>
      <c r="F195" s="28"/>
      <c r="G195" s="28"/>
      <c r="H195"/>
      <c r="K195" s="28"/>
      <c r="L195" s="28"/>
      <c r="M195" s="28"/>
      <c r="N195" s="28"/>
      <c r="O195" s="28"/>
    </row>
    <row r="196" spans="1:15" s="47" customFormat="1">
      <c r="A196" s="46"/>
      <c r="C196" s="28"/>
      <c r="D196" s="28"/>
      <c r="E196" s="28"/>
      <c r="F196" s="28"/>
      <c r="G196" s="28"/>
      <c r="H196"/>
      <c r="K196" s="28"/>
      <c r="L196" s="28"/>
      <c r="M196" s="28"/>
      <c r="N196" s="28"/>
      <c r="O196" s="28"/>
    </row>
    <row r="197" spans="1:15" s="47" customFormat="1">
      <c r="A197" s="46"/>
      <c r="C197" s="28"/>
      <c r="D197" s="28"/>
      <c r="E197" s="28"/>
      <c r="F197" s="28"/>
      <c r="G197" s="28"/>
      <c r="H197"/>
      <c r="K197" s="28"/>
      <c r="L197" s="28"/>
      <c r="M197" s="28"/>
      <c r="N197" s="28"/>
      <c r="O197" s="28"/>
    </row>
    <row r="198" spans="1:15" s="47" customFormat="1">
      <c r="A198" s="46"/>
      <c r="C198" s="28"/>
      <c r="D198" s="28"/>
      <c r="E198" s="28"/>
      <c r="F198" s="28"/>
      <c r="G198" s="28"/>
      <c r="H198"/>
      <c r="K198" s="28"/>
      <c r="L198" s="28"/>
      <c r="M198" s="28"/>
      <c r="N198" s="28"/>
      <c r="O198" s="28"/>
    </row>
    <row r="199" spans="1:15" s="47" customFormat="1">
      <c r="A199" s="46"/>
      <c r="C199" s="28"/>
      <c r="D199" s="28"/>
      <c r="E199" s="28"/>
      <c r="F199" s="28"/>
      <c r="G199" s="28"/>
      <c r="H199"/>
      <c r="K199" s="28"/>
      <c r="L199" s="28"/>
      <c r="M199" s="28"/>
      <c r="N199" s="28"/>
      <c r="O199" s="28"/>
    </row>
    <row r="200" spans="1:15" s="47" customFormat="1">
      <c r="A200" s="46"/>
      <c r="C200" s="28"/>
      <c r="D200" s="28"/>
      <c r="E200" s="28"/>
      <c r="F200" s="28"/>
      <c r="G200" s="28"/>
      <c r="H200"/>
      <c r="K200" s="28"/>
      <c r="L200" s="28"/>
      <c r="M200" s="28"/>
      <c r="N200" s="28"/>
      <c r="O200" s="28"/>
    </row>
    <row r="201" spans="1:15" s="47" customFormat="1">
      <c r="A201" s="46"/>
      <c r="C201" s="28"/>
      <c r="D201" s="28"/>
      <c r="E201" s="28"/>
      <c r="F201" s="28"/>
      <c r="G201" s="28"/>
      <c r="H201"/>
      <c r="K201" s="28"/>
      <c r="L201" s="28"/>
      <c r="M201" s="28"/>
      <c r="N201" s="28"/>
      <c r="O201" s="28"/>
    </row>
    <row r="202" spans="1:15" s="47" customFormat="1">
      <c r="A202" s="46"/>
      <c r="C202" s="28"/>
      <c r="D202" s="28"/>
      <c r="E202" s="28"/>
      <c r="F202" s="28"/>
      <c r="G202" s="28"/>
      <c r="H202"/>
      <c r="K202" s="28"/>
      <c r="L202" s="28"/>
      <c r="M202" s="28"/>
      <c r="N202" s="28"/>
      <c r="O202" s="28"/>
    </row>
    <row r="203" spans="1:15" s="47" customFormat="1">
      <c r="A203" s="46"/>
      <c r="C203" s="28"/>
      <c r="D203" s="28"/>
      <c r="E203" s="28"/>
      <c r="F203" s="28"/>
      <c r="G203" s="28"/>
      <c r="H203"/>
      <c r="K203" s="28"/>
      <c r="L203" s="28"/>
      <c r="M203" s="28"/>
      <c r="N203" s="28"/>
      <c r="O203" s="28"/>
    </row>
    <row r="204" spans="1:15" s="47" customFormat="1">
      <c r="A204" s="46"/>
      <c r="C204" s="28"/>
      <c r="D204" s="28"/>
      <c r="E204" s="28"/>
      <c r="F204" s="28"/>
      <c r="G204" s="28"/>
      <c r="H204"/>
      <c r="K204" s="28"/>
      <c r="L204" s="28"/>
      <c r="M204" s="28"/>
      <c r="N204" s="28"/>
      <c r="O204" s="28"/>
    </row>
    <row r="205" spans="1:15" s="47" customFormat="1">
      <c r="A205" s="46"/>
      <c r="C205" s="28"/>
      <c r="D205" s="28"/>
      <c r="E205" s="28"/>
      <c r="F205" s="28"/>
      <c r="G205" s="28"/>
      <c r="H205"/>
      <c r="K205" s="28"/>
      <c r="L205" s="28"/>
      <c r="M205" s="28"/>
      <c r="N205" s="28"/>
      <c r="O205" s="28"/>
    </row>
    <row r="206" spans="1:15" s="47" customFormat="1">
      <c r="A206" s="46"/>
      <c r="C206" s="28"/>
      <c r="D206" s="28"/>
      <c r="E206" s="28"/>
      <c r="F206" s="28"/>
      <c r="G206" s="28"/>
      <c r="H206"/>
      <c r="K206" s="28"/>
      <c r="L206" s="28"/>
      <c r="M206" s="28"/>
      <c r="N206" s="28"/>
      <c r="O206" s="28"/>
    </row>
    <row r="207" spans="1:15" s="47" customFormat="1">
      <c r="A207" s="46"/>
      <c r="C207" s="28"/>
      <c r="D207" s="28"/>
      <c r="E207" s="28"/>
      <c r="F207" s="28"/>
      <c r="G207" s="28"/>
      <c r="H207"/>
      <c r="K207" s="28"/>
      <c r="L207" s="28"/>
      <c r="M207" s="28"/>
      <c r="N207" s="28"/>
      <c r="O207" s="28"/>
    </row>
    <row r="208" spans="1:15" s="47" customFormat="1">
      <c r="A208" s="46"/>
      <c r="C208" s="28"/>
      <c r="D208" s="28"/>
      <c r="E208" s="28"/>
      <c r="F208" s="28"/>
      <c r="G208" s="28"/>
      <c r="H208"/>
      <c r="K208" s="28"/>
      <c r="L208" s="28"/>
      <c r="M208" s="28"/>
      <c r="N208" s="28"/>
      <c r="O208" s="28"/>
    </row>
    <row r="209" spans="1:15" s="47" customFormat="1">
      <c r="A209" s="46"/>
      <c r="C209" s="28"/>
      <c r="D209" s="28"/>
      <c r="E209" s="28"/>
      <c r="F209" s="28"/>
      <c r="G209" s="28"/>
      <c r="H209"/>
      <c r="K209" s="28"/>
      <c r="L209" s="28"/>
      <c r="M209" s="28"/>
      <c r="N209" s="28"/>
      <c r="O209" s="28"/>
    </row>
    <row r="210" spans="1:15" s="47" customFormat="1">
      <c r="A210" s="46"/>
      <c r="C210" s="28"/>
      <c r="D210" s="28"/>
      <c r="E210" s="28"/>
      <c r="F210" s="28"/>
      <c r="G210" s="28"/>
      <c r="H210"/>
      <c r="K210" s="28"/>
      <c r="L210" s="28"/>
      <c r="M210" s="28"/>
      <c r="N210" s="28"/>
      <c r="O210" s="28"/>
    </row>
    <row r="211" spans="1:15" s="47" customFormat="1">
      <c r="A211" s="46"/>
      <c r="C211" s="28"/>
      <c r="D211" s="28"/>
      <c r="E211" s="28"/>
      <c r="F211" s="28"/>
      <c r="G211" s="28"/>
      <c r="H211"/>
      <c r="K211" s="28"/>
      <c r="L211" s="28"/>
      <c r="M211" s="28"/>
      <c r="N211" s="28"/>
      <c r="O211" s="28"/>
    </row>
    <row r="212" spans="1:15" s="47" customFormat="1">
      <c r="A212" s="46"/>
      <c r="C212" s="28"/>
      <c r="D212" s="28"/>
      <c r="E212" s="28"/>
      <c r="F212" s="28"/>
      <c r="G212" s="28"/>
      <c r="H212"/>
      <c r="K212" s="28"/>
      <c r="L212" s="28"/>
      <c r="M212" s="28"/>
      <c r="N212" s="28"/>
      <c r="O212" s="28"/>
    </row>
    <row r="213" spans="1:15" s="47" customFormat="1">
      <c r="A213" s="46"/>
      <c r="C213" s="28"/>
      <c r="D213" s="28"/>
      <c r="E213" s="28"/>
      <c r="F213" s="28"/>
      <c r="G213" s="28"/>
      <c r="H213"/>
      <c r="K213" s="28"/>
      <c r="L213" s="28"/>
      <c r="M213" s="28"/>
      <c r="N213" s="28"/>
      <c r="O213" s="28"/>
    </row>
    <row r="214" spans="1:15" s="47" customFormat="1">
      <c r="A214" s="46"/>
      <c r="C214" s="28"/>
      <c r="D214" s="28"/>
      <c r="E214" s="28"/>
      <c r="F214" s="28"/>
      <c r="G214" s="28"/>
      <c r="H214"/>
      <c r="K214" s="28"/>
      <c r="L214" s="28"/>
      <c r="M214" s="28"/>
      <c r="N214" s="28"/>
      <c r="O214" s="28"/>
    </row>
    <row r="215" spans="1:15" s="47" customFormat="1">
      <c r="A215" s="46"/>
      <c r="C215" s="28"/>
      <c r="D215" s="28"/>
      <c r="E215" s="28"/>
      <c r="F215" s="28"/>
      <c r="G215" s="28"/>
      <c r="H215"/>
      <c r="K215" s="28"/>
      <c r="L215" s="28"/>
      <c r="M215" s="28"/>
      <c r="N215" s="28"/>
      <c r="O215" s="28"/>
    </row>
    <row r="216" spans="1:15" s="47" customFormat="1">
      <c r="A216" s="46"/>
      <c r="C216" s="28"/>
      <c r="D216" s="28"/>
      <c r="E216" s="28"/>
      <c r="F216" s="28"/>
      <c r="G216" s="28"/>
      <c r="H216"/>
      <c r="K216" s="28"/>
      <c r="L216" s="28"/>
      <c r="M216" s="28"/>
      <c r="N216" s="28"/>
      <c r="O216" s="28"/>
    </row>
    <row r="217" spans="1:15" s="47" customFormat="1">
      <c r="A217" s="46"/>
      <c r="C217" s="28"/>
      <c r="D217" s="28"/>
      <c r="E217" s="28"/>
      <c r="F217" s="28"/>
      <c r="G217" s="28"/>
      <c r="H217"/>
      <c r="K217" s="28"/>
      <c r="L217" s="28"/>
      <c r="M217" s="28"/>
      <c r="N217" s="28"/>
      <c r="O217" s="28"/>
    </row>
    <row r="218" spans="1:15" s="47" customFormat="1">
      <c r="A218" s="46"/>
      <c r="C218" s="28"/>
      <c r="D218" s="28"/>
      <c r="E218" s="28"/>
      <c r="F218" s="28"/>
      <c r="G218" s="28"/>
      <c r="H218"/>
      <c r="K218" s="28"/>
      <c r="L218" s="28"/>
      <c r="M218" s="28"/>
      <c r="N218" s="28"/>
      <c r="O218" s="28"/>
    </row>
    <row r="219" spans="1:15" s="47" customFormat="1">
      <c r="A219" s="46"/>
      <c r="C219" s="28"/>
      <c r="D219" s="28"/>
      <c r="E219" s="28"/>
      <c r="F219" s="28"/>
      <c r="G219" s="28"/>
      <c r="H219"/>
      <c r="K219" s="28"/>
      <c r="L219" s="28"/>
      <c r="M219" s="28"/>
      <c r="N219" s="28"/>
      <c r="O219" s="28"/>
    </row>
    <row r="220" spans="1:15" s="47" customFormat="1">
      <c r="A220" s="46"/>
      <c r="C220" s="28"/>
      <c r="D220" s="28"/>
      <c r="E220" s="28"/>
      <c r="F220" s="28"/>
      <c r="G220" s="28"/>
      <c r="H220"/>
      <c r="K220" s="28"/>
      <c r="L220" s="28"/>
      <c r="M220" s="28"/>
      <c r="N220" s="28"/>
      <c r="O220" s="28"/>
    </row>
    <row r="221" spans="1:15" s="47" customFormat="1">
      <c r="A221" s="46"/>
      <c r="C221" s="28"/>
      <c r="D221" s="28"/>
      <c r="E221" s="28"/>
      <c r="F221" s="28"/>
      <c r="G221" s="28"/>
      <c r="H221"/>
      <c r="K221" s="28"/>
      <c r="L221" s="28"/>
      <c r="M221" s="28"/>
      <c r="N221" s="28"/>
      <c r="O221" s="28"/>
    </row>
    <row r="222" spans="1:15" s="47" customFormat="1">
      <c r="A222" s="46"/>
      <c r="C222" s="28"/>
      <c r="D222" s="28"/>
      <c r="E222" s="28"/>
      <c r="F222" s="28"/>
      <c r="G222" s="28"/>
      <c r="H222"/>
      <c r="K222" s="28"/>
      <c r="L222" s="28"/>
      <c r="M222" s="28"/>
      <c r="N222" s="28"/>
      <c r="O222" s="28"/>
    </row>
    <row r="223" spans="1:15" s="47" customFormat="1">
      <c r="A223" s="46"/>
      <c r="C223" s="28"/>
      <c r="D223" s="28"/>
      <c r="E223" s="28"/>
      <c r="F223" s="28"/>
      <c r="G223" s="28"/>
      <c r="H223"/>
      <c r="K223" s="28"/>
      <c r="L223" s="28"/>
      <c r="M223" s="28"/>
      <c r="N223" s="28"/>
      <c r="O223" s="28"/>
    </row>
    <row r="224" spans="1:15" s="47" customFormat="1">
      <c r="A224" s="46"/>
      <c r="C224" s="28"/>
      <c r="D224" s="28"/>
      <c r="E224" s="28"/>
      <c r="F224" s="28"/>
      <c r="G224" s="28"/>
      <c r="H224"/>
      <c r="K224" s="28"/>
      <c r="L224" s="28"/>
      <c r="M224" s="28"/>
      <c r="N224" s="28"/>
      <c r="O224" s="28"/>
    </row>
    <row r="225" spans="1:15" s="47" customFormat="1">
      <c r="A225" s="46"/>
      <c r="C225" s="28"/>
      <c r="D225" s="28"/>
      <c r="E225" s="28"/>
      <c r="F225" s="28"/>
      <c r="G225" s="28"/>
      <c r="H225"/>
      <c r="K225" s="28"/>
      <c r="L225" s="28"/>
      <c r="M225" s="28"/>
      <c r="N225" s="28"/>
      <c r="O225" s="28"/>
    </row>
    <row r="226" spans="1:15" s="47" customFormat="1">
      <c r="A226" s="46"/>
      <c r="C226" s="28"/>
      <c r="D226" s="28"/>
      <c r="E226" s="28"/>
      <c r="F226" s="28"/>
      <c r="G226" s="28"/>
      <c r="H226"/>
      <c r="K226" s="28"/>
      <c r="L226" s="28"/>
      <c r="M226" s="28"/>
      <c r="N226" s="28"/>
      <c r="O226" s="28"/>
    </row>
    <row r="227" spans="1:15" s="47" customFormat="1">
      <c r="A227" s="46"/>
      <c r="C227" s="28"/>
      <c r="D227" s="28"/>
      <c r="E227" s="28"/>
      <c r="F227" s="28"/>
      <c r="G227" s="28"/>
      <c r="H227"/>
      <c r="K227" s="28"/>
      <c r="L227" s="28"/>
      <c r="M227" s="28"/>
      <c r="N227" s="28"/>
      <c r="O227" s="28"/>
    </row>
    <row r="228" spans="1:15" s="47" customFormat="1">
      <c r="A228" s="46"/>
      <c r="C228" s="28"/>
      <c r="D228" s="28"/>
      <c r="E228" s="28"/>
      <c r="F228" s="28"/>
      <c r="G228" s="28"/>
      <c r="H228"/>
      <c r="K228" s="28"/>
      <c r="L228" s="28"/>
      <c r="M228" s="28"/>
      <c r="N228" s="28"/>
      <c r="O228" s="28"/>
    </row>
    <row r="229" spans="1:15" s="47" customFormat="1">
      <c r="A229" s="46"/>
      <c r="C229" s="28"/>
      <c r="D229" s="28"/>
      <c r="E229" s="28"/>
      <c r="F229" s="28"/>
      <c r="G229" s="28"/>
      <c r="H229"/>
      <c r="K229" s="28"/>
      <c r="L229" s="28"/>
      <c r="M229" s="28"/>
      <c r="N229" s="28"/>
      <c r="O229" s="28"/>
    </row>
    <row r="230" spans="1:15" s="47" customFormat="1">
      <c r="A230" s="46"/>
      <c r="C230" s="28"/>
      <c r="D230" s="28"/>
      <c r="E230" s="28"/>
      <c r="F230" s="28"/>
      <c r="G230" s="28"/>
      <c r="H230"/>
      <c r="K230" s="28"/>
      <c r="L230" s="28"/>
      <c r="M230" s="28"/>
      <c r="N230" s="28"/>
      <c r="O230" s="28"/>
    </row>
    <row r="231" spans="1:15" s="47" customFormat="1">
      <c r="A231" s="46"/>
      <c r="C231" s="28"/>
      <c r="D231" s="28"/>
      <c r="E231" s="28"/>
      <c r="F231" s="28"/>
      <c r="G231" s="28"/>
      <c r="H231"/>
      <c r="K231" s="28"/>
      <c r="L231" s="28"/>
      <c r="M231" s="28"/>
      <c r="N231" s="28"/>
      <c r="O231" s="28"/>
    </row>
    <row r="232" spans="1:15" s="47" customFormat="1">
      <c r="A232" s="46"/>
      <c r="C232" s="28"/>
      <c r="D232" s="28"/>
      <c r="E232" s="28"/>
      <c r="F232" s="28"/>
      <c r="G232" s="28"/>
      <c r="H232"/>
      <c r="K232" s="28"/>
      <c r="L232" s="28"/>
      <c r="M232" s="28"/>
      <c r="N232" s="28"/>
      <c r="O232" s="28"/>
    </row>
    <row r="233" spans="1:15" s="47" customFormat="1">
      <c r="A233" s="46"/>
      <c r="C233" s="28"/>
      <c r="D233" s="28"/>
      <c r="E233" s="28"/>
      <c r="F233" s="28"/>
      <c r="G233" s="28"/>
      <c r="H233"/>
      <c r="K233" s="28"/>
      <c r="L233" s="28"/>
      <c r="M233" s="28"/>
      <c r="N233" s="28"/>
      <c r="O233" s="28"/>
    </row>
    <row r="234" spans="1:15" s="47" customFormat="1">
      <c r="A234" s="46"/>
      <c r="C234" s="28"/>
      <c r="D234" s="28"/>
      <c r="E234" s="28"/>
      <c r="F234" s="28"/>
      <c r="G234" s="28"/>
      <c r="H234"/>
      <c r="K234" s="28"/>
      <c r="L234" s="28"/>
      <c r="M234" s="28"/>
      <c r="N234" s="28"/>
      <c r="O234" s="28"/>
    </row>
    <row r="235" spans="1:15" s="47" customFormat="1">
      <c r="A235" s="46"/>
      <c r="C235" s="28"/>
      <c r="D235" s="28"/>
      <c r="E235" s="28"/>
      <c r="F235" s="28"/>
      <c r="G235" s="28"/>
      <c r="H235"/>
      <c r="K235" s="28"/>
      <c r="L235" s="28"/>
      <c r="M235" s="28"/>
      <c r="N235" s="28"/>
      <c r="O235" s="28"/>
    </row>
    <row r="236" spans="1:15" s="47" customFormat="1">
      <c r="A236" s="46"/>
      <c r="C236" s="28"/>
      <c r="D236" s="28"/>
      <c r="E236" s="28"/>
      <c r="F236" s="28"/>
      <c r="G236" s="28"/>
      <c r="H236"/>
      <c r="K236" s="28"/>
      <c r="L236" s="28"/>
      <c r="M236" s="28"/>
      <c r="N236" s="28"/>
      <c r="O236" s="28"/>
    </row>
    <row r="237" spans="1:15" s="47" customFormat="1">
      <c r="A237" s="46"/>
      <c r="C237" s="28"/>
      <c r="D237" s="28"/>
      <c r="E237" s="28"/>
      <c r="F237" s="28"/>
      <c r="G237" s="28"/>
      <c r="H237"/>
      <c r="K237" s="28"/>
      <c r="L237" s="28"/>
      <c r="M237" s="28"/>
      <c r="N237" s="28"/>
      <c r="O237" s="28"/>
    </row>
    <row r="238" spans="1:15" s="47" customFormat="1">
      <c r="A238" s="46"/>
      <c r="C238" s="28"/>
      <c r="D238" s="28"/>
      <c r="E238" s="28"/>
      <c r="F238" s="28"/>
      <c r="G238" s="28"/>
      <c r="H238"/>
      <c r="K238" s="28"/>
      <c r="L238" s="28"/>
      <c r="M238" s="28"/>
      <c r="N238" s="28"/>
      <c r="O238" s="28"/>
    </row>
    <row r="239" spans="1:15" s="47" customFormat="1">
      <c r="A239" s="46"/>
      <c r="C239" s="28"/>
      <c r="D239" s="28"/>
      <c r="E239" s="28"/>
      <c r="F239" s="28"/>
      <c r="G239" s="28"/>
      <c r="H239"/>
      <c r="K239" s="28"/>
      <c r="L239" s="28"/>
      <c r="M239" s="28"/>
      <c r="N239" s="28"/>
      <c r="O239" s="28"/>
    </row>
    <row r="240" spans="1:15" s="47" customFormat="1">
      <c r="A240" s="46"/>
      <c r="C240" s="28"/>
      <c r="D240" s="28"/>
      <c r="E240" s="28"/>
      <c r="F240" s="28"/>
      <c r="G240" s="28"/>
      <c r="H240"/>
      <c r="K240" s="28"/>
      <c r="L240" s="28"/>
      <c r="M240" s="28"/>
      <c r="N240" s="28"/>
      <c r="O240" s="28"/>
    </row>
    <row r="241" spans="1:15" s="47" customFormat="1">
      <c r="A241" s="46"/>
      <c r="C241" s="28"/>
      <c r="D241" s="28"/>
      <c r="E241" s="28"/>
      <c r="F241" s="28"/>
      <c r="G241" s="28"/>
      <c r="H241"/>
      <c r="K241" s="28"/>
      <c r="L241" s="28"/>
      <c r="M241" s="28"/>
      <c r="N241" s="28"/>
      <c r="O241" s="28"/>
    </row>
    <row r="242" spans="1:15" s="47" customFormat="1">
      <c r="A242" s="46"/>
      <c r="C242" s="28"/>
      <c r="D242" s="28"/>
      <c r="E242" s="28"/>
      <c r="F242" s="28"/>
      <c r="G242" s="28"/>
      <c r="H242"/>
      <c r="K242" s="28"/>
      <c r="L242" s="28"/>
      <c r="M242" s="28"/>
      <c r="N242" s="28"/>
      <c r="O242" s="28"/>
    </row>
    <row r="243" spans="1:15" s="47" customFormat="1">
      <c r="A243" s="46"/>
      <c r="C243" s="28"/>
      <c r="D243" s="28"/>
      <c r="E243" s="28"/>
      <c r="F243" s="28"/>
      <c r="G243" s="28"/>
      <c r="H243"/>
      <c r="K243" s="28"/>
      <c r="L243" s="28"/>
      <c r="M243" s="28"/>
      <c r="N243" s="28"/>
      <c r="O243" s="28"/>
    </row>
    <row r="244" spans="1:15" s="47" customFormat="1">
      <c r="A244" s="46"/>
      <c r="C244" s="28"/>
      <c r="D244" s="28"/>
      <c r="E244" s="28"/>
      <c r="F244" s="28"/>
      <c r="G244" s="28"/>
      <c r="H244"/>
      <c r="K244" s="28"/>
      <c r="L244" s="28"/>
      <c r="M244" s="28"/>
      <c r="N244" s="28"/>
      <c r="O244" s="28"/>
    </row>
    <row r="245" spans="1:15" s="47" customFormat="1">
      <c r="A245" s="46"/>
      <c r="C245" s="28"/>
      <c r="D245" s="28"/>
      <c r="E245" s="28"/>
      <c r="F245" s="28"/>
      <c r="G245" s="28"/>
      <c r="H245"/>
      <c r="K245" s="28"/>
      <c r="L245" s="28"/>
      <c r="M245" s="28"/>
      <c r="N245" s="28"/>
      <c r="O245" s="28"/>
    </row>
    <row r="246" spans="1:15" s="47" customFormat="1">
      <c r="A246" s="46"/>
      <c r="C246" s="28"/>
      <c r="D246" s="28"/>
      <c r="E246" s="28"/>
      <c r="F246" s="28"/>
      <c r="G246" s="28"/>
      <c r="H246"/>
      <c r="K246" s="28"/>
      <c r="L246" s="28"/>
      <c r="M246" s="28"/>
      <c r="N246" s="28"/>
      <c r="O246" s="28"/>
    </row>
    <row r="247" spans="1:15" s="47" customFormat="1">
      <c r="A247" s="46"/>
      <c r="C247" s="28"/>
      <c r="D247" s="28"/>
      <c r="E247" s="28"/>
      <c r="F247" s="28"/>
      <c r="G247" s="28"/>
      <c r="H247"/>
      <c r="K247" s="28"/>
      <c r="L247" s="28"/>
      <c r="M247" s="28"/>
      <c r="N247" s="28"/>
      <c r="O247" s="28"/>
    </row>
    <row r="248" spans="1:15" s="47" customFormat="1">
      <c r="A248" s="46"/>
      <c r="C248" s="28"/>
      <c r="D248" s="28"/>
      <c r="E248" s="28"/>
      <c r="F248" s="28"/>
      <c r="G248" s="28"/>
      <c r="H248"/>
      <c r="K248" s="28"/>
      <c r="L248" s="28"/>
      <c r="M248" s="28"/>
      <c r="N248" s="28"/>
      <c r="O248" s="28"/>
    </row>
    <row r="249" spans="1:15" s="47" customFormat="1">
      <c r="A249" s="46"/>
      <c r="C249" s="28"/>
      <c r="D249" s="28"/>
      <c r="E249" s="28"/>
      <c r="F249" s="28"/>
      <c r="G249" s="28"/>
      <c r="H249"/>
      <c r="K249" s="28"/>
      <c r="L249" s="28"/>
      <c r="M249" s="28"/>
      <c r="N249" s="28"/>
      <c r="O249" s="28"/>
    </row>
    <row r="250" spans="1:15" s="47" customFormat="1">
      <c r="A250" s="46"/>
      <c r="C250" s="28"/>
      <c r="D250" s="28"/>
      <c r="E250" s="28"/>
      <c r="F250" s="28"/>
      <c r="G250" s="28"/>
      <c r="H250"/>
      <c r="K250" s="28"/>
      <c r="L250" s="28"/>
      <c r="M250" s="28"/>
      <c r="N250" s="28"/>
      <c r="O250" s="28"/>
    </row>
    <row r="251" spans="1:15" s="47" customFormat="1">
      <c r="A251" s="46"/>
      <c r="C251" s="28"/>
      <c r="D251" s="28"/>
      <c r="E251" s="28"/>
      <c r="F251" s="28"/>
      <c r="G251" s="28"/>
      <c r="H251"/>
      <c r="K251" s="28"/>
      <c r="L251" s="28"/>
      <c r="M251" s="28"/>
      <c r="N251" s="28"/>
      <c r="O251" s="28"/>
    </row>
    <row r="252" spans="1:15" s="47" customFormat="1">
      <c r="A252" s="46"/>
      <c r="C252" s="28"/>
      <c r="D252" s="28"/>
      <c r="E252" s="28"/>
      <c r="F252" s="28"/>
      <c r="G252" s="28"/>
      <c r="H252"/>
      <c r="K252" s="28"/>
      <c r="L252" s="28"/>
      <c r="M252" s="28"/>
      <c r="N252" s="28"/>
      <c r="O252" s="28"/>
    </row>
    <row r="253" spans="1:15" s="47" customFormat="1">
      <c r="A253" s="46"/>
      <c r="C253" s="28"/>
      <c r="D253" s="28"/>
      <c r="E253" s="28"/>
      <c r="F253" s="28"/>
      <c r="G253" s="28"/>
      <c r="H253"/>
      <c r="K253" s="28"/>
      <c r="L253" s="28"/>
      <c r="M253" s="28"/>
      <c r="N253" s="28"/>
      <c r="O253" s="28"/>
    </row>
    <row r="254" spans="1:15" s="47" customFormat="1">
      <c r="A254" s="46"/>
      <c r="C254" s="28"/>
      <c r="D254" s="28"/>
      <c r="E254" s="28"/>
      <c r="F254" s="28"/>
      <c r="G254" s="28"/>
      <c r="H254"/>
      <c r="K254" s="28"/>
      <c r="L254" s="28"/>
      <c r="M254" s="28"/>
      <c r="N254" s="28"/>
      <c r="O254" s="28"/>
    </row>
    <row r="255" spans="1:15" s="47" customFormat="1">
      <c r="A255" s="46"/>
      <c r="C255" s="28"/>
      <c r="D255" s="28"/>
      <c r="E255" s="28"/>
      <c r="F255" s="28"/>
      <c r="G255" s="28"/>
      <c r="H255"/>
      <c r="K255" s="28"/>
      <c r="L255" s="28"/>
      <c r="M255" s="28"/>
      <c r="N255" s="28"/>
      <c r="O255" s="28"/>
    </row>
    <row r="256" spans="1:15" s="47" customFormat="1">
      <c r="A256" s="46"/>
      <c r="C256" s="28"/>
      <c r="D256" s="28"/>
      <c r="E256" s="28"/>
      <c r="F256" s="28"/>
      <c r="G256" s="28"/>
      <c r="H256"/>
      <c r="K256" s="28"/>
      <c r="L256" s="28"/>
      <c r="M256" s="28"/>
      <c r="N256" s="28"/>
      <c r="O256" s="28"/>
    </row>
    <row r="257" spans="1:15" s="47" customFormat="1">
      <c r="A257" s="46"/>
      <c r="C257" s="28"/>
      <c r="D257" s="28"/>
      <c r="E257" s="28"/>
      <c r="F257" s="28"/>
      <c r="G257" s="28"/>
      <c r="H257"/>
      <c r="K257" s="28"/>
      <c r="L257" s="28"/>
      <c r="M257" s="28"/>
      <c r="N257" s="28"/>
      <c r="O257" s="28"/>
    </row>
    <row r="258" spans="1:15" s="47" customFormat="1">
      <c r="A258" s="46"/>
      <c r="C258" s="28"/>
      <c r="D258" s="28"/>
      <c r="E258" s="28"/>
      <c r="F258" s="28"/>
      <c r="G258" s="28"/>
      <c r="H258"/>
      <c r="K258" s="28"/>
      <c r="L258" s="28"/>
      <c r="M258" s="28"/>
      <c r="N258" s="28"/>
      <c r="O258" s="28"/>
    </row>
  </sheetData>
  <mergeCells count="14">
    <mergeCell ref="C91:G91"/>
    <mergeCell ref="C92:G92"/>
    <mergeCell ref="C93:G93"/>
    <mergeCell ref="C104:G104"/>
    <mergeCell ref="C117:G117"/>
    <mergeCell ref="A1:G2"/>
    <mergeCell ref="C25:G25"/>
    <mergeCell ref="C70:G70"/>
    <mergeCell ref="C87:F87"/>
    <mergeCell ref="C89:F89"/>
    <mergeCell ref="B3:G3"/>
    <mergeCell ref="C7:G7"/>
    <mergeCell ref="C17:G17"/>
    <mergeCell ref="C24:G24"/>
  </mergeCells>
  <phoneticPr fontId="1" type="noConversion"/>
  <pageMargins left="0" right="0" top="0" bottom="0" header="0" footer="0"/>
  <pageSetup paperSize="9" scale="40" fitToWidth="0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2C054-F05E-4F72-BCE0-A91734E4F05C}">
  <sheetPr>
    <pageSetUpPr fitToPage="1"/>
  </sheetPr>
  <dimension ref="A1:R76"/>
  <sheetViews>
    <sheetView topLeftCell="K1" zoomScaleNormal="100" workbookViewId="0">
      <selection activeCell="O23" sqref="O23"/>
    </sheetView>
  </sheetViews>
  <sheetFormatPr defaultRowHeight="16.5"/>
  <cols>
    <col min="1" max="1" width="9" style="28" customWidth="1"/>
    <col min="2" max="3" width="9" style="28"/>
    <col min="4" max="8" width="15.375" style="28" customWidth="1"/>
    <col min="9" max="9" width="20.5" style="28" customWidth="1"/>
    <col min="10" max="10" width="9" style="28"/>
    <col min="11" max="11" width="14" style="28" bestFit="1" customWidth="1"/>
    <col min="12" max="17" width="9" style="28"/>
    <col min="18" max="18" width="48.5" style="28" bestFit="1" customWidth="1"/>
    <col min="19" max="16384" width="9" style="28"/>
  </cols>
  <sheetData>
    <row r="1" spans="1:18">
      <c r="A1" s="17" t="s">
        <v>13</v>
      </c>
      <c r="B1" s="119" t="s">
        <v>8</v>
      </c>
      <c r="C1" s="119"/>
      <c r="D1" s="17" t="s">
        <v>11</v>
      </c>
      <c r="E1" s="17" t="s">
        <v>14</v>
      </c>
      <c r="F1" s="17" t="s">
        <v>15</v>
      </c>
      <c r="G1" s="17" t="s">
        <v>16</v>
      </c>
      <c r="H1" s="17" t="s">
        <v>17</v>
      </c>
      <c r="I1" s="17" t="s">
        <v>34</v>
      </c>
      <c r="L1" s="93" t="s">
        <v>222</v>
      </c>
      <c r="M1" s="93" t="s">
        <v>223</v>
      </c>
      <c r="N1" s="93" t="s">
        <v>224</v>
      </c>
      <c r="O1" s="93" t="s">
        <v>225</v>
      </c>
      <c r="P1" s="93" t="s">
        <v>2</v>
      </c>
      <c r="Q1" s="93" t="s">
        <v>228</v>
      </c>
      <c r="R1" s="93" t="s">
        <v>226</v>
      </c>
    </row>
    <row r="2" spans="1:18">
      <c r="A2" s="11">
        <v>1</v>
      </c>
      <c r="B2" s="11">
        <v>3</v>
      </c>
      <c r="C2" s="102"/>
      <c r="D2" s="11" t="s">
        <v>12</v>
      </c>
      <c r="E2" s="11"/>
      <c r="F2" s="11" t="s">
        <v>12</v>
      </c>
      <c r="H2" s="11"/>
      <c r="I2" s="11">
        <f>COUNTA(D2:H2)</f>
        <v>2</v>
      </c>
      <c r="K2" s="57" t="str">
        <f>F1</f>
        <v>right_knee</v>
      </c>
      <c r="L2" s="11">
        <v>100</v>
      </c>
      <c r="M2" s="11">
        <v>32</v>
      </c>
      <c r="N2" s="11">
        <v>1E-4</v>
      </c>
      <c r="O2" s="11" t="s">
        <v>227</v>
      </c>
      <c r="P2" s="100">
        <v>0.10521462737018</v>
      </c>
      <c r="Q2" s="11" t="s">
        <v>229</v>
      </c>
      <c r="R2" s="11" t="s">
        <v>230</v>
      </c>
    </row>
    <row r="3" spans="1:18">
      <c r="A3" s="11">
        <v>2</v>
      </c>
      <c r="B3" s="11">
        <v>7</v>
      </c>
      <c r="C3" s="102"/>
      <c r="D3" s="11"/>
      <c r="E3" s="11"/>
      <c r="F3" s="11"/>
      <c r="G3" s="11"/>
      <c r="H3" s="11" t="s">
        <v>12</v>
      </c>
      <c r="I3" s="11">
        <f t="shared" ref="I3:I65" si="0">COUNTA(D3:H3)</f>
        <v>1</v>
      </c>
      <c r="K3" s="57" t="str">
        <f>G1</f>
        <v>left_knee</v>
      </c>
      <c r="L3" s="11">
        <v>100</v>
      </c>
      <c r="M3" s="11">
        <v>64</v>
      </c>
      <c r="N3" s="11">
        <v>1E-3</v>
      </c>
      <c r="O3" s="11" t="s">
        <v>231</v>
      </c>
      <c r="P3" s="100">
        <v>0.15903191280345499</v>
      </c>
      <c r="Q3" s="11" t="s">
        <v>229</v>
      </c>
      <c r="R3" s="11" t="s">
        <v>232</v>
      </c>
    </row>
    <row r="4" spans="1:18">
      <c r="A4" s="11">
        <v>3</v>
      </c>
      <c r="B4" s="11">
        <v>23</v>
      </c>
      <c r="C4" s="102"/>
      <c r="D4" s="11" t="s">
        <v>12</v>
      </c>
      <c r="E4" s="11"/>
      <c r="F4" s="11"/>
      <c r="G4" s="11"/>
      <c r="H4" s="11"/>
      <c r="I4" s="11">
        <f t="shared" si="0"/>
        <v>1</v>
      </c>
      <c r="K4" s="57" t="str">
        <f>D1</f>
        <v>right_hip</v>
      </c>
      <c r="L4" s="11">
        <v>100</v>
      </c>
      <c r="M4" s="11">
        <v>64</v>
      </c>
      <c r="N4" s="11">
        <v>1E-4</v>
      </c>
      <c r="O4" s="11" t="s">
        <v>231</v>
      </c>
      <c r="P4" s="100">
        <v>0.59701946661322802</v>
      </c>
      <c r="Q4" s="11" t="s">
        <v>229</v>
      </c>
      <c r="R4" s="11" t="s">
        <v>241</v>
      </c>
    </row>
    <row r="5" spans="1:18">
      <c r="A5" s="11">
        <v>4</v>
      </c>
      <c r="B5" s="11">
        <v>28</v>
      </c>
      <c r="C5" s="102"/>
      <c r="D5" s="11"/>
      <c r="E5" s="11"/>
      <c r="F5" s="11" t="s">
        <v>12</v>
      </c>
      <c r="G5" s="11" t="s">
        <v>12</v>
      </c>
      <c r="H5" s="11" t="s">
        <v>12</v>
      </c>
      <c r="I5" s="11">
        <f t="shared" si="0"/>
        <v>3</v>
      </c>
      <c r="K5" s="57" t="str">
        <f>E1</f>
        <v>left_hip</v>
      </c>
      <c r="L5" s="11">
        <v>100</v>
      </c>
      <c r="M5" s="11">
        <v>32</v>
      </c>
      <c r="N5" s="11">
        <v>1E-4</v>
      </c>
      <c r="O5" s="11" t="s">
        <v>231</v>
      </c>
      <c r="P5" s="101">
        <v>0.82663132782293602</v>
      </c>
      <c r="Q5" s="11" t="s">
        <v>229</v>
      </c>
      <c r="R5" s="11" t="s">
        <v>233</v>
      </c>
    </row>
    <row r="6" spans="1:18">
      <c r="A6" s="11">
        <v>5</v>
      </c>
      <c r="B6" s="11">
        <v>36</v>
      </c>
      <c r="C6" s="102"/>
      <c r="D6" s="11"/>
      <c r="E6" s="11"/>
      <c r="F6" s="11" t="s">
        <v>12</v>
      </c>
      <c r="G6" s="11" t="s">
        <v>12</v>
      </c>
      <c r="H6" s="11"/>
      <c r="I6" s="11">
        <f t="shared" si="0"/>
        <v>2</v>
      </c>
      <c r="K6" s="57" t="str">
        <f>H1</f>
        <v>nose-shoulder</v>
      </c>
      <c r="L6" s="11">
        <v>150</v>
      </c>
      <c r="M6" s="11">
        <v>128</v>
      </c>
      <c r="N6" s="11">
        <v>1E-4</v>
      </c>
      <c r="O6" s="11" t="s">
        <v>231</v>
      </c>
      <c r="P6" s="100">
        <v>0.14568029055502699</v>
      </c>
      <c r="Q6" s="11" t="s">
        <v>229</v>
      </c>
      <c r="R6" s="11" t="s">
        <v>234</v>
      </c>
    </row>
    <row r="7" spans="1:18">
      <c r="A7" s="11">
        <v>6</v>
      </c>
      <c r="B7" s="11">
        <v>43</v>
      </c>
      <c r="C7" s="102"/>
      <c r="D7" s="11"/>
      <c r="E7" s="11"/>
      <c r="F7" s="11"/>
      <c r="G7" s="11" t="s">
        <v>12</v>
      </c>
      <c r="H7" s="11"/>
      <c r="I7" s="11">
        <f t="shared" si="0"/>
        <v>1</v>
      </c>
    </row>
    <row r="8" spans="1:18">
      <c r="A8" s="11">
        <v>7</v>
      </c>
      <c r="B8" s="11">
        <v>56</v>
      </c>
      <c r="C8" s="102"/>
      <c r="D8" s="11" t="s">
        <v>12</v>
      </c>
      <c r="E8" s="11"/>
      <c r="F8" s="11" t="s">
        <v>12</v>
      </c>
      <c r="G8" s="11" t="s">
        <v>12</v>
      </c>
      <c r="H8" s="11"/>
      <c r="I8" s="11">
        <f t="shared" si="0"/>
        <v>3</v>
      </c>
    </row>
    <row r="9" spans="1:18">
      <c r="A9" s="11">
        <v>8</v>
      </c>
      <c r="B9" s="11">
        <v>61</v>
      </c>
      <c r="C9" s="102"/>
      <c r="D9" s="11"/>
      <c r="E9" s="11"/>
      <c r="F9" s="11" t="s">
        <v>12</v>
      </c>
      <c r="G9" s="11" t="s">
        <v>12</v>
      </c>
      <c r="H9" s="11"/>
      <c r="I9" s="11">
        <f t="shared" si="0"/>
        <v>2</v>
      </c>
    </row>
    <row r="10" spans="1:18">
      <c r="A10" s="11">
        <v>9</v>
      </c>
      <c r="B10" s="11">
        <v>84</v>
      </c>
      <c r="C10" s="102"/>
      <c r="D10" s="11"/>
      <c r="E10" s="11"/>
      <c r="F10" s="11" t="s">
        <v>12</v>
      </c>
      <c r="G10" s="11" t="s">
        <v>12</v>
      </c>
      <c r="H10" s="11"/>
      <c r="I10" s="11">
        <f t="shared" si="0"/>
        <v>2</v>
      </c>
      <c r="P10" s="47"/>
    </row>
    <row r="11" spans="1:18">
      <c r="A11" s="11">
        <v>10</v>
      </c>
      <c r="B11" s="11">
        <v>85</v>
      </c>
      <c r="C11" s="102"/>
      <c r="D11" s="11"/>
      <c r="E11" s="11"/>
      <c r="F11" s="11" t="s">
        <v>12</v>
      </c>
      <c r="G11" s="11" t="s">
        <v>12</v>
      </c>
      <c r="H11" s="11"/>
      <c r="I11" s="11">
        <f t="shared" si="0"/>
        <v>2</v>
      </c>
    </row>
    <row r="12" spans="1:18">
      <c r="A12" s="11">
        <v>11</v>
      </c>
      <c r="B12" s="11">
        <v>91</v>
      </c>
      <c r="C12" s="102"/>
      <c r="D12" s="11"/>
      <c r="E12" s="11"/>
      <c r="F12" s="11" t="s">
        <v>12</v>
      </c>
      <c r="G12" s="11"/>
      <c r="H12" s="11" t="s">
        <v>12</v>
      </c>
      <c r="I12" s="11">
        <f t="shared" si="0"/>
        <v>2</v>
      </c>
    </row>
    <row r="13" spans="1:18">
      <c r="A13" s="11">
        <v>12</v>
      </c>
      <c r="B13" s="11">
        <v>97</v>
      </c>
      <c r="C13" s="102"/>
      <c r="D13" s="11"/>
      <c r="E13" s="11"/>
      <c r="F13" s="11" t="s">
        <v>12</v>
      </c>
      <c r="G13" s="11" t="s">
        <v>12</v>
      </c>
      <c r="H13" s="11" t="s">
        <v>12</v>
      </c>
      <c r="I13" s="11">
        <f t="shared" si="0"/>
        <v>3</v>
      </c>
    </row>
    <row r="14" spans="1:18">
      <c r="A14" s="11">
        <v>13</v>
      </c>
      <c r="B14" s="11">
        <v>115</v>
      </c>
      <c r="C14" s="102"/>
      <c r="D14" s="11"/>
      <c r="E14" s="11"/>
      <c r="F14" s="11" t="s">
        <v>12</v>
      </c>
      <c r="G14" s="11" t="s">
        <v>12</v>
      </c>
      <c r="H14" s="11" t="s">
        <v>12</v>
      </c>
      <c r="I14" s="11">
        <f t="shared" si="0"/>
        <v>3</v>
      </c>
    </row>
    <row r="15" spans="1:18">
      <c r="A15" s="11">
        <v>14</v>
      </c>
      <c r="B15" s="11">
        <v>120</v>
      </c>
      <c r="C15" s="102"/>
      <c r="D15" s="11"/>
      <c r="E15" s="11" t="s">
        <v>12</v>
      </c>
      <c r="F15" s="11"/>
      <c r="G15" s="11"/>
      <c r="H15" s="11"/>
      <c r="I15" s="11">
        <f t="shared" si="0"/>
        <v>1</v>
      </c>
    </row>
    <row r="16" spans="1:18">
      <c r="A16" s="11">
        <v>15</v>
      </c>
      <c r="B16" s="11">
        <v>123</v>
      </c>
      <c r="C16" s="102"/>
      <c r="D16" s="11"/>
      <c r="E16" s="11"/>
      <c r="F16" s="11" t="s">
        <v>12</v>
      </c>
      <c r="G16" s="11"/>
      <c r="H16" s="11" t="s">
        <v>12</v>
      </c>
      <c r="I16" s="11">
        <f t="shared" si="0"/>
        <v>2</v>
      </c>
    </row>
    <row r="17" spans="1:9">
      <c r="A17" s="11">
        <v>16</v>
      </c>
      <c r="B17" s="11">
        <v>141</v>
      </c>
      <c r="C17" s="102"/>
      <c r="D17" s="11"/>
      <c r="E17" s="11" t="s">
        <v>12</v>
      </c>
      <c r="F17" s="11" t="s">
        <v>12</v>
      </c>
      <c r="G17" s="11" t="s">
        <v>12</v>
      </c>
      <c r="H17" s="11"/>
      <c r="I17" s="11">
        <f t="shared" si="0"/>
        <v>3</v>
      </c>
    </row>
    <row r="18" spans="1:9">
      <c r="A18" s="11">
        <v>17</v>
      </c>
      <c r="B18" s="11">
        <v>143</v>
      </c>
      <c r="C18" s="102"/>
      <c r="D18" s="11"/>
      <c r="E18" s="11"/>
      <c r="F18" s="11" t="s">
        <v>12</v>
      </c>
      <c r="G18" s="11" t="s">
        <v>12</v>
      </c>
      <c r="H18" s="11"/>
      <c r="I18" s="11">
        <f t="shared" si="0"/>
        <v>2</v>
      </c>
    </row>
    <row r="19" spans="1:9">
      <c r="A19" s="11">
        <v>18</v>
      </c>
      <c r="B19" s="11">
        <v>151</v>
      </c>
      <c r="C19" s="102"/>
      <c r="D19" s="11"/>
      <c r="E19" s="11"/>
      <c r="F19" s="11" t="s">
        <v>12</v>
      </c>
      <c r="G19" s="11" t="s">
        <v>12</v>
      </c>
      <c r="H19" s="11"/>
      <c r="I19" s="11">
        <f t="shared" si="0"/>
        <v>2</v>
      </c>
    </row>
    <row r="20" spans="1:9">
      <c r="A20" s="11">
        <v>19</v>
      </c>
      <c r="B20" s="11">
        <v>154</v>
      </c>
      <c r="C20" s="102"/>
      <c r="D20" s="11" t="s">
        <v>12</v>
      </c>
      <c r="E20" s="11"/>
      <c r="F20" s="11" t="s">
        <v>12</v>
      </c>
      <c r="G20" s="11" t="s">
        <v>12</v>
      </c>
      <c r="H20" s="11" t="s">
        <v>12</v>
      </c>
      <c r="I20" s="11">
        <f t="shared" si="0"/>
        <v>4</v>
      </c>
    </row>
    <row r="21" spans="1:9">
      <c r="A21" s="11">
        <v>20</v>
      </c>
      <c r="B21" s="11">
        <v>166</v>
      </c>
      <c r="C21" s="102"/>
      <c r="D21" s="11" t="s">
        <v>12</v>
      </c>
      <c r="E21" s="11" t="s">
        <v>12</v>
      </c>
      <c r="F21" s="11" t="s">
        <v>12</v>
      </c>
      <c r="G21" s="11" t="s">
        <v>39</v>
      </c>
      <c r="H21" s="11" t="s">
        <v>12</v>
      </c>
      <c r="I21" s="11">
        <f t="shared" si="0"/>
        <v>5</v>
      </c>
    </row>
    <row r="22" spans="1:9">
      <c r="A22" s="11">
        <v>21</v>
      </c>
      <c r="B22" s="11">
        <v>178</v>
      </c>
      <c r="C22" s="102"/>
      <c r="D22" s="11"/>
      <c r="E22" s="11"/>
      <c r="F22" s="11" t="s">
        <v>12</v>
      </c>
      <c r="G22" s="11" t="s">
        <v>12</v>
      </c>
      <c r="H22" s="11" t="s">
        <v>12</v>
      </c>
      <c r="I22" s="11">
        <f t="shared" si="0"/>
        <v>3</v>
      </c>
    </row>
    <row r="23" spans="1:9">
      <c r="A23" s="11">
        <v>22</v>
      </c>
      <c r="B23" s="11">
        <v>189</v>
      </c>
      <c r="C23" s="102"/>
      <c r="D23" s="11" t="s">
        <v>12</v>
      </c>
      <c r="E23" s="11"/>
      <c r="F23" s="11" t="s">
        <v>12</v>
      </c>
      <c r="G23" s="11" t="s">
        <v>12</v>
      </c>
      <c r="H23" s="11"/>
      <c r="I23" s="11">
        <f t="shared" si="0"/>
        <v>3</v>
      </c>
    </row>
    <row r="24" spans="1:9">
      <c r="A24" s="11">
        <v>23</v>
      </c>
      <c r="B24" s="97">
        <v>195</v>
      </c>
      <c r="C24" s="103"/>
      <c r="D24" s="97"/>
      <c r="E24" s="97"/>
      <c r="F24" s="97"/>
      <c r="G24" s="97"/>
      <c r="H24" s="97"/>
      <c r="I24" s="11">
        <f t="shared" si="0"/>
        <v>0</v>
      </c>
    </row>
    <row r="25" spans="1:9">
      <c r="A25" s="11">
        <v>24</v>
      </c>
      <c r="B25" s="11">
        <v>198</v>
      </c>
      <c r="C25" s="102"/>
      <c r="D25" s="11"/>
      <c r="E25" s="11" t="s">
        <v>12</v>
      </c>
      <c r="F25" s="11" t="s">
        <v>12</v>
      </c>
      <c r="G25" s="11" t="s">
        <v>12</v>
      </c>
      <c r="H25" s="11"/>
      <c r="I25" s="11">
        <f t="shared" si="0"/>
        <v>3</v>
      </c>
    </row>
    <row r="26" spans="1:9">
      <c r="A26" s="11">
        <v>25</v>
      </c>
      <c r="B26" s="11">
        <v>199</v>
      </c>
      <c r="C26" s="102"/>
      <c r="D26" s="11"/>
      <c r="E26" s="11"/>
      <c r="F26" s="11" t="s">
        <v>12</v>
      </c>
      <c r="G26" s="11" t="s">
        <v>12</v>
      </c>
      <c r="H26" s="11" t="s">
        <v>12</v>
      </c>
      <c r="I26" s="11">
        <f t="shared" si="0"/>
        <v>3</v>
      </c>
    </row>
    <row r="27" spans="1:9">
      <c r="A27" s="11">
        <v>26</v>
      </c>
      <c r="B27" s="11">
        <v>206</v>
      </c>
      <c r="C27" s="102"/>
      <c r="D27" s="11"/>
      <c r="E27" s="11"/>
      <c r="F27" s="11" t="s">
        <v>12</v>
      </c>
      <c r="G27" s="11" t="s">
        <v>12</v>
      </c>
      <c r="H27" s="11"/>
      <c r="I27" s="11">
        <f t="shared" si="0"/>
        <v>2</v>
      </c>
    </row>
    <row r="28" spans="1:9">
      <c r="A28" s="11">
        <v>27</v>
      </c>
      <c r="B28" s="11">
        <v>208</v>
      </c>
      <c r="C28" s="102"/>
      <c r="D28" s="11"/>
      <c r="E28" s="11" t="s">
        <v>12</v>
      </c>
      <c r="F28" s="11" t="s">
        <v>12</v>
      </c>
      <c r="G28" s="11" t="s">
        <v>12</v>
      </c>
      <c r="H28" s="11"/>
      <c r="I28" s="11">
        <f t="shared" si="0"/>
        <v>3</v>
      </c>
    </row>
    <row r="29" spans="1:9">
      <c r="A29" s="11">
        <v>28</v>
      </c>
      <c r="B29" s="11">
        <v>209</v>
      </c>
      <c r="C29" s="102"/>
      <c r="D29" s="11"/>
      <c r="E29" s="11"/>
      <c r="F29" s="11"/>
      <c r="G29" s="11"/>
      <c r="H29" s="11" t="s">
        <v>12</v>
      </c>
      <c r="I29" s="11">
        <f t="shared" si="0"/>
        <v>1</v>
      </c>
    </row>
    <row r="30" spans="1:9">
      <c r="A30" s="11">
        <v>29</v>
      </c>
      <c r="B30" s="11">
        <v>216</v>
      </c>
      <c r="C30" s="102"/>
      <c r="D30" s="11"/>
      <c r="E30" s="11"/>
      <c r="F30" s="11" t="s">
        <v>12</v>
      </c>
      <c r="G30" s="11" t="s">
        <v>12</v>
      </c>
      <c r="H30" s="11" t="s">
        <v>12</v>
      </c>
      <c r="I30" s="11">
        <f t="shared" si="0"/>
        <v>3</v>
      </c>
    </row>
    <row r="31" spans="1:9">
      <c r="A31" s="11">
        <v>30</v>
      </c>
      <c r="B31" s="11">
        <v>230</v>
      </c>
      <c r="C31" s="102"/>
      <c r="D31" s="11"/>
      <c r="E31" s="11"/>
      <c r="F31" s="11" t="s">
        <v>12</v>
      </c>
      <c r="G31" s="11" t="s">
        <v>12</v>
      </c>
      <c r="H31" s="11"/>
      <c r="I31" s="11">
        <f t="shared" si="0"/>
        <v>2</v>
      </c>
    </row>
    <row r="32" spans="1:9">
      <c r="A32" s="11">
        <v>31</v>
      </c>
      <c r="B32" s="11">
        <v>244</v>
      </c>
      <c r="C32" s="102"/>
      <c r="D32" s="11"/>
      <c r="E32" s="11"/>
      <c r="F32" s="11" t="s">
        <v>12</v>
      </c>
      <c r="G32" s="11" t="s">
        <v>12</v>
      </c>
      <c r="H32" s="11"/>
      <c r="I32" s="11">
        <f t="shared" si="0"/>
        <v>2</v>
      </c>
    </row>
    <row r="33" spans="1:9">
      <c r="A33" s="11">
        <v>32</v>
      </c>
      <c r="B33" s="11">
        <v>264</v>
      </c>
      <c r="C33" s="102"/>
      <c r="D33" s="11"/>
      <c r="E33" s="11"/>
      <c r="F33" s="11" t="s">
        <v>12</v>
      </c>
      <c r="G33" s="11" t="s">
        <v>12</v>
      </c>
      <c r="H33" s="11"/>
      <c r="I33" s="11">
        <f t="shared" si="0"/>
        <v>2</v>
      </c>
    </row>
    <row r="34" spans="1:9">
      <c r="A34" s="11">
        <v>33</v>
      </c>
      <c r="B34" s="11">
        <v>275</v>
      </c>
      <c r="C34" s="102"/>
      <c r="D34" s="11" t="s">
        <v>12</v>
      </c>
      <c r="E34" s="11" t="s">
        <v>12</v>
      </c>
      <c r="F34" s="11" t="s">
        <v>12</v>
      </c>
      <c r="G34" s="11" t="s">
        <v>12</v>
      </c>
      <c r="H34" s="11"/>
      <c r="I34" s="11">
        <f t="shared" si="0"/>
        <v>4</v>
      </c>
    </row>
    <row r="35" spans="1:9">
      <c r="A35" s="11">
        <v>34</v>
      </c>
      <c r="B35" s="11">
        <v>278</v>
      </c>
      <c r="C35" s="102"/>
      <c r="D35" s="11"/>
      <c r="E35" s="11" t="s">
        <v>12</v>
      </c>
      <c r="F35" s="11" t="s">
        <v>12</v>
      </c>
      <c r="G35" s="11" t="s">
        <v>12</v>
      </c>
      <c r="H35" s="11"/>
      <c r="I35" s="11">
        <f t="shared" si="0"/>
        <v>3</v>
      </c>
    </row>
    <row r="36" spans="1:9">
      <c r="A36" s="11">
        <v>35</v>
      </c>
      <c r="B36" s="11">
        <v>284</v>
      </c>
      <c r="C36" s="102"/>
      <c r="D36" s="11"/>
      <c r="E36" s="11" t="s">
        <v>12</v>
      </c>
      <c r="F36" s="11" t="s">
        <v>12</v>
      </c>
      <c r="G36" s="11" t="s">
        <v>12</v>
      </c>
      <c r="H36" s="11" t="s">
        <v>12</v>
      </c>
      <c r="I36" s="11">
        <f t="shared" si="0"/>
        <v>4</v>
      </c>
    </row>
    <row r="37" spans="1:9">
      <c r="A37" s="11">
        <v>36</v>
      </c>
      <c r="B37" s="11">
        <v>285</v>
      </c>
      <c r="C37" s="102"/>
      <c r="D37" s="11"/>
      <c r="E37" s="11"/>
      <c r="F37" s="11"/>
      <c r="G37" s="11" t="s">
        <v>12</v>
      </c>
      <c r="H37" s="11"/>
      <c r="I37" s="11">
        <f t="shared" si="0"/>
        <v>1</v>
      </c>
    </row>
    <row r="38" spans="1:9">
      <c r="A38" s="11">
        <v>37</v>
      </c>
      <c r="B38" s="11">
        <v>286</v>
      </c>
      <c r="C38" s="102"/>
      <c r="D38" s="11"/>
      <c r="E38" s="11"/>
      <c r="F38" s="11" t="s">
        <v>12</v>
      </c>
      <c r="G38" s="11" t="s">
        <v>12</v>
      </c>
      <c r="H38" s="11"/>
      <c r="I38" s="11">
        <f t="shared" si="0"/>
        <v>2</v>
      </c>
    </row>
    <row r="39" spans="1:9">
      <c r="A39" s="11">
        <v>38</v>
      </c>
      <c r="B39" s="11">
        <v>287</v>
      </c>
      <c r="C39" s="102"/>
      <c r="D39" s="11"/>
      <c r="E39" s="11"/>
      <c r="F39" s="11" t="s">
        <v>12</v>
      </c>
      <c r="G39" s="11"/>
      <c r="H39" s="11"/>
      <c r="I39" s="11">
        <f t="shared" si="0"/>
        <v>1</v>
      </c>
    </row>
    <row r="40" spans="1:9">
      <c r="A40" s="11">
        <v>39</v>
      </c>
      <c r="B40" s="11">
        <v>298</v>
      </c>
      <c r="C40" s="102"/>
      <c r="D40" s="11"/>
      <c r="E40" s="11" t="s">
        <v>12</v>
      </c>
      <c r="F40" s="11"/>
      <c r="G40" s="11" t="s">
        <v>12</v>
      </c>
      <c r="H40" s="11"/>
      <c r="I40" s="11">
        <f t="shared" si="0"/>
        <v>2</v>
      </c>
    </row>
    <row r="41" spans="1:9">
      <c r="A41" s="11">
        <v>40</v>
      </c>
      <c r="B41" s="11">
        <v>333</v>
      </c>
      <c r="C41" s="102"/>
      <c r="D41" s="11"/>
      <c r="E41" s="11" t="s">
        <v>12</v>
      </c>
      <c r="F41" s="11" t="s">
        <v>12</v>
      </c>
      <c r="G41" s="11" t="s">
        <v>12</v>
      </c>
      <c r="H41" s="11"/>
      <c r="I41" s="11">
        <f t="shared" si="0"/>
        <v>3</v>
      </c>
    </row>
    <row r="42" spans="1:9">
      <c r="A42" s="11">
        <v>41</v>
      </c>
      <c r="B42" s="97">
        <v>337</v>
      </c>
      <c r="C42" s="103"/>
      <c r="D42" s="97"/>
      <c r="E42" s="97"/>
      <c r="F42" s="97"/>
      <c r="G42" s="97"/>
      <c r="H42" s="97"/>
      <c r="I42" s="11">
        <f t="shared" si="0"/>
        <v>0</v>
      </c>
    </row>
    <row r="43" spans="1:9">
      <c r="A43" s="11">
        <v>42</v>
      </c>
      <c r="B43" s="11">
        <v>338</v>
      </c>
      <c r="C43" s="102"/>
      <c r="D43" s="11"/>
      <c r="E43" s="11"/>
      <c r="F43" s="11" t="s">
        <v>12</v>
      </c>
      <c r="G43" s="11" t="s">
        <v>12</v>
      </c>
      <c r="H43" s="11" t="s">
        <v>12</v>
      </c>
      <c r="I43" s="11">
        <f t="shared" si="0"/>
        <v>3</v>
      </c>
    </row>
    <row r="44" spans="1:9">
      <c r="A44" s="11">
        <v>43</v>
      </c>
      <c r="B44" s="11">
        <v>340</v>
      </c>
      <c r="C44" s="102"/>
      <c r="D44" s="11"/>
      <c r="E44" s="11"/>
      <c r="F44" s="11" t="s">
        <v>12</v>
      </c>
      <c r="G44" s="11" t="s">
        <v>12</v>
      </c>
      <c r="H44" s="11" t="s">
        <v>12</v>
      </c>
      <c r="I44" s="11">
        <f t="shared" si="0"/>
        <v>3</v>
      </c>
    </row>
    <row r="45" spans="1:9">
      <c r="A45" s="11">
        <v>44</v>
      </c>
      <c r="B45" s="11">
        <v>341</v>
      </c>
      <c r="C45" s="102"/>
      <c r="D45" s="11"/>
      <c r="E45" s="11"/>
      <c r="F45" s="11"/>
      <c r="G45" s="11" t="s">
        <v>12</v>
      </c>
      <c r="H45" s="11"/>
      <c r="I45" s="11">
        <f t="shared" si="0"/>
        <v>1</v>
      </c>
    </row>
    <row r="46" spans="1:9">
      <c r="A46" s="11">
        <v>45</v>
      </c>
      <c r="B46" s="11">
        <v>344</v>
      </c>
      <c r="C46" s="102"/>
      <c r="D46" s="11"/>
      <c r="E46" s="11"/>
      <c r="F46" s="11" t="s">
        <v>12</v>
      </c>
      <c r="G46" s="11"/>
      <c r="H46" s="11"/>
      <c r="I46" s="11">
        <f t="shared" si="0"/>
        <v>1</v>
      </c>
    </row>
    <row r="47" spans="1:9">
      <c r="A47" s="11">
        <v>46</v>
      </c>
      <c r="B47" s="11">
        <v>354</v>
      </c>
      <c r="C47" s="102"/>
      <c r="D47" s="11"/>
      <c r="E47" s="11"/>
      <c r="F47" s="11" t="s">
        <v>12</v>
      </c>
      <c r="G47" s="11" t="s">
        <v>12</v>
      </c>
      <c r="H47" s="11"/>
      <c r="I47" s="11">
        <f t="shared" si="0"/>
        <v>2</v>
      </c>
    </row>
    <row r="48" spans="1:9">
      <c r="A48" s="11">
        <v>47</v>
      </c>
      <c r="B48" s="11">
        <v>356</v>
      </c>
      <c r="C48" s="102"/>
      <c r="D48" s="11"/>
      <c r="E48" s="11"/>
      <c r="F48" s="11" t="s">
        <v>12</v>
      </c>
      <c r="G48" s="11" t="s">
        <v>12</v>
      </c>
      <c r="H48" s="11"/>
      <c r="I48" s="11">
        <f t="shared" si="0"/>
        <v>2</v>
      </c>
    </row>
    <row r="49" spans="1:9">
      <c r="A49" s="11">
        <v>48</v>
      </c>
      <c r="B49" s="11">
        <v>358</v>
      </c>
      <c r="C49" s="102"/>
      <c r="D49" s="11" t="s">
        <v>12</v>
      </c>
      <c r="E49" s="11"/>
      <c r="F49" s="11" t="s">
        <v>12</v>
      </c>
      <c r="G49" s="11" t="s">
        <v>12</v>
      </c>
      <c r="H49" s="11"/>
      <c r="I49" s="11">
        <f t="shared" si="0"/>
        <v>3</v>
      </c>
    </row>
    <row r="50" spans="1:9">
      <c r="A50" s="11">
        <v>49</v>
      </c>
      <c r="B50" s="11">
        <v>360</v>
      </c>
      <c r="C50" s="102"/>
      <c r="D50" s="11"/>
      <c r="E50" s="11"/>
      <c r="F50" s="11"/>
      <c r="G50" s="11" t="s">
        <v>12</v>
      </c>
      <c r="H50" s="11"/>
      <c r="I50" s="11">
        <f t="shared" si="0"/>
        <v>1</v>
      </c>
    </row>
    <row r="51" spans="1:9">
      <c r="A51" s="11">
        <v>50</v>
      </c>
      <c r="B51" s="11">
        <v>364</v>
      </c>
      <c r="C51" s="102"/>
      <c r="D51" s="11"/>
      <c r="E51" s="11"/>
      <c r="F51" s="11" t="s">
        <v>12</v>
      </c>
      <c r="G51" s="11"/>
      <c r="H51" s="11"/>
      <c r="I51" s="11">
        <f t="shared" si="0"/>
        <v>1</v>
      </c>
    </row>
    <row r="52" spans="1:9">
      <c r="A52" s="11">
        <v>51</v>
      </c>
      <c r="B52" s="11">
        <v>365</v>
      </c>
      <c r="C52" s="102"/>
      <c r="D52" s="11"/>
      <c r="E52" s="11"/>
      <c r="F52" s="11"/>
      <c r="G52" s="11"/>
      <c r="H52" s="11" t="s">
        <v>12</v>
      </c>
      <c r="I52" s="11">
        <f t="shared" si="0"/>
        <v>1</v>
      </c>
    </row>
    <row r="53" spans="1:9">
      <c r="A53" s="11">
        <v>52</v>
      </c>
      <c r="B53" s="11">
        <v>367</v>
      </c>
      <c r="C53" s="102"/>
      <c r="D53" s="11"/>
      <c r="E53" s="11"/>
      <c r="F53" s="11" t="s">
        <v>12</v>
      </c>
      <c r="G53" s="11"/>
      <c r="H53" s="11"/>
      <c r="I53" s="11">
        <f t="shared" si="0"/>
        <v>1</v>
      </c>
    </row>
    <row r="54" spans="1:9">
      <c r="A54" s="11">
        <v>53</v>
      </c>
      <c r="B54" s="11">
        <v>369</v>
      </c>
      <c r="C54" s="102"/>
      <c r="D54" s="11"/>
      <c r="E54" s="11"/>
      <c r="F54" s="11" t="s">
        <v>12</v>
      </c>
      <c r="G54" s="11" t="s">
        <v>12</v>
      </c>
      <c r="H54" s="11"/>
      <c r="I54" s="11">
        <f t="shared" si="0"/>
        <v>2</v>
      </c>
    </row>
    <row r="55" spans="1:9">
      <c r="A55" s="11">
        <v>54</v>
      </c>
      <c r="B55" s="11">
        <v>391</v>
      </c>
      <c r="C55" s="102"/>
      <c r="D55" s="11" t="s">
        <v>12</v>
      </c>
      <c r="E55" s="11"/>
      <c r="F55" s="11" t="s">
        <v>12</v>
      </c>
      <c r="G55" s="11" t="s">
        <v>12</v>
      </c>
      <c r="H55" s="11"/>
      <c r="I55" s="11">
        <f t="shared" si="0"/>
        <v>3</v>
      </c>
    </row>
    <row r="56" spans="1:9">
      <c r="A56" s="11">
        <v>55</v>
      </c>
      <c r="B56" s="11">
        <v>398</v>
      </c>
      <c r="C56" s="102"/>
      <c r="D56" s="11"/>
      <c r="E56" s="11"/>
      <c r="F56" s="11" t="s">
        <v>12</v>
      </c>
      <c r="G56" s="11"/>
      <c r="H56" s="11"/>
      <c r="I56" s="11">
        <f t="shared" si="0"/>
        <v>1</v>
      </c>
    </row>
    <row r="57" spans="1:9">
      <c r="A57" s="11">
        <v>56</v>
      </c>
      <c r="B57" s="11">
        <v>400</v>
      </c>
      <c r="C57" s="102"/>
      <c r="D57" s="11"/>
      <c r="E57" s="11" t="s">
        <v>12</v>
      </c>
      <c r="F57" s="11"/>
      <c r="G57" s="11" t="s">
        <v>12</v>
      </c>
      <c r="H57" s="11" t="s">
        <v>12</v>
      </c>
      <c r="I57" s="11">
        <f t="shared" si="0"/>
        <v>3</v>
      </c>
    </row>
    <row r="58" spans="1:9">
      <c r="A58" s="11">
        <v>57</v>
      </c>
      <c r="B58" s="11">
        <v>412</v>
      </c>
      <c r="C58" s="102"/>
      <c r="D58" s="11"/>
      <c r="E58" s="11"/>
      <c r="F58" s="11" t="s">
        <v>12</v>
      </c>
      <c r="G58" s="11" t="s">
        <v>12</v>
      </c>
      <c r="H58" s="11"/>
      <c r="I58" s="11">
        <f t="shared" si="0"/>
        <v>2</v>
      </c>
    </row>
    <row r="59" spans="1:9">
      <c r="A59" s="11">
        <v>58</v>
      </c>
      <c r="B59" s="11">
        <v>414</v>
      </c>
      <c r="C59" s="102"/>
      <c r="D59" s="11"/>
      <c r="E59" s="11"/>
      <c r="F59" s="11" t="s">
        <v>12</v>
      </c>
      <c r="G59" s="11"/>
      <c r="H59" s="11"/>
      <c r="I59" s="11">
        <f t="shared" si="0"/>
        <v>1</v>
      </c>
    </row>
    <row r="60" spans="1:9">
      <c r="A60" s="11">
        <v>59</v>
      </c>
      <c r="B60" s="11">
        <v>420</v>
      </c>
      <c r="C60" s="102"/>
      <c r="D60" s="11"/>
      <c r="E60" s="11"/>
      <c r="F60" s="11"/>
      <c r="G60" s="11"/>
      <c r="H60" s="11" t="s">
        <v>12</v>
      </c>
      <c r="I60" s="11">
        <f t="shared" si="0"/>
        <v>1</v>
      </c>
    </row>
    <row r="61" spans="1:9">
      <c r="A61" s="11">
        <v>60</v>
      </c>
      <c r="B61" s="11">
        <v>423</v>
      </c>
      <c r="C61" s="102"/>
      <c r="D61" s="11"/>
      <c r="E61" s="11"/>
      <c r="F61" s="11" t="s">
        <v>12</v>
      </c>
      <c r="G61" s="11"/>
      <c r="H61" s="11"/>
      <c r="I61" s="11">
        <f t="shared" si="0"/>
        <v>1</v>
      </c>
    </row>
    <row r="62" spans="1:9">
      <c r="A62" s="11">
        <v>61</v>
      </c>
      <c r="B62" s="11">
        <v>428</v>
      </c>
      <c r="C62" s="102"/>
      <c r="D62" s="11"/>
      <c r="E62" s="11"/>
      <c r="F62" s="11" t="s">
        <v>12</v>
      </c>
      <c r="G62" s="11" t="s">
        <v>12</v>
      </c>
      <c r="H62" s="11"/>
      <c r="I62" s="11">
        <f t="shared" si="0"/>
        <v>2</v>
      </c>
    </row>
    <row r="63" spans="1:9">
      <c r="A63" s="11">
        <v>62</v>
      </c>
      <c r="B63" s="11">
        <v>432</v>
      </c>
      <c r="C63" s="102"/>
      <c r="D63" s="11"/>
      <c r="E63" s="11"/>
      <c r="F63" s="11" t="s">
        <v>12</v>
      </c>
      <c r="G63" s="11" t="s">
        <v>12</v>
      </c>
      <c r="H63" s="11" t="s">
        <v>12</v>
      </c>
      <c r="I63" s="11">
        <f t="shared" si="0"/>
        <v>3</v>
      </c>
    </row>
    <row r="64" spans="1:9">
      <c r="A64" s="11">
        <v>63</v>
      </c>
      <c r="B64" s="11">
        <v>436</v>
      </c>
      <c r="C64" s="102"/>
      <c r="D64" s="11"/>
      <c r="E64" s="11"/>
      <c r="F64" s="11" t="s">
        <v>12</v>
      </c>
      <c r="G64" s="11" t="s">
        <v>12</v>
      </c>
      <c r="H64" s="11"/>
      <c r="I64" s="11">
        <f t="shared" si="0"/>
        <v>2</v>
      </c>
    </row>
    <row r="65" spans="1:10">
      <c r="A65" s="11">
        <v>64</v>
      </c>
      <c r="B65" s="11">
        <v>445</v>
      </c>
      <c r="C65" s="102"/>
      <c r="D65" s="11"/>
      <c r="E65" s="11"/>
      <c r="F65" s="11"/>
      <c r="G65" s="11" t="s">
        <v>12</v>
      </c>
      <c r="H65" s="11"/>
      <c r="I65" s="11">
        <f t="shared" si="0"/>
        <v>1</v>
      </c>
    </row>
    <row r="66" spans="1:10" ht="20.25">
      <c r="A66" s="118" t="s">
        <v>13</v>
      </c>
      <c r="B66" s="118"/>
      <c r="C66" s="118"/>
      <c r="D66" s="15">
        <f>COUNTIF(D2:D65,"o")</f>
        <v>9</v>
      </c>
      <c r="E66" s="15">
        <f>COUNTIF(E2:E65,"o")</f>
        <v>11</v>
      </c>
      <c r="F66" s="15">
        <f>COUNTIF(F2:F65,"o")</f>
        <v>49</v>
      </c>
      <c r="G66" s="15">
        <f>COUNTIF(G2:G65,"o")</f>
        <v>46</v>
      </c>
      <c r="H66" s="15">
        <f>COUNTIF(H2:H65,"o")</f>
        <v>19</v>
      </c>
      <c r="I66" s="77">
        <f>COUNTIF(I2:I65,"&lt;&gt;0")</f>
        <v>62</v>
      </c>
      <c r="J66" s="94"/>
    </row>
    <row r="67" spans="1:10">
      <c r="C67" s="98" t="b">
        <v>0</v>
      </c>
      <c r="D67" s="98">
        <v>0</v>
      </c>
      <c r="E67" s="98">
        <v>1</v>
      </c>
      <c r="F67" s="98">
        <v>1</v>
      </c>
      <c r="G67" s="98">
        <v>1</v>
      </c>
      <c r="H67" s="98">
        <v>1</v>
      </c>
      <c r="I67" s="99">
        <f>I66/64</f>
        <v>0.96875</v>
      </c>
    </row>
    <row r="76" spans="1:10">
      <c r="H76" s="28">
        <f>AVERAGE(49,46)</f>
        <v>47.5</v>
      </c>
    </row>
  </sheetData>
  <mergeCells count="2">
    <mergeCell ref="B1:C1"/>
    <mergeCell ref="A66:C66"/>
  </mergeCells>
  <phoneticPr fontId="1" type="noConversion"/>
  <conditionalFormatting sqref="I2:I65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{6AD539C9-621A-4788-9EAE-E59271A32918}</x14:id>
        </ext>
      </extLst>
    </cfRule>
  </conditionalFormatting>
  <pageMargins left="0.7" right="0.7" top="0.75" bottom="0.75" header="0.3" footer="0.3"/>
  <pageSetup paperSize="9" scale="65" fitToWidth="0" orientation="portrait" r:id="rId1"/>
  <legacy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AD539C9-621A-4788-9EAE-E59271A32918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I2:I65</xm:sqref>
        </x14:conditionalFormatting>
      </x14:conditionalFormatting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E2E7DA-6942-4D25-B170-4EF5518CB5E1}">
  <dimension ref="A1:I80"/>
  <sheetViews>
    <sheetView zoomScale="53" zoomScaleNormal="53" workbookViewId="0">
      <selection activeCell="G62" sqref="A54:G62"/>
    </sheetView>
  </sheetViews>
  <sheetFormatPr defaultRowHeight="16.5"/>
  <cols>
    <col min="1" max="1" width="9" style="28" customWidth="1"/>
    <col min="2" max="2" width="9" style="28"/>
    <col min="4" max="8" width="60.625" customWidth="1"/>
  </cols>
  <sheetData>
    <row r="1" spans="1:9">
      <c r="A1" s="17" t="s">
        <v>13</v>
      </c>
      <c r="B1" s="119" t="s">
        <v>8</v>
      </c>
      <c r="C1" s="119"/>
      <c r="D1" s="17" t="s">
        <v>11</v>
      </c>
      <c r="E1" s="17" t="s">
        <v>14</v>
      </c>
      <c r="F1" s="17" t="s">
        <v>15</v>
      </c>
      <c r="G1" s="17" t="s">
        <v>16</v>
      </c>
      <c r="H1" s="17" t="s">
        <v>17</v>
      </c>
      <c r="I1" s="17" t="s">
        <v>34</v>
      </c>
    </row>
    <row r="2" spans="1:9" ht="135" customHeight="1">
      <c r="A2" s="11">
        <v>1</v>
      </c>
      <c r="B2" s="11">
        <v>3</v>
      </c>
    </row>
    <row r="3" spans="1:9">
      <c r="A3" s="11"/>
      <c r="B3" s="11"/>
    </row>
    <row r="4" spans="1:9">
      <c r="A4" s="11">
        <v>2</v>
      </c>
      <c r="B4" s="11">
        <v>7</v>
      </c>
    </row>
    <row r="5" spans="1:9">
      <c r="A5" s="11"/>
      <c r="B5" s="11"/>
    </row>
    <row r="6" spans="1:9" ht="17.25" customHeight="1">
      <c r="A6" s="11">
        <v>3</v>
      </c>
      <c r="B6" s="11">
        <v>23</v>
      </c>
    </row>
    <row r="7" spans="1:9" ht="17.25" customHeight="1">
      <c r="A7" s="11"/>
      <c r="B7" s="11"/>
    </row>
    <row r="8" spans="1:9">
      <c r="A8" s="11">
        <v>4</v>
      </c>
      <c r="B8" s="11">
        <v>28</v>
      </c>
    </row>
    <row r="9" spans="1:9">
      <c r="A9" s="11"/>
      <c r="B9" s="11"/>
    </row>
    <row r="10" spans="1:9">
      <c r="A10" s="11">
        <v>5</v>
      </c>
      <c r="B10" s="11">
        <v>36</v>
      </c>
    </row>
    <row r="11" spans="1:9">
      <c r="A11" s="11"/>
      <c r="B11" s="11"/>
    </row>
    <row r="12" spans="1:9">
      <c r="A12" s="11">
        <v>6</v>
      </c>
      <c r="B12" s="11">
        <v>43</v>
      </c>
    </row>
    <row r="13" spans="1:9">
      <c r="A13" s="11"/>
      <c r="B13" s="11"/>
    </row>
    <row r="14" spans="1:9">
      <c r="A14" s="11">
        <v>7</v>
      </c>
      <c r="B14" s="11">
        <v>56</v>
      </c>
    </row>
    <row r="15" spans="1:9">
      <c r="A15" s="11"/>
      <c r="B15" s="11"/>
    </row>
    <row r="16" spans="1:9">
      <c r="A16" s="11">
        <v>8</v>
      </c>
      <c r="B16" s="11">
        <v>61</v>
      </c>
    </row>
    <row r="17" spans="1:2">
      <c r="A17" s="11"/>
      <c r="B17" s="11"/>
    </row>
    <row r="18" spans="1:2">
      <c r="A18" s="11">
        <v>9</v>
      </c>
      <c r="B18" s="11">
        <v>84</v>
      </c>
    </row>
    <row r="19" spans="1:2">
      <c r="A19" s="11"/>
      <c r="B19" s="11"/>
    </row>
    <row r="20" spans="1:2">
      <c r="A20" s="11">
        <v>10</v>
      </c>
      <c r="B20" s="11">
        <v>85</v>
      </c>
    </row>
    <row r="21" spans="1:2">
      <c r="A21" s="11"/>
      <c r="B21" s="11"/>
    </row>
    <row r="22" spans="1:2">
      <c r="A22" s="11">
        <v>11</v>
      </c>
      <c r="B22" s="11">
        <v>91</v>
      </c>
    </row>
    <row r="23" spans="1:2">
      <c r="A23" s="11"/>
      <c r="B23" s="11"/>
    </row>
    <row r="24" spans="1:2">
      <c r="A24" s="11">
        <v>12</v>
      </c>
      <c r="B24" s="11">
        <v>97</v>
      </c>
    </row>
    <row r="25" spans="1:2">
      <c r="A25" s="11"/>
      <c r="B25" s="11"/>
    </row>
    <row r="26" spans="1:2">
      <c r="A26" s="11">
        <v>13</v>
      </c>
      <c r="B26" s="11">
        <v>115</v>
      </c>
    </row>
    <row r="27" spans="1:2">
      <c r="A27" s="11"/>
      <c r="B27" s="11"/>
    </row>
    <row r="28" spans="1:2">
      <c r="A28" s="11">
        <v>14</v>
      </c>
      <c r="B28" s="11">
        <v>120</v>
      </c>
    </row>
    <row r="29" spans="1:2">
      <c r="A29" s="11"/>
      <c r="B29" s="11"/>
    </row>
    <row r="30" spans="1:2">
      <c r="A30" s="11">
        <v>15</v>
      </c>
      <c r="B30" s="11">
        <v>123</v>
      </c>
    </row>
    <row r="31" spans="1:2">
      <c r="A31" s="11">
        <v>16</v>
      </c>
      <c r="B31" s="11">
        <v>141</v>
      </c>
    </row>
    <row r="32" spans="1:2">
      <c r="A32" s="11">
        <v>17</v>
      </c>
      <c r="B32" s="11">
        <v>143</v>
      </c>
    </row>
    <row r="33" spans="1:2">
      <c r="A33" s="11">
        <v>18</v>
      </c>
      <c r="B33" s="11">
        <v>151</v>
      </c>
    </row>
    <row r="34" spans="1:2">
      <c r="A34" s="11">
        <v>19</v>
      </c>
      <c r="B34" s="11">
        <v>154</v>
      </c>
    </row>
    <row r="35" spans="1:2">
      <c r="A35" s="11">
        <v>20</v>
      </c>
      <c r="B35" s="11">
        <v>166</v>
      </c>
    </row>
    <row r="36" spans="1:2">
      <c r="A36" s="11">
        <v>21</v>
      </c>
      <c r="B36" s="11">
        <v>178</v>
      </c>
    </row>
    <row r="37" spans="1:2">
      <c r="A37" s="11">
        <v>22</v>
      </c>
      <c r="B37" s="11">
        <v>189</v>
      </c>
    </row>
    <row r="38" spans="1:2">
      <c r="A38" s="11">
        <v>23</v>
      </c>
      <c r="B38" s="97">
        <v>195</v>
      </c>
    </row>
    <row r="39" spans="1:2">
      <c r="A39" s="11">
        <v>24</v>
      </c>
      <c r="B39" s="11">
        <v>198</v>
      </c>
    </row>
    <row r="40" spans="1:2">
      <c r="A40" s="11">
        <v>25</v>
      </c>
      <c r="B40" s="11">
        <v>199</v>
      </c>
    </row>
    <row r="41" spans="1:2">
      <c r="A41" s="11">
        <v>26</v>
      </c>
      <c r="B41" s="11">
        <v>206</v>
      </c>
    </row>
    <row r="42" spans="1:2">
      <c r="A42" s="11">
        <v>27</v>
      </c>
      <c r="B42" s="11">
        <v>208</v>
      </c>
    </row>
    <row r="43" spans="1:2">
      <c r="A43" s="11">
        <v>28</v>
      </c>
      <c r="B43" s="11">
        <v>209</v>
      </c>
    </row>
    <row r="44" spans="1:2">
      <c r="A44" s="11">
        <v>29</v>
      </c>
      <c r="B44" s="11">
        <v>216</v>
      </c>
    </row>
    <row r="45" spans="1:2">
      <c r="A45" s="11">
        <v>30</v>
      </c>
      <c r="B45" s="11">
        <v>230</v>
      </c>
    </row>
    <row r="46" spans="1:2">
      <c r="A46" s="11">
        <v>31</v>
      </c>
      <c r="B46" s="11">
        <v>244</v>
      </c>
    </row>
    <row r="47" spans="1:2">
      <c r="A47" s="11">
        <v>32</v>
      </c>
      <c r="B47" s="11">
        <v>264</v>
      </c>
    </row>
    <row r="48" spans="1:2">
      <c r="A48" s="11">
        <v>33</v>
      </c>
      <c r="B48" s="11">
        <v>275</v>
      </c>
    </row>
    <row r="49" spans="1:2">
      <c r="A49" s="11">
        <v>34</v>
      </c>
      <c r="B49" s="11">
        <v>278</v>
      </c>
    </row>
    <row r="50" spans="1:2">
      <c r="A50" s="11">
        <v>35</v>
      </c>
      <c r="B50" s="11">
        <v>284</v>
      </c>
    </row>
    <row r="51" spans="1:2">
      <c r="A51" s="11">
        <v>36</v>
      </c>
      <c r="B51" s="11">
        <v>285</v>
      </c>
    </row>
    <row r="52" spans="1:2">
      <c r="A52" s="11">
        <v>37</v>
      </c>
      <c r="B52" s="11">
        <v>286</v>
      </c>
    </row>
    <row r="53" spans="1:2">
      <c r="A53" s="11">
        <v>38</v>
      </c>
      <c r="B53" s="11">
        <v>287</v>
      </c>
    </row>
    <row r="54" spans="1:2">
      <c r="A54" s="11">
        <v>39</v>
      </c>
      <c r="B54" s="11">
        <v>298</v>
      </c>
    </row>
    <row r="55" spans="1:2">
      <c r="A55" s="11">
        <v>40</v>
      </c>
      <c r="B55" s="11">
        <v>333</v>
      </c>
    </row>
    <row r="56" spans="1:2">
      <c r="A56" s="11">
        <v>41</v>
      </c>
      <c r="B56" s="97">
        <v>337</v>
      </c>
    </row>
    <row r="57" spans="1:2">
      <c r="A57" s="11">
        <v>42</v>
      </c>
      <c r="B57" s="11">
        <v>338</v>
      </c>
    </row>
    <row r="58" spans="1:2">
      <c r="A58" s="11">
        <v>43</v>
      </c>
      <c r="B58" s="11">
        <v>340</v>
      </c>
    </row>
    <row r="59" spans="1:2">
      <c r="A59" s="11">
        <v>44</v>
      </c>
      <c r="B59" s="11">
        <v>341</v>
      </c>
    </row>
    <row r="60" spans="1:2">
      <c r="A60" s="11">
        <v>45</v>
      </c>
      <c r="B60" s="11">
        <v>344</v>
      </c>
    </row>
    <row r="61" spans="1:2">
      <c r="A61" s="11">
        <v>46</v>
      </c>
      <c r="B61" s="11">
        <v>354</v>
      </c>
    </row>
    <row r="62" spans="1:2">
      <c r="A62" s="11">
        <v>47</v>
      </c>
      <c r="B62" s="11">
        <v>356</v>
      </c>
    </row>
    <row r="63" spans="1:2">
      <c r="A63" s="11">
        <v>48</v>
      </c>
      <c r="B63" s="11">
        <v>358</v>
      </c>
    </row>
    <row r="64" spans="1:2">
      <c r="A64" s="11">
        <v>49</v>
      </c>
      <c r="B64" s="11">
        <v>360</v>
      </c>
    </row>
    <row r="65" spans="1:2">
      <c r="A65" s="11">
        <v>50</v>
      </c>
      <c r="B65" s="11">
        <v>364</v>
      </c>
    </row>
    <row r="66" spans="1:2">
      <c r="A66" s="11">
        <v>51</v>
      </c>
      <c r="B66" s="11">
        <v>365</v>
      </c>
    </row>
    <row r="67" spans="1:2">
      <c r="A67" s="11">
        <v>52</v>
      </c>
      <c r="B67" s="11">
        <v>367</v>
      </c>
    </row>
    <row r="68" spans="1:2">
      <c r="A68" s="11">
        <v>53</v>
      </c>
      <c r="B68" s="11">
        <v>369</v>
      </c>
    </row>
    <row r="69" spans="1:2">
      <c r="A69" s="11">
        <v>54</v>
      </c>
      <c r="B69" s="11">
        <v>391</v>
      </c>
    </row>
    <row r="70" spans="1:2">
      <c r="A70" s="11">
        <v>55</v>
      </c>
      <c r="B70" s="11">
        <v>398</v>
      </c>
    </row>
    <row r="71" spans="1:2">
      <c r="A71" s="11">
        <v>56</v>
      </c>
      <c r="B71" s="11">
        <v>400</v>
      </c>
    </row>
    <row r="72" spans="1:2">
      <c r="A72" s="11">
        <v>57</v>
      </c>
      <c r="B72" s="11">
        <v>412</v>
      </c>
    </row>
    <row r="73" spans="1:2">
      <c r="A73" s="11">
        <v>58</v>
      </c>
      <c r="B73" s="11">
        <v>414</v>
      </c>
    </row>
    <row r="74" spans="1:2">
      <c r="A74" s="11">
        <v>59</v>
      </c>
      <c r="B74" s="11">
        <v>420</v>
      </c>
    </row>
    <row r="75" spans="1:2">
      <c r="A75" s="11">
        <v>60</v>
      </c>
      <c r="B75" s="11">
        <v>423</v>
      </c>
    </row>
    <row r="76" spans="1:2">
      <c r="A76" s="11">
        <v>61</v>
      </c>
      <c r="B76" s="11">
        <v>428</v>
      </c>
    </row>
    <row r="77" spans="1:2">
      <c r="A77" s="11">
        <v>62</v>
      </c>
      <c r="B77" s="11">
        <v>432</v>
      </c>
    </row>
    <row r="78" spans="1:2">
      <c r="A78" s="11">
        <v>63</v>
      </c>
      <c r="B78" s="11">
        <v>436</v>
      </c>
    </row>
    <row r="79" spans="1:2">
      <c r="A79" s="11">
        <v>64</v>
      </c>
      <c r="B79" s="11">
        <v>445</v>
      </c>
    </row>
    <row r="80" spans="1:2">
      <c r="A80"/>
      <c r="B80"/>
    </row>
  </sheetData>
  <mergeCells count="1">
    <mergeCell ref="B1:C1"/>
  </mergeCells>
  <phoneticPr fontId="1" type="noConversion"/>
  <pageMargins left="0.7" right="0.7" top="0.75" bottom="0.75" header="0.3" footer="0.3"/>
  <pageSetup paperSize="9" orientation="portrait"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F98115-6F22-429E-8884-601C0E4F493D}">
  <dimension ref="A1:G479"/>
  <sheetViews>
    <sheetView tabSelected="1" topLeftCell="A362" zoomScale="55" zoomScaleNormal="55" workbookViewId="0">
      <pane xSplit="1" topLeftCell="B1" activePane="topRight" state="frozen"/>
      <selection pane="topRight" activeCell="F345" sqref="F345"/>
    </sheetView>
  </sheetViews>
  <sheetFormatPr defaultRowHeight="17.25"/>
  <cols>
    <col min="1" max="1" width="17.75" style="107" bestFit="1" customWidth="1"/>
    <col min="2" max="3" width="70.625" customWidth="1"/>
    <col min="4" max="4" width="70.625" style="107" customWidth="1"/>
    <col min="5" max="6" width="70.625" customWidth="1"/>
    <col min="7" max="7" width="50.625" customWidth="1"/>
  </cols>
  <sheetData>
    <row r="1" spans="1:7">
      <c r="A1" s="31" t="s">
        <v>8</v>
      </c>
      <c r="B1" s="17" t="s">
        <v>11</v>
      </c>
      <c r="C1" s="17" t="s">
        <v>14</v>
      </c>
      <c r="D1" s="31" t="s">
        <v>15</v>
      </c>
      <c r="E1" s="17" t="s">
        <v>16</v>
      </c>
      <c r="F1" s="17" t="s">
        <v>17</v>
      </c>
      <c r="G1" s="17" t="s">
        <v>34</v>
      </c>
    </row>
    <row r="2" spans="1:7" ht="162" customHeight="1">
      <c r="A2" s="106">
        <v>3</v>
      </c>
    </row>
    <row r="3" spans="1:7" ht="19.5" customHeight="1">
      <c r="A3" s="107" t="s">
        <v>238</v>
      </c>
      <c r="D3" s="110">
        <v>0.52805678421422597</v>
      </c>
    </row>
    <row r="4" spans="1:7" ht="16.5">
      <c r="A4" s="108" t="s">
        <v>235</v>
      </c>
      <c r="D4" s="110">
        <v>142</v>
      </c>
    </row>
    <row r="5" spans="1:7">
      <c r="A5" s="107" t="s">
        <v>239</v>
      </c>
      <c r="D5" s="110">
        <v>0.52805678421422597</v>
      </c>
    </row>
    <row r="6" spans="1:7" ht="16.5">
      <c r="A6" s="108" t="s">
        <v>240</v>
      </c>
      <c r="D6" s="110">
        <v>0.12893612983014799</v>
      </c>
    </row>
    <row r="7" spans="1:7">
      <c r="A7" s="107" t="s">
        <v>236</v>
      </c>
      <c r="D7" s="110">
        <v>0.32849645702218699</v>
      </c>
    </row>
    <row r="8" spans="1:7" s="104" customFormat="1" ht="18" thickBot="1">
      <c r="A8" s="109" t="s">
        <v>237</v>
      </c>
      <c r="D8" s="111">
        <v>2</v>
      </c>
    </row>
    <row r="9" spans="1:7" ht="162" customHeight="1" thickTop="1">
      <c r="A9" s="107">
        <v>7</v>
      </c>
    </row>
    <row r="10" spans="1:7">
      <c r="A10" s="107" t="s">
        <v>238</v>
      </c>
      <c r="D10" s="110">
        <v>9.2364309005337805E-2</v>
      </c>
    </row>
    <row r="11" spans="1:7" ht="16.5">
      <c r="A11" s="108" t="s">
        <v>235</v>
      </c>
      <c r="D11" s="110">
        <v>129</v>
      </c>
    </row>
    <row r="12" spans="1:7">
      <c r="A12" s="107" t="s">
        <v>239</v>
      </c>
    </row>
    <row r="13" spans="1:7">
      <c r="A13" s="108" t="s">
        <v>240</v>
      </c>
    </row>
    <row r="14" spans="1:7">
      <c r="A14" s="107" t="s">
        <v>236</v>
      </c>
    </row>
    <row r="15" spans="1:7" s="104" customFormat="1" ht="18" thickBot="1">
      <c r="A15" s="109" t="s">
        <v>237</v>
      </c>
      <c r="D15" s="111">
        <v>1</v>
      </c>
    </row>
    <row r="16" spans="1:7" ht="162" customHeight="1" thickTop="1">
      <c r="A16" s="107">
        <v>23</v>
      </c>
    </row>
    <row r="17" spans="1:5">
      <c r="A17" s="107" t="s">
        <v>238</v>
      </c>
      <c r="D17" s="107">
        <v>9.4928744807537005E-2</v>
      </c>
    </row>
    <row r="18" spans="1:5">
      <c r="A18" s="108" t="s">
        <v>235</v>
      </c>
      <c r="D18" s="107">
        <v>146</v>
      </c>
    </row>
    <row r="19" spans="1:5">
      <c r="A19" s="107" t="s">
        <v>239</v>
      </c>
      <c r="D19" s="107">
        <v>9.4928744807537005E-2</v>
      </c>
    </row>
    <row r="20" spans="1:5">
      <c r="A20" s="108" t="s">
        <v>240</v>
      </c>
      <c r="D20" s="107">
        <v>9.2741638819779496E-2</v>
      </c>
    </row>
    <row r="21" spans="1:5">
      <c r="A21" s="107" t="s">
        <v>236</v>
      </c>
      <c r="D21" s="107">
        <v>0.18719945503586499</v>
      </c>
    </row>
    <row r="22" spans="1:5" s="104" customFormat="1" ht="18" thickBot="1">
      <c r="A22" s="109" t="s">
        <v>237</v>
      </c>
      <c r="D22" s="111">
        <v>3</v>
      </c>
    </row>
    <row r="23" spans="1:5" ht="162" customHeight="1" thickTop="1">
      <c r="A23" s="107">
        <v>28</v>
      </c>
      <c r="E23" s="28"/>
    </row>
    <row r="24" spans="1:5">
      <c r="A24" s="107" t="s">
        <v>238</v>
      </c>
      <c r="D24" s="107">
        <v>9.5822882013995594E-2</v>
      </c>
    </row>
    <row r="25" spans="1:5" ht="16.5">
      <c r="A25" s="108" t="s">
        <v>235</v>
      </c>
      <c r="D25" s="108">
        <v>248</v>
      </c>
    </row>
    <row r="26" spans="1:5">
      <c r="A26" s="107" t="s">
        <v>239</v>
      </c>
      <c r="D26" s="107">
        <v>9.5822882013995594E-2</v>
      </c>
    </row>
    <row r="27" spans="1:5" ht="16.5">
      <c r="A27" s="108" t="s">
        <v>240</v>
      </c>
      <c r="D27" s="108">
        <v>8.8732904239679097E-2</v>
      </c>
    </row>
    <row r="28" spans="1:5">
      <c r="A28" s="107" t="s">
        <v>236</v>
      </c>
      <c r="D28" s="108">
        <v>0.27794516249580897</v>
      </c>
    </row>
    <row r="29" spans="1:5" s="104" customFormat="1" ht="18" thickBot="1">
      <c r="A29" s="109" t="s">
        <v>237</v>
      </c>
      <c r="D29" s="111">
        <v>4</v>
      </c>
    </row>
    <row r="30" spans="1:5" ht="162" customHeight="1" thickTop="1">
      <c r="A30" s="107">
        <v>36</v>
      </c>
    </row>
    <row r="31" spans="1:5">
      <c r="A31" s="107" t="s">
        <v>238</v>
      </c>
      <c r="D31" s="108">
        <v>6.2197866340862999</v>
      </c>
    </row>
    <row r="32" spans="1:5" ht="16.5">
      <c r="A32" s="108" t="s">
        <v>235</v>
      </c>
      <c r="D32" s="108">
        <v>215</v>
      </c>
    </row>
    <row r="33" spans="1:5">
      <c r="A33" s="107" t="s">
        <v>239</v>
      </c>
      <c r="D33" s="108">
        <v>6.2197866340862999</v>
      </c>
    </row>
    <row r="34" spans="1:5" ht="16.5">
      <c r="A34" s="108" t="s">
        <v>240</v>
      </c>
      <c r="D34" s="108">
        <v>8.9777095915932401E-2</v>
      </c>
    </row>
    <row r="35" spans="1:5">
      <c r="A35" s="107" t="s">
        <v>236</v>
      </c>
      <c r="D35" s="108">
        <v>11.2397827147266</v>
      </c>
    </row>
    <row r="36" spans="1:5" s="104" customFormat="1" ht="18" thickBot="1">
      <c r="A36" s="109" t="s">
        <v>237</v>
      </c>
      <c r="D36" s="111">
        <v>14</v>
      </c>
    </row>
    <row r="37" spans="1:5" ht="162" customHeight="1" thickTop="1">
      <c r="A37" s="107">
        <v>43</v>
      </c>
    </row>
    <row r="38" spans="1:5">
      <c r="A38" s="107" t="s">
        <v>238</v>
      </c>
      <c r="D38" s="108">
        <v>0.14004077697227499</v>
      </c>
      <c r="E38" t="s">
        <v>163</v>
      </c>
    </row>
    <row r="39" spans="1:5" ht="16.5">
      <c r="A39" s="108" t="s">
        <v>235</v>
      </c>
      <c r="D39" s="108">
        <v>175</v>
      </c>
    </row>
    <row r="40" spans="1:5">
      <c r="A40" s="107" t="s">
        <v>239</v>
      </c>
      <c r="D40" s="108">
        <v>0.14004077697227499</v>
      </c>
    </row>
    <row r="41" spans="1:5" ht="16.5">
      <c r="A41" s="108" t="s">
        <v>240</v>
      </c>
      <c r="D41" s="108">
        <v>8.9540263696518393E-2</v>
      </c>
    </row>
    <row r="42" spans="1:5">
      <c r="A42" s="107" t="s">
        <v>236</v>
      </c>
      <c r="D42" s="108">
        <v>1.9647180741937</v>
      </c>
    </row>
    <row r="43" spans="1:5" s="104" customFormat="1" ht="18" thickBot="1">
      <c r="A43" s="109" t="s">
        <v>237</v>
      </c>
      <c r="D43" s="111">
        <v>18</v>
      </c>
    </row>
    <row r="44" spans="1:5" ht="162" customHeight="1" thickTop="1">
      <c r="A44" s="107">
        <v>56</v>
      </c>
    </row>
    <row r="45" spans="1:5">
      <c r="A45" s="107" t="s">
        <v>238</v>
      </c>
      <c r="D45" s="108">
        <v>0.70021876926975302</v>
      </c>
    </row>
    <row r="46" spans="1:5" ht="16.5">
      <c r="A46" s="108" t="s">
        <v>235</v>
      </c>
      <c r="D46" s="108">
        <v>219</v>
      </c>
    </row>
    <row r="47" spans="1:5">
      <c r="A47" s="107" t="s">
        <v>239</v>
      </c>
      <c r="D47" s="108">
        <v>0.70021876926975302</v>
      </c>
    </row>
    <row r="48" spans="1:5" ht="16.5">
      <c r="A48" s="108" t="s">
        <v>240</v>
      </c>
      <c r="D48" s="108">
        <v>0.22773352729877799</v>
      </c>
    </row>
    <row r="49" spans="1:4">
      <c r="A49" s="107" t="s">
        <v>236</v>
      </c>
      <c r="D49" s="108">
        <v>1.4193582383863199</v>
      </c>
    </row>
    <row r="50" spans="1:4" s="104" customFormat="1" ht="18" thickBot="1">
      <c r="A50" s="109" t="s">
        <v>237</v>
      </c>
      <c r="D50" s="111">
        <v>4</v>
      </c>
    </row>
    <row r="51" spans="1:4" ht="162" customHeight="1" thickTop="1">
      <c r="A51" s="107">
        <v>61</v>
      </c>
    </row>
    <row r="52" spans="1:4">
      <c r="A52" s="107" t="s">
        <v>238</v>
      </c>
      <c r="D52" s="108">
        <v>0.16115453492389401</v>
      </c>
    </row>
    <row r="53" spans="1:4" ht="16.5">
      <c r="A53" s="108" t="s">
        <v>235</v>
      </c>
      <c r="D53" s="108">
        <v>101</v>
      </c>
    </row>
    <row r="54" spans="1:4">
      <c r="A54" s="107" t="s">
        <v>239</v>
      </c>
      <c r="D54" s="107">
        <v>0.16115453492389401</v>
      </c>
    </row>
    <row r="55" spans="1:4" ht="16.5">
      <c r="A55" s="108" t="s">
        <v>240</v>
      </c>
      <c r="D55" s="108">
        <v>0.14358413384382199</v>
      </c>
    </row>
    <row r="56" spans="1:4">
      <c r="A56" s="107" t="s">
        <v>236</v>
      </c>
      <c r="D56" s="108">
        <v>0.45738363404895299</v>
      </c>
    </row>
    <row r="57" spans="1:4" s="104" customFormat="1" ht="18" thickBot="1">
      <c r="A57" s="109" t="s">
        <v>237</v>
      </c>
      <c r="D57" s="111">
        <v>4</v>
      </c>
    </row>
    <row r="58" spans="1:4" ht="162" customHeight="1" thickTop="1">
      <c r="A58" s="107">
        <v>84</v>
      </c>
    </row>
    <row r="59" spans="1:4">
      <c r="A59" s="107" t="s">
        <v>238</v>
      </c>
      <c r="D59" s="105">
        <v>0.147865522458724</v>
      </c>
    </row>
    <row r="60" spans="1:4" ht="16.5">
      <c r="A60" s="108" t="s">
        <v>235</v>
      </c>
      <c r="D60" s="105">
        <v>217</v>
      </c>
    </row>
    <row r="61" spans="1:4">
      <c r="A61" s="107" t="s">
        <v>239</v>
      </c>
      <c r="D61" s="105">
        <v>0.147865522458724</v>
      </c>
    </row>
    <row r="62" spans="1:4" ht="16.5">
      <c r="A62" s="108" t="s">
        <v>240</v>
      </c>
      <c r="D62" s="105">
        <v>9.4092928026176498E-2</v>
      </c>
    </row>
    <row r="63" spans="1:4">
      <c r="A63" s="107" t="s">
        <v>236</v>
      </c>
      <c r="D63" s="105">
        <v>1.7467026604890501</v>
      </c>
    </row>
    <row r="64" spans="1:4" s="104" customFormat="1" ht="18" thickBot="1">
      <c r="A64" s="109" t="s">
        <v>237</v>
      </c>
      <c r="D64" s="111">
        <v>15</v>
      </c>
    </row>
    <row r="65" spans="1:4" ht="162" customHeight="1" thickTop="1">
      <c r="A65" s="107">
        <v>85</v>
      </c>
    </row>
    <row r="66" spans="1:4">
      <c r="A66" s="107" t="s">
        <v>238</v>
      </c>
      <c r="D66" s="105">
        <v>6.0626879598306503E-2</v>
      </c>
    </row>
    <row r="67" spans="1:4" ht="16.5">
      <c r="A67" s="108" t="s">
        <v>235</v>
      </c>
      <c r="D67" s="105">
        <v>131</v>
      </c>
    </row>
    <row r="68" spans="1:4">
      <c r="A68" s="107" t="s">
        <v>239</v>
      </c>
    </row>
    <row r="69" spans="1:4">
      <c r="A69" s="108" t="s">
        <v>240</v>
      </c>
    </row>
    <row r="70" spans="1:4">
      <c r="A70" s="107" t="s">
        <v>236</v>
      </c>
    </row>
    <row r="71" spans="1:4" s="104" customFormat="1" ht="18" thickBot="1">
      <c r="A71" s="109" t="s">
        <v>237</v>
      </c>
      <c r="D71" s="111"/>
    </row>
    <row r="72" spans="1:4" ht="162" customHeight="1" thickTop="1">
      <c r="A72" s="107">
        <v>91</v>
      </c>
    </row>
    <row r="73" spans="1:4">
      <c r="A73" s="107" t="s">
        <v>238</v>
      </c>
      <c r="D73" s="105">
        <v>0.113600270718878</v>
      </c>
    </row>
    <row r="74" spans="1:4" ht="16.5">
      <c r="A74" s="108" t="s">
        <v>235</v>
      </c>
      <c r="D74" s="105">
        <v>232</v>
      </c>
    </row>
    <row r="75" spans="1:4">
      <c r="A75" s="107" t="s">
        <v>239</v>
      </c>
      <c r="D75" s="105">
        <v>0.113600270718878</v>
      </c>
    </row>
    <row r="76" spans="1:4" ht="16.5">
      <c r="A76" s="108" t="s">
        <v>240</v>
      </c>
      <c r="D76" s="105">
        <v>9.1088833276553496E-2</v>
      </c>
    </row>
    <row r="77" spans="1:4">
      <c r="A77" s="107" t="s">
        <v>236</v>
      </c>
      <c r="D77" s="105">
        <v>1.2588095989954899</v>
      </c>
    </row>
    <row r="78" spans="1:4" s="104" customFormat="1" ht="18" thickBot="1">
      <c r="A78" s="109" t="s">
        <v>237</v>
      </c>
      <c r="D78" s="112">
        <v>13</v>
      </c>
    </row>
    <row r="79" spans="1:4" ht="162" customHeight="1" thickTop="1">
      <c r="A79" s="107">
        <v>97</v>
      </c>
    </row>
    <row r="80" spans="1:4">
      <c r="A80" s="107" t="s">
        <v>238</v>
      </c>
      <c r="D80" s="105">
        <v>0.3358402195306</v>
      </c>
    </row>
    <row r="81" spans="1:4" ht="16.5">
      <c r="A81" s="108" t="s">
        <v>235</v>
      </c>
      <c r="D81" s="105">
        <v>188</v>
      </c>
    </row>
    <row r="82" spans="1:4">
      <c r="A82" s="107" t="s">
        <v>239</v>
      </c>
      <c r="D82" s="105">
        <v>0.3358402195306</v>
      </c>
    </row>
    <row r="83" spans="1:4" ht="16.5">
      <c r="A83" s="108" t="s">
        <v>240</v>
      </c>
      <c r="D83" s="105">
        <v>0.10108278058288001</v>
      </c>
    </row>
    <row r="84" spans="1:4">
      <c r="A84" s="107" t="s">
        <v>236</v>
      </c>
      <c r="D84" s="105">
        <v>0.96170238494990301</v>
      </c>
    </row>
    <row r="85" spans="1:4" s="104" customFormat="1" ht="18" thickBot="1">
      <c r="A85" s="109" t="s">
        <v>237</v>
      </c>
      <c r="D85" s="112">
        <v>8</v>
      </c>
    </row>
    <row r="86" spans="1:4" ht="162" customHeight="1" thickTop="1">
      <c r="A86" s="107">
        <v>115</v>
      </c>
    </row>
    <row r="87" spans="1:4">
      <c r="A87" s="107" t="s">
        <v>238</v>
      </c>
      <c r="D87" s="2">
        <v>0.160005433670973</v>
      </c>
    </row>
    <row r="88" spans="1:4" ht="16.5">
      <c r="A88" s="108" t="s">
        <v>235</v>
      </c>
      <c r="D88" s="2">
        <v>110</v>
      </c>
    </row>
    <row r="89" spans="1:4">
      <c r="A89" s="107" t="s">
        <v>239</v>
      </c>
      <c r="D89" s="2">
        <v>0.160005433670973</v>
      </c>
    </row>
    <row r="90" spans="1:4" ht="16.5">
      <c r="A90" s="108" t="s">
        <v>240</v>
      </c>
      <c r="D90" s="2">
        <v>8.8536662423456994E-2</v>
      </c>
    </row>
    <row r="91" spans="1:4">
      <c r="A91" s="107" t="s">
        <v>236</v>
      </c>
      <c r="D91" s="2">
        <v>0.57403209309538095</v>
      </c>
    </row>
    <row r="92" spans="1:4" s="104" customFormat="1" ht="18" thickBot="1">
      <c r="A92" s="109" t="s">
        <v>237</v>
      </c>
      <c r="D92" s="111">
        <v>5</v>
      </c>
    </row>
    <row r="93" spans="1:4" ht="162" customHeight="1" thickTop="1">
      <c r="A93" s="107">
        <v>120</v>
      </c>
    </row>
    <row r="94" spans="1:4">
      <c r="A94" s="107" t="s">
        <v>238</v>
      </c>
      <c r="D94" s="2">
        <v>7.3316362897262205E-2</v>
      </c>
    </row>
    <row r="95" spans="1:4" ht="16.5">
      <c r="A95" s="108" t="s">
        <v>235</v>
      </c>
      <c r="D95" s="2">
        <v>249</v>
      </c>
    </row>
    <row r="96" spans="1:4">
      <c r="A96" s="107" t="s">
        <v>239</v>
      </c>
    </row>
    <row r="97" spans="1:4">
      <c r="A97" s="108" t="s">
        <v>240</v>
      </c>
    </row>
    <row r="98" spans="1:4">
      <c r="A98" s="107" t="s">
        <v>236</v>
      </c>
    </row>
    <row r="99" spans="1:4" s="104" customFormat="1" ht="18" thickBot="1">
      <c r="A99" s="109" t="s">
        <v>237</v>
      </c>
      <c r="D99" s="111"/>
    </row>
    <row r="100" spans="1:4" ht="162" customHeight="1" thickTop="1">
      <c r="A100" s="107">
        <v>123</v>
      </c>
    </row>
    <row r="101" spans="1:4">
      <c r="A101" s="107" t="s">
        <v>238</v>
      </c>
      <c r="D101" s="2">
        <v>5.8709070145894202E-2</v>
      </c>
    </row>
    <row r="102" spans="1:4" ht="16.5">
      <c r="A102" s="108" t="s">
        <v>235</v>
      </c>
      <c r="D102" s="2">
        <v>157</v>
      </c>
    </row>
    <row r="103" spans="1:4">
      <c r="A103" s="107" t="s">
        <v>239</v>
      </c>
    </row>
    <row r="104" spans="1:4">
      <c r="A104" s="108" t="s">
        <v>240</v>
      </c>
    </row>
    <row r="105" spans="1:4">
      <c r="A105" s="107" t="s">
        <v>236</v>
      </c>
    </row>
    <row r="106" spans="1:4" s="104" customFormat="1" ht="18" thickBot="1">
      <c r="A106" s="109" t="s">
        <v>237</v>
      </c>
      <c r="D106" s="111"/>
    </row>
    <row r="107" spans="1:4" ht="162" customHeight="1" thickTop="1">
      <c r="A107" s="107">
        <v>141</v>
      </c>
    </row>
    <row r="108" spans="1:4">
      <c r="A108" s="107" t="s">
        <v>238</v>
      </c>
      <c r="D108" s="2">
        <v>1.5051884723278901</v>
      </c>
    </row>
    <row r="109" spans="1:4" ht="16.5">
      <c r="A109" s="108" t="s">
        <v>235</v>
      </c>
      <c r="D109" s="2">
        <v>176</v>
      </c>
    </row>
    <row r="110" spans="1:4">
      <c r="A110" s="107" t="s">
        <v>239</v>
      </c>
      <c r="D110" s="2">
        <v>1.5051884723278901</v>
      </c>
    </row>
    <row r="111" spans="1:4" ht="16.5">
      <c r="A111" s="108" t="s">
        <v>240</v>
      </c>
      <c r="D111" s="2">
        <v>9.1336442604671997E-2</v>
      </c>
    </row>
    <row r="112" spans="1:4">
      <c r="A112" s="107" t="s">
        <v>236</v>
      </c>
      <c r="D112" s="2">
        <v>3.0084526260959601</v>
      </c>
    </row>
    <row r="113" spans="1:4" s="104" customFormat="1" ht="18" thickBot="1">
      <c r="A113" s="109" t="s">
        <v>237</v>
      </c>
      <c r="D113" s="111">
        <v>176</v>
      </c>
    </row>
    <row r="114" spans="1:4" ht="162" customHeight="1" thickTop="1">
      <c r="A114" s="107">
        <v>143</v>
      </c>
    </row>
    <row r="115" spans="1:4">
      <c r="A115" s="107" t="s">
        <v>238</v>
      </c>
      <c r="D115" s="2">
        <v>0.105284291991943</v>
      </c>
    </row>
    <row r="116" spans="1:4" ht="16.5">
      <c r="A116" s="108" t="s">
        <v>235</v>
      </c>
      <c r="D116" s="2">
        <v>178</v>
      </c>
    </row>
    <row r="117" spans="1:4">
      <c r="A117" s="107" t="s">
        <v>239</v>
      </c>
      <c r="D117" s="2">
        <v>0.105284291991943</v>
      </c>
    </row>
    <row r="118" spans="1:4" ht="16.5">
      <c r="A118" s="108" t="s">
        <v>240</v>
      </c>
      <c r="D118" s="2">
        <v>8.8504487828265296E-2</v>
      </c>
    </row>
    <row r="119" spans="1:4">
      <c r="A119" s="107" t="s">
        <v>236</v>
      </c>
      <c r="D119" s="2">
        <v>0.292488160205571</v>
      </c>
    </row>
    <row r="120" spans="1:4" s="104" customFormat="1" ht="18" thickBot="1">
      <c r="A120" s="109" t="s">
        <v>237</v>
      </c>
      <c r="D120" s="111">
        <v>4</v>
      </c>
    </row>
    <row r="121" spans="1:4" ht="162" customHeight="1" thickTop="1">
      <c r="A121" s="107">
        <v>151</v>
      </c>
    </row>
    <row r="122" spans="1:4">
      <c r="A122" s="107" t="s">
        <v>238</v>
      </c>
      <c r="D122" s="2">
        <v>0.10662850168664401</v>
      </c>
    </row>
    <row r="123" spans="1:4" ht="16.5">
      <c r="A123" s="108" t="s">
        <v>235</v>
      </c>
      <c r="D123" s="2">
        <v>239</v>
      </c>
    </row>
    <row r="124" spans="1:4">
      <c r="A124" s="107" t="s">
        <v>239</v>
      </c>
    </row>
    <row r="125" spans="1:4">
      <c r="A125" s="108" t="s">
        <v>240</v>
      </c>
    </row>
    <row r="126" spans="1:4">
      <c r="A126" s="107" t="s">
        <v>236</v>
      </c>
    </row>
    <row r="127" spans="1:4">
      <c r="A127" s="107" t="s">
        <v>237</v>
      </c>
      <c r="D127" s="107">
        <v>1</v>
      </c>
    </row>
    <row r="128" spans="1:4" ht="162" customHeight="1">
      <c r="A128" s="107">
        <v>154</v>
      </c>
    </row>
    <row r="129" spans="1:4">
      <c r="A129" s="107" t="s">
        <v>238</v>
      </c>
      <c r="D129" s="2">
        <v>1.50239124661278</v>
      </c>
    </row>
    <row r="130" spans="1:4" ht="16.5">
      <c r="A130" s="108" t="s">
        <v>235</v>
      </c>
      <c r="D130" s="2">
        <v>230</v>
      </c>
    </row>
    <row r="131" spans="1:4">
      <c r="A131" s="107" t="s">
        <v>239</v>
      </c>
    </row>
    <row r="132" spans="1:4">
      <c r="A132" s="108" t="s">
        <v>240</v>
      </c>
    </row>
    <row r="133" spans="1:4">
      <c r="A133" s="107" t="s">
        <v>236</v>
      </c>
    </row>
    <row r="134" spans="1:4" s="104" customFormat="1" ht="18" thickBot="1">
      <c r="A134" s="109" t="s">
        <v>237</v>
      </c>
      <c r="D134" s="111"/>
    </row>
    <row r="135" spans="1:4" ht="162" customHeight="1" thickTop="1">
      <c r="A135" s="107">
        <v>166</v>
      </c>
    </row>
    <row r="136" spans="1:4">
      <c r="A136" s="107" t="s">
        <v>238</v>
      </c>
      <c r="D136" s="2">
        <v>9.2656969310297196E-2</v>
      </c>
    </row>
    <row r="137" spans="1:4" ht="16.5">
      <c r="A137" s="108" t="s">
        <v>235</v>
      </c>
      <c r="D137" s="2">
        <v>202</v>
      </c>
    </row>
    <row r="138" spans="1:4">
      <c r="A138" s="107" t="s">
        <v>239</v>
      </c>
    </row>
    <row r="139" spans="1:4">
      <c r="A139" s="108" t="s">
        <v>240</v>
      </c>
    </row>
    <row r="140" spans="1:4">
      <c r="A140" s="107" t="s">
        <v>236</v>
      </c>
    </row>
    <row r="141" spans="1:4" s="104" customFormat="1" ht="18" thickBot="1">
      <c r="A141" s="109" t="s">
        <v>237</v>
      </c>
      <c r="D141" s="111"/>
    </row>
    <row r="142" spans="1:4" ht="162" customHeight="1" thickTop="1">
      <c r="A142" s="107">
        <v>178</v>
      </c>
    </row>
    <row r="143" spans="1:4">
      <c r="A143" s="107" t="s">
        <v>238</v>
      </c>
      <c r="D143" s="2">
        <v>0.16100611007597099</v>
      </c>
    </row>
    <row r="144" spans="1:4">
      <c r="A144" s="108" t="s">
        <v>235</v>
      </c>
    </row>
    <row r="145" spans="1:4">
      <c r="A145" s="107" t="s">
        <v>239</v>
      </c>
    </row>
    <row r="146" spans="1:4">
      <c r="A146" s="108" t="s">
        <v>240</v>
      </c>
    </row>
    <row r="147" spans="1:4">
      <c r="A147" s="107" t="s">
        <v>236</v>
      </c>
    </row>
    <row r="148" spans="1:4" s="104" customFormat="1" ht="18" thickBot="1">
      <c r="A148" s="109" t="s">
        <v>237</v>
      </c>
      <c r="D148" s="111"/>
    </row>
    <row r="149" spans="1:4" ht="162" customHeight="1" thickTop="1">
      <c r="A149" s="107">
        <v>189</v>
      </c>
    </row>
    <row r="150" spans="1:4">
      <c r="A150" s="107" t="s">
        <v>238</v>
      </c>
    </row>
    <row r="151" spans="1:4">
      <c r="A151" s="108" t="s">
        <v>235</v>
      </c>
    </row>
    <row r="152" spans="1:4">
      <c r="A152" s="107" t="s">
        <v>239</v>
      </c>
    </row>
    <row r="153" spans="1:4">
      <c r="A153" s="108" t="s">
        <v>240</v>
      </c>
    </row>
    <row r="154" spans="1:4">
      <c r="A154" s="107" t="s">
        <v>236</v>
      </c>
    </row>
    <row r="155" spans="1:4" s="104" customFormat="1" ht="18" thickBot="1">
      <c r="A155" s="109" t="s">
        <v>237</v>
      </c>
      <c r="D155" s="111"/>
    </row>
    <row r="156" spans="1:4" ht="162" customHeight="1" thickTop="1">
      <c r="A156" s="107">
        <v>195</v>
      </c>
    </row>
    <row r="157" spans="1:4">
      <c r="A157" s="107" t="s">
        <v>238</v>
      </c>
    </row>
    <row r="158" spans="1:4">
      <c r="A158" s="108" t="s">
        <v>235</v>
      </c>
    </row>
    <row r="159" spans="1:4">
      <c r="A159" s="107" t="s">
        <v>239</v>
      </c>
    </row>
    <row r="160" spans="1:4">
      <c r="A160" s="108" t="s">
        <v>240</v>
      </c>
    </row>
    <row r="161" spans="1:4">
      <c r="A161" s="107" t="s">
        <v>236</v>
      </c>
    </row>
    <row r="162" spans="1:4" s="104" customFormat="1" ht="18" thickBot="1">
      <c r="A162" s="109" t="s">
        <v>237</v>
      </c>
      <c r="D162" s="111"/>
    </row>
    <row r="163" spans="1:4" ht="162" customHeight="1" thickTop="1">
      <c r="A163" s="107">
        <v>198</v>
      </c>
    </row>
    <row r="164" spans="1:4">
      <c r="A164" s="107" t="s">
        <v>238</v>
      </c>
    </row>
    <row r="165" spans="1:4">
      <c r="A165" s="108" t="s">
        <v>235</v>
      </c>
    </row>
    <row r="166" spans="1:4">
      <c r="A166" s="107" t="s">
        <v>239</v>
      </c>
    </row>
    <row r="167" spans="1:4">
      <c r="A167" s="108" t="s">
        <v>240</v>
      </c>
    </row>
    <row r="168" spans="1:4">
      <c r="A168" s="107" t="s">
        <v>236</v>
      </c>
    </row>
    <row r="169" spans="1:4" s="104" customFormat="1" ht="18" thickBot="1">
      <c r="A169" s="109" t="s">
        <v>237</v>
      </c>
      <c r="D169" s="111"/>
    </row>
    <row r="170" spans="1:4" ht="162" customHeight="1" thickTop="1">
      <c r="A170" s="107">
        <v>199</v>
      </c>
    </row>
    <row r="171" spans="1:4">
      <c r="A171" s="107" t="s">
        <v>238</v>
      </c>
    </row>
    <row r="172" spans="1:4">
      <c r="A172" s="108" t="s">
        <v>235</v>
      </c>
    </row>
    <row r="173" spans="1:4">
      <c r="A173" s="107" t="s">
        <v>239</v>
      </c>
    </row>
    <row r="174" spans="1:4">
      <c r="A174" s="108" t="s">
        <v>240</v>
      </c>
    </row>
    <row r="175" spans="1:4">
      <c r="A175" s="107" t="s">
        <v>236</v>
      </c>
    </row>
    <row r="176" spans="1:4">
      <c r="A176" s="107" t="s">
        <v>237</v>
      </c>
    </row>
    <row r="177" spans="1:4" ht="162" customHeight="1">
      <c r="A177" s="107">
        <v>206</v>
      </c>
    </row>
    <row r="178" spans="1:4">
      <c r="A178" s="107" t="s">
        <v>238</v>
      </c>
    </row>
    <row r="179" spans="1:4">
      <c r="A179" s="108" t="s">
        <v>235</v>
      </c>
    </row>
    <row r="180" spans="1:4">
      <c r="A180" s="107" t="s">
        <v>239</v>
      </c>
    </row>
    <row r="181" spans="1:4">
      <c r="A181" s="108" t="s">
        <v>240</v>
      </c>
    </row>
    <row r="182" spans="1:4">
      <c r="A182" s="107" t="s">
        <v>236</v>
      </c>
    </row>
    <row r="183" spans="1:4" s="104" customFormat="1" ht="18" thickBot="1">
      <c r="A183" s="109" t="s">
        <v>237</v>
      </c>
      <c r="D183" s="111"/>
    </row>
    <row r="184" spans="1:4" ht="162" customHeight="1" thickTop="1">
      <c r="A184" s="107">
        <v>208</v>
      </c>
    </row>
    <row r="185" spans="1:4">
      <c r="A185" s="107" t="s">
        <v>238</v>
      </c>
    </row>
    <row r="186" spans="1:4">
      <c r="A186" s="108" t="s">
        <v>235</v>
      </c>
    </row>
    <row r="187" spans="1:4">
      <c r="A187" s="107" t="s">
        <v>239</v>
      </c>
    </row>
    <row r="188" spans="1:4">
      <c r="A188" s="108" t="s">
        <v>240</v>
      </c>
    </row>
    <row r="189" spans="1:4">
      <c r="A189" s="107" t="s">
        <v>236</v>
      </c>
    </row>
    <row r="190" spans="1:4" s="104" customFormat="1" ht="18" thickBot="1">
      <c r="A190" s="109" t="s">
        <v>237</v>
      </c>
      <c r="D190" s="111"/>
    </row>
    <row r="191" spans="1:4" ht="162" customHeight="1" thickTop="1">
      <c r="A191" s="107">
        <v>209</v>
      </c>
    </row>
    <row r="192" spans="1:4">
      <c r="A192" s="107" t="s">
        <v>238</v>
      </c>
    </row>
    <row r="193" spans="1:4">
      <c r="A193" s="108" t="s">
        <v>235</v>
      </c>
    </row>
    <row r="194" spans="1:4">
      <c r="A194" s="107" t="s">
        <v>239</v>
      </c>
    </row>
    <row r="195" spans="1:4">
      <c r="A195" s="108" t="s">
        <v>240</v>
      </c>
    </row>
    <row r="196" spans="1:4">
      <c r="A196" s="107" t="s">
        <v>236</v>
      </c>
    </row>
    <row r="197" spans="1:4" s="104" customFormat="1" ht="18" thickBot="1">
      <c r="A197" s="109" t="s">
        <v>237</v>
      </c>
      <c r="D197" s="111"/>
    </row>
    <row r="198" spans="1:4" ht="162" customHeight="1" thickTop="1">
      <c r="A198" s="107">
        <v>216</v>
      </c>
    </row>
    <row r="199" spans="1:4">
      <c r="A199" s="107" t="s">
        <v>238</v>
      </c>
    </row>
    <row r="200" spans="1:4">
      <c r="A200" s="108" t="s">
        <v>235</v>
      </c>
    </row>
    <row r="201" spans="1:4">
      <c r="A201" s="107" t="s">
        <v>239</v>
      </c>
    </row>
    <row r="202" spans="1:4">
      <c r="A202" s="108" t="s">
        <v>240</v>
      </c>
    </row>
    <row r="203" spans="1:4">
      <c r="A203" s="107" t="s">
        <v>236</v>
      </c>
    </row>
    <row r="204" spans="1:4" s="104" customFormat="1" ht="18" thickBot="1">
      <c r="A204" s="109" t="s">
        <v>237</v>
      </c>
      <c r="D204" s="111"/>
    </row>
    <row r="205" spans="1:4" ht="162" customHeight="1" thickTop="1">
      <c r="A205" s="107">
        <v>230</v>
      </c>
    </row>
    <row r="206" spans="1:4">
      <c r="A206" s="107" t="s">
        <v>238</v>
      </c>
    </row>
    <row r="207" spans="1:4">
      <c r="A207" s="108" t="s">
        <v>235</v>
      </c>
    </row>
    <row r="208" spans="1:4">
      <c r="A208" s="107" t="s">
        <v>239</v>
      </c>
    </row>
    <row r="209" spans="1:4">
      <c r="A209" s="108" t="s">
        <v>240</v>
      </c>
    </row>
    <row r="210" spans="1:4">
      <c r="A210" s="107" t="s">
        <v>236</v>
      </c>
    </row>
    <row r="211" spans="1:4" s="104" customFormat="1" ht="18" thickBot="1">
      <c r="A211" s="109" t="s">
        <v>237</v>
      </c>
      <c r="D211" s="111"/>
    </row>
    <row r="212" spans="1:4" ht="162" customHeight="1" thickTop="1">
      <c r="A212" s="107">
        <v>244</v>
      </c>
    </row>
    <row r="213" spans="1:4">
      <c r="A213" s="107" t="s">
        <v>238</v>
      </c>
    </row>
    <row r="214" spans="1:4">
      <c r="A214" s="108" t="s">
        <v>235</v>
      </c>
    </row>
    <row r="215" spans="1:4">
      <c r="A215" s="107" t="s">
        <v>239</v>
      </c>
    </row>
    <row r="216" spans="1:4">
      <c r="A216" s="108" t="s">
        <v>240</v>
      </c>
    </row>
    <row r="217" spans="1:4">
      <c r="A217" s="107" t="s">
        <v>236</v>
      </c>
    </row>
    <row r="218" spans="1:4" s="104" customFormat="1" ht="18" thickBot="1">
      <c r="A218" s="109" t="s">
        <v>237</v>
      </c>
      <c r="D218" s="111"/>
    </row>
    <row r="219" spans="1:4" ht="162" customHeight="1" thickTop="1">
      <c r="A219" s="107">
        <v>264</v>
      </c>
    </row>
    <row r="220" spans="1:4">
      <c r="A220" s="107" t="s">
        <v>238</v>
      </c>
    </row>
    <row r="221" spans="1:4">
      <c r="A221" s="108" t="s">
        <v>235</v>
      </c>
    </row>
    <row r="222" spans="1:4">
      <c r="A222" s="107" t="s">
        <v>239</v>
      </c>
    </row>
    <row r="223" spans="1:4">
      <c r="A223" s="108" t="s">
        <v>240</v>
      </c>
    </row>
    <row r="224" spans="1:4">
      <c r="A224" s="107" t="s">
        <v>236</v>
      </c>
    </row>
    <row r="225" spans="1:4" s="104" customFormat="1" ht="18" thickBot="1">
      <c r="A225" s="109" t="s">
        <v>237</v>
      </c>
      <c r="D225" s="111"/>
    </row>
    <row r="226" spans="1:4" ht="162" customHeight="1" thickTop="1">
      <c r="A226" s="107">
        <v>275</v>
      </c>
    </row>
    <row r="227" spans="1:4">
      <c r="A227" s="107" t="s">
        <v>238</v>
      </c>
    </row>
    <row r="228" spans="1:4">
      <c r="A228" s="108" t="s">
        <v>235</v>
      </c>
    </row>
    <row r="229" spans="1:4">
      <c r="A229" s="107" t="s">
        <v>239</v>
      </c>
    </row>
    <row r="230" spans="1:4">
      <c r="A230" s="108" t="s">
        <v>240</v>
      </c>
    </row>
    <row r="231" spans="1:4">
      <c r="A231" s="107" t="s">
        <v>236</v>
      </c>
    </row>
    <row r="232" spans="1:4" s="104" customFormat="1" ht="18" thickBot="1">
      <c r="A232" s="109" t="s">
        <v>237</v>
      </c>
      <c r="D232" s="111"/>
    </row>
    <row r="233" spans="1:4" ht="162" customHeight="1" thickTop="1">
      <c r="A233" s="107">
        <v>278</v>
      </c>
    </row>
    <row r="234" spans="1:4">
      <c r="A234" s="107" t="s">
        <v>238</v>
      </c>
    </row>
    <row r="235" spans="1:4">
      <c r="A235" s="108" t="s">
        <v>235</v>
      </c>
    </row>
    <row r="236" spans="1:4">
      <c r="A236" s="107" t="s">
        <v>239</v>
      </c>
    </row>
    <row r="237" spans="1:4">
      <c r="A237" s="108" t="s">
        <v>240</v>
      </c>
    </row>
    <row r="238" spans="1:4">
      <c r="A238" s="107" t="s">
        <v>236</v>
      </c>
    </row>
    <row r="239" spans="1:4" s="104" customFormat="1" ht="18" thickBot="1">
      <c r="A239" s="109" t="s">
        <v>237</v>
      </c>
      <c r="D239" s="111"/>
    </row>
    <row r="240" spans="1:4" ht="162" customHeight="1" thickTop="1">
      <c r="A240" s="107">
        <v>284</v>
      </c>
    </row>
    <row r="241" spans="1:4">
      <c r="A241" s="107" t="s">
        <v>238</v>
      </c>
    </row>
    <row r="242" spans="1:4">
      <c r="A242" s="108" t="s">
        <v>235</v>
      </c>
    </row>
    <row r="243" spans="1:4">
      <c r="A243" s="107" t="s">
        <v>239</v>
      </c>
    </row>
    <row r="244" spans="1:4">
      <c r="A244" s="108" t="s">
        <v>240</v>
      </c>
    </row>
    <row r="245" spans="1:4">
      <c r="A245" s="107" t="s">
        <v>236</v>
      </c>
    </row>
    <row r="246" spans="1:4" s="104" customFormat="1" ht="18" thickBot="1">
      <c r="A246" s="109" t="s">
        <v>237</v>
      </c>
      <c r="D246" s="111"/>
    </row>
    <row r="247" spans="1:4" ht="162" customHeight="1" thickTop="1">
      <c r="A247" s="107">
        <v>285</v>
      </c>
    </row>
    <row r="248" spans="1:4">
      <c r="A248" s="107" t="s">
        <v>238</v>
      </c>
    </row>
    <row r="249" spans="1:4">
      <c r="A249" s="108" t="s">
        <v>235</v>
      </c>
    </row>
    <row r="250" spans="1:4">
      <c r="A250" s="107" t="s">
        <v>239</v>
      </c>
    </row>
    <row r="251" spans="1:4">
      <c r="A251" s="108" t="s">
        <v>240</v>
      </c>
    </row>
    <row r="252" spans="1:4">
      <c r="A252" s="107" t="s">
        <v>236</v>
      </c>
    </row>
    <row r="253" spans="1:4" s="104" customFormat="1" ht="18" thickBot="1">
      <c r="A253" s="109" t="s">
        <v>237</v>
      </c>
      <c r="D253" s="111"/>
    </row>
    <row r="254" spans="1:4" ht="162" customHeight="1" thickTop="1">
      <c r="A254" s="107">
        <v>286</v>
      </c>
    </row>
    <row r="255" spans="1:4">
      <c r="A255" s="107" t="s">
        <v>238</v>
      </c>
    </row>
    <row r="256" spans="1:4">
      <c r="A256" s="108" t="s">
        <v>235</v>
      </c>
    </row>
    <row r="257" spans="1:4">
      <c r="A257" s="107" t="s">
        <v>239</v>
      </c>
    </row>
    <row r="258" spans="1:4">
      <c r="A258" s="108" t="s">
        <v>240</v>
      </c>
    </row>
    <row r="259" spans="1:4">
      <c r="A259" s="107" t="s">
        <v>236</v>
      </c>
    </row>
    <row r="260" spans="1:4" s="104" customFormat="1" ht="18" thickBot="1">
      <c r="A260" s="109" t="s">
        <v>237</v>
      </c>
      <c r="D260" s="111"/>
    </row>
    <row r="261" spans="1:4" ht="162" customHeight="1" thickTop="1">
      <c r="A261" s="107">
        <v>287</v>
      </c>
    </row>
    <row r="262" spans="1:4">
      <c r="A262" s="107" t="s">
        <v>238</v>
      </c>
    </row>
    <row r="263" spans="1:4">
      <c r="A263" s="108" t="s">
        <v>235</v>
      </c>
    </row>
    <row r="264" spans="1:4">
      <c r="A264" s="107" t="s">
        <v>239</v>
      </c>
    </row>
    <row r="265" spans="1:4">
      <c r="A265" s="108" t="s">
        <v>240</v>
      </c>
    </row>
    <row r="266" spans="1:4">
      <c r="A266" s="107" t="s">
        <v>236</v>
      </c>
    </row>
    <row r="267" spans="1:4" s="104" customFormat="1" ht="18" thickBot="1">
      <c r="A267" s="109" t="s">
        <v>237</v>
      </c>
      <c r="D267" s="111"/>
    </row>
    <row r="268" spans="1:4" ht="162" customHeight="1" thickTop="1">
      <c r="A268" s="107">
        <v>298</v>
      </c>
    </row>
    <row r="269" spans="1:4">
      <c r="A269" s="107" t="s">
        <v>238</v>
      </c>
    </row>
    <row r="270" spans="1:4">
      <c r="A270" s="108" t="s">
        <v>235</v>
      </c>
    </row>
    <row r="271" spans="1:4">
      <c r="A271" s="107" t="s">
        <v>239</v>
      </c>
    </row>
    <row r="272" spans="1:4">
      <c r="A272" s="108" t="s">
        <v>240</v>
      </c>
    </row>
    <row r="273" spans="1:4">
      <c r="A273" s="107" t="s">
        <v>236</v>
      </c>
    </row>
    <row r="274" spans="1:4" s="104" customFormat="1" ht="18" thickBot="1">
      <c r="A274" s="109" t="s">
        <v>237</v>
      </c>
      <c r="D274" s="111"/>
    </row>
    <row r="275" spans="1:4" ht="162" customHeight="1" thickTop="1">
      <c r="A275" s="107">
        <v>333</v>
      </c>
    </row>
    <row r="276" spans="1:4">
      <c r="A276" s="107" t="s">
        <v>238</v>
      </c>
    </row>
    <row r="277" spans="1:4">
      <c r="A277" s="108" t="s">
        <v>235</v>
      </c>
    </row>
    <row r="278" spans="1:4">
      <c r="A278" s="107" t="s">
        <v>239</v>
      </c>
    </row>
    <row r="279" spans="1:4">
      <c r="A279" s="108" t="s">
        <v>240</v>
      </c>
    </row>
    <row r="280" spans="1:4">
      <c r="A280" s="107" t="s">
        <v>236</v>
      </c>
    </row>
    <row r="281" spans="1:4" s="104" customFormat="1" ht="18" thickBot="1">
      <c r="A281" s="109" t="s">
        <v>237</v>
      </c>
      <c r="D281" s="111"/>
    </row>
    <row r="282" spans="1:4" ht="162" customHeight="1" thickTop="1">
      <c r="A282" s="107">
        <v>337</v>
      </c>
    </row>
    <row r="283" spans="1:4">
      <c r="A283" s="107" t="s">
        <v>238</v>
      </c>
    </row>
    <row r="284" spans="1:4">
      <c r="A284" s="108" t="s">
        <v>235</v>
      </c>
    </row>
    <row r="285" spans="1:4">
      <c r="A285" s="107" t="s">
        <v>239</v>
      </c>
    </row>
    <row r="286" spans="1:4">
      <c r="A286" s="108" t="s">
        <v>240</v>
      </c>
    </row>
    <row r="287" spans="1:4">
      <c r="A287" s="107" t="s">
        <v>236</v>
      </c>
    </row>
    <row r="288" spans="1:4" s="104" customFormat="1" ht="18" thickBot="1">
      <c r="A288" s="109" t="s">
        <v>237</v>
      </c>
      <c r="D288" s="111"/>
    </row>
    <row r="289" spans="1:4" ht="162" customHeight="1" thickTop="1">
      <c r="A289" s="107">
        <v>338</v>
      </c>
    </row>
    <row r="290" spans="1:4">
      <c r="A290" s="107" t="s">
        <v>238</v>
      </c>
    </row>
    <row r="291" spans="1:4">
      <c r="A291" s="108" t="s">
        <v>235</v>
      </c>
    </row>
    <row r="292" spans="1:4">
      <c r="A292" s="107" t="s">
        <v>239</v>
      </c>
    </row>
    <row r="293" spans="1:4">
      <c r="A293" s="108" t="s">
        <v>240</v>
      </c>
    </row>
    <row r="294" spans="1:4">
      <c r="A294" s="107" t="s">
        <v>236</v>
      </c>
    </row>
    <row r="295" spans="1:4" s="104" customFormat="1" ht="18" thickBot="1">
      <c r="A295" s="109" t="s">
        <v>237</v>
      </c>
      <c r="D295" s="111"/>
    </row>
    <row r="296" spans="1:4" ht="162" customHeight="1" thickTop="1">
      <c r="A296" s="107">
        <v>340</v>
      </c>
    </row>
    <row r="297" spans="1:4">
      <c r="A297" s="107" t="s">
        <v>238</v>
      </c>
    </row>
    <row r="298" spans="1:4">
      <c r="A298" s="108" t="s">
        <v>235</v>
      </c>
    </row>
    <row r="299" spans="1:4">
      <c r="A299" s="107" t="s">
        <v>239</v>
      </c>
    </row>
    <row r="300" spans="1:4">
      <c r="A300" s="108" t="s">
        <v>240</v>
      </c>
    </row>
    <row r="301" spans="1:4">
      <c r="A301" s="107" t="s">
        <v>236</v>
      </c>
    </row>
    <row r="302" spans="1:4" s="104" customFormat="1" ht="18" thickBot="1">
      <c r="A302" s="109" t="s">
        <v>237</v>
      </c>
      <c r="D302" s="111"/>
    </row>
    <row r="303" spans="1:4" ht="162" customHeight="1" thickTop="1">
      <c r="A303" s="107">
        <v>341</v>
      </c>
    </row>
    <row r="304" spans="1:4">
      <c r="A304" s="107" t="s">
        <v>238</v>
      </c>
    </row>
    <row r="305" spans="1:4">
      <c r="A305" s="108" t="s">
        <v>235</v>
      </c>
    </row>
    <row r="306" spans="1:4">
      <c r="A306" s="107" t="s">
        <v>239</v>
      </c>
    </row>
    <row r="307" spans="1:4">
      <c r="A307" s="108" t="s">
        <v>240</v>
      </c>
    </row>
    <row r="308" spans="1:4">
      <c r="A308" s="107" t="s">
        <v>236</v>
      </c>
    </row>
    <row r="309" spans="1:4" s="104" customFormat="1" ht="18" thickBot="1">
      <c r="A309" s="109" t="s">
        <v>237</v>
      </c>
      <c r="D309" s="111"/>
    </row>
    <row r="310" spans="1:4" ht="162" customHeight="1" thickTop="1">
      <c r="A310" s="107">
        <v>344</v>
      </c>
    </row>
    <row r="311" spans="1:4">
      <c r="A311" s="107" t="s">
        <v>238</v>
      </c>
    </row>
    <row r="312" spans="1:4">
      <c r="A312" s="108" t="s">
        <v>235</v>
      </c>
    </row>
    <row r="313" spans="1:4">
      <c r="A313" s="107" t="s">
        <v>239</v>
      </c>
    </row>
    <row r="314" spans="1:4">
      <c r="A314" s="108" t="s">
        <v>240</v>
      </c>
    </row>
    <row r="315" spans="1:4">
      <c r="A315" s="107" t="s">
        <v>236</v>
      </c>
    </row>
    <row r="316" spans="1:4" s="104" customFormat="1" ht="18" thickBot="1">
      <c r="A316" s="109" t="s">
        <v>237</v>
      </c>
      <c r="D316" s="111"/>
    </row>
    <row r="317" spans="1:4" ht="162" customHeight="1" thickTop="1">
      <c r="A317" s="107">
        <v>354</v>
      </c>
    </row>
    <row r="318" spans="1:4">
      <c r="A318" s="107" t="s">
        <v>238</v>
      </c>
    </row>
    <row r="319" spans="1:4">
      <c r="A319" s="108" t="s">
        <v>235</v>
      </c>
    </row>
    <row r="320" spans="1:4">
      <c r="A320" s="107" t="s">
        <v>239</v>
      </c>
    </row>
    <row r="321" spans="1:4">
      <c r="A321" s="108" t="s">
        <v>240</v>
      </c>
    </row>
    <row r="322" spans="1:4">
      <c r="A322" s="107" t="s">
        <v>236</v>
      </c>
    </row>
    <row r="323" spans="1:4" s="104" customFormat="1" ht="18" thickBot="1">
      <c r="A323" s="109" t="s">
        <v>237</v>
      </c>
      <c r="D323" s="111"/>
    </row>
    <row r="324" spans="1:4" ht="162" customHeight="1" thickTop="1">
      <c r="A324" s="107">
        <v>356</v>
      </c>
    </row>
    <row r="325" spans="1:4">
      <c r="A325" s="107" t="s">
        <v>238</v>
      </c>
    </row>
    <row r="326" spans="1:4">
      <c r="A326" s="108" t="s">
        <v>235</v>
      </c>
    </row>
    <row r="327" spans="1:4">
      <c r="A327" s="107" t="s">
        <v>239</v>
      </c>
    </row>
    <row r="328" spans="1:4">
      <c r="A328" s="108" t="s">
        <v>240</v>
      </c>
    </row>
    <row r="329" spans="1:4">
      <c r="A329" s="107" t="s">
        <v>236</v>
      </c>
    </row>
    <row r="330" spans="1:4" s="104" customFormat="1" ht="18" thickBot="1">
      <c r="A330" s="109" t="s">
        <v>237</v>
      </c>
      <c r="D330" s="111"/>
    </row>
    <row r="331" spans="1:4" ht="162" customHeight="1" thickTop="1">
      <c r="A331" s="107">
        <v>358</v>
      </c>
    </row>
    <row r="332" spans="1:4">
      <c r="A332" s="107" t="s">
        <v>238</v>
      </c>
    </row>
    <row r="333" spans="1:4">
      <c r="A333" s="108" t="s">
        <v>235</v>
      </c>
    </row>
    <row r="334" spans="1:4">
      <c r="A334" s="107" t="s">
        <v>239</v>
      </c>
    </row>
    <row r="335" spans="1:4">
      <c r="A335" s="108" t="s">
        <v>240</v>
      </c>
    </row>
    <row r="336" spans="1:4">
      <c r="A336" s="107" t="s">
        <v>236</v>
      </c>
    </row>
    <row r="337" spans="1:4" s="104" customFormat="1" ht="18" thickBot="1">
      <c r="A337" s="109" t="s">
        <v>237</v>
      </c>
      <c r="D337" s="111"/>
    </row>
    <row r="338" spans="1:4" ht="162" customHeight="1" thickTop="1">
      <c r="A338" s="107">
        <v>360</v>
      </c>
    </row>
    <row r="339" spans="1:4">
      <c r="A339" s="107" t="s">
        <v>238</v>
      </c>
    </row>
    <row r="340" spans="1:4">
      <c r="A340" s="108" t="s">
        <v>235</v>
      </c>
    </row>
    <row r="341" spans="1:4">
      <c r="A341" s="107" t="s">
        <v>239</v>
      </c>
    </row>
    <row r="342" spans="1:4">
      <c r="A342" s="108" t="s">
        <v>240</v>
      </c>
    </row>
    <row r="343" spans="1:4">
      <c r="A343" s="107" t="s">
        <v>236</v>
      </c>
    </row>
    <row r="344" spans="1:4" s="104" customFormat="1" ht="18" thickBot="1">
      <c r="A344" s="109" t="s">
        <v>237</v>
      </c>
      <c r="D344" s="111"/>
    </row>
    <row r="345" spans="1:4" ht="162" customHeight="1" thickTop="1">
      <c r="A345" s="107">
        <v>364</v>
      </c>
    </row>
    <row r="346" spans="1:4">
      <c r="A346" s="107" t="s">
        <v>238</v>
      </c>
    </row>
    <row r="347" spans="1:4">
      <c r="A347" s="108" t="s">
        <v>235</v>
      </c>
    </row>
    <row r="348" spans="1:4">
      <c r="A348" s="107" t="s">
        <v>239</v>
      </c>
    </row>
    <row r="349" spans="1:4">
      <c r="A349" s="108" t="s">
        <v>240</v>
      </c>
    </row>
    <row r="350" spans="1:4">
      <c r="A350" s="107" t="s">
        <v>236</v>
      </c>
    </row>
    <row r="351" spans="1:4" s="104" customFormat="1" ht="18" thickBot="1">
      <c r="A351" s="109" t="s">
        <v>237</v>
      </c>
      <c r="D351" s="111"/>
    </row>
    <row r="352" spans="1:4" ht="162" customHeight="1" thickTop="1">
      <c r="A352" s="107">
        <v>365</v>
      </c>
    </row>
    <row r="353" spans="1:4">
      <c r="A353" s="107" t="s">
        <v>238</v>
      </c>
    </row>
    <row r="354" spans="1:4">
      <c r="A354" s="108" t="s">
        <v>235</v>
      </c>
    </row>
    <row r="355" spans="1:4">
      <c r="A355" s="107" t="s">
        <v>239</v>
      </c>
    </row>
    <row r="356" spans="1:4">
      <c r="A356" s="108" t="s">
        <v>240</v>
      </c>
    </row>
    <row r="357" spans="1:4">
      <c r="A357" s="107" t="s">
        <v>236</v>
      </c>
    </row>
    <row r="358" spans="1:4" s="104" customFormat="1" ht="18" thickBot="1">
      <c r="A358" s="109" t="s">
        <v>237</v>
      </c>
      <c r="D358" s="111"/>
    </row>
    <row r="359" spans="1:4" ht="162" customHeight="1" thickTop="1">
      <c r="A359" s="107">
        <v>367</v>
      </c>
    </row>
    <row r="360" spans="1:4">
      <c r="A360" s="107" t="s">
        <v>238</v>
      </c>
    </row>
    <row r="361" spans="1:4">
      <c r="A361" s="108" t="s">
        <v>235</v>
      </c>
    </row>
    <row r="362" spans="1:4">
      <c r="A362" s="107" t="s">
        <v>239</v>
      </c>
    </row>
    <row r="363" spans="1:4">
      <c r="A363" s="108" t="s">
        <v>240</v>
      </c>
    </row>
    <row r="364" spans="1:4">
      <c r="A364" s="107" t="s">
        <v>236</v>
      </c>
    </row>
    <row r="365" spans="1:4" s="104" customFormat="1" ht="18" thickBot="1">
      <c r="A365" s="109" t="s">
        <v>237</v>
      </c>
      <c r="D365" s="111"/>
    </row>
    <row r="366" spans="1:4" ht="162" customHeight="1" thickTop="1">
      <c r="A366" s="107">
        <v>369</v>
      </c>
    </row>
    <row r="367" spans="1:4">
      <c r="A367" s="107" t="s">
        <v>238</v>
      </c>
    </row>
    <row r="368" spans="1:4">
      <c r="A368" s="108" t="s">
        <v>235</v>
      </c>
    </row>
    <row r="369" spans="1:4">
      <c r="A369" s="107" t="s">
        <v>239</v>
      </c>
    </row>
    <row r="370" spans="1:4">
      <c r="A370" s="108" t="s">
        <v>240</v>
      </c>
    </row>
    <row r="371" spans="1:4">
      <c r="A371" s="107" t="s">
        <v>236</v>
      </c>
    </row>
    <row r="372" spans="1:4" s="104" customFormat="1" ht="18" thickBot="1">
      <c r="A372" s="109" t="s">
        <v>237</v>
      </c>
      <c r="D372" s="111"/>
    </row>
    <row r="373" spans="1:4" ht="162" customHeight="1" thickTop="1">
      <c r="A373" s="107">
        <v>391</v>
      </c>
    </row>
    <row r="374" spans="1:4">
      <c r="A374" s="107" t="s">
        <v>238</v>
      </c>
    </row>
    <row r="375" spans="1:4">
      <c r="A375" s="108" t="s">
        <v>235</v>
      </c>
    </row>
    <row r="376" spans="1:4">
      <c r="A376" s="107" t="s">
        <v>239</v>
      </c>
    </row>
    <row r="377" spans="1:4">
      <c r="A377" s="108" t="s">
        <v>240</v>
      </c>
    </row>
    <row r="378" spans="1:4">
      <c r="A378" s="107" t="s">
        <v>236</v>
      </c>
    </row>
    <row r="379" spans="1:4" s="104" customFormat="1" ht="18" thickBot="1">
      <c r="A379" s="109" t="s">
        <v>237</v>
      </c>
      <c r="D379" s="111"/>
    </row>
    <row r="380" spans="1:4" ht="162" customHeight="1" thickTop="1">
      <c r="A380" s="107">
        <v>398</v>
      </c>
    </row>
    <row r="381" spans="1:4">
      <c r="A381" s="107" t="s">
        <v>238</v>
      </c>
    </row>
    <row r="382" spans="1:4">
      <c r="A382" s="108" t="s">
        <v>235</v>
      </c>
    </row>
    <row r="383" spans="1:4">
      <c r="A383" s="107" t="s">
        <v>239</v>
      </c>
    </row>
    <row r="384" spans="1:4">
      <c r="A384" s="108" t="s">
        <v>240</v>
      </c>
    </row>
    <row r="385" spans="1:4">
      <c r="A385" s="107" t="s">
        <v>236</v>
      </c>
    </row>
    <row r="386" spans="1:4" s="104" customFormat="1" ht="18" thickBot="1">
      <c r="A386" s="109" t="s">
        <v>237</v>
      </c>
      <c r="D386" s="111"/>
    </row>
    <row r="387" spans="1:4" ht="162" customHeight="1" thickTop="1">
      <c r="A387" s="107">
        <v>400</v>
      </c>
    </row>
    <row r="388" spans="1:4">
      <c r="A388" s="107" t="s">
        <v>238</v>
      </c>
    </row>
    <row r="389" spans="1:4">
      <c r="A389" s="108" t="s">
        <v>235</v>
      </c>
    </row>
    <row r="390" spans="1:4">
      <c r="A390" s="107" t="s">
        <v>239</v>
      </c>
    </row>
    <row r="391" spans="1:4">
      <c r="A391" s="108" t="s">
        <v>240</v>
      </c>
    </row>
    <row r="392" spans="1:4">
      <c r="A392" s="107" t="s">
        <v>236</v>
      </c>
    </row>
    <row r="393" spans="1:4" s="104" customFormat="1" ht="18" thickBot="1">
      <c r="A393" s="109" t="s">
        <v>237</v>
      </c>
      <c r="D393" s="111"/>
    </row>
    <row r="394" spans="1:4" ht="162" customHeight="1" thickTop="1">
      <c r="A394" s="107">
        <v>412</v>
      </c>
    </row>
    <row r="395" spans="1:4">
      <c r="A395" s="107" t="s">
        <v>238</v>
      </c>
    </row>
    <row r="396" spans="1:4">
      <c r="A396" s="108" t="s">
        <v>235</v>
      </c>
    </row>
    <row r="397" spans="1:4">
      <c r="A397" s="107" t="s">
        <v>239</v>
      </c>
    </row>
    <row r="398" spans="1:4">
      <c r="A398" s="108" t="s">
        <v>240</v>
      </c>
    </row>
    <row r="399" spans="1:4">
      <c r="A399" s="107" t="s">
        <v>236</v>
      </c>
    </row>
    <row r="400" spans="1:4" s="104" customFormat="1" ht="18" thickBot="1">
      <c r="A400" s="109" t="s">
        <v>237</v>
      </c>
      <c r="D400" s="111"/>
    </row>
    <row r="401" spans="1:4" ht="162" customHeight="1" thickTop="1">
      <c r="A401" s="107">
        <v>414</v>
      </c>
    </row>
    <row r="402" spans="1:4">
      <c r="A402" s="107" t="s">
        <v>238</v>
      </c>
    </row>
    <row r="403" spans="1:4">
      <c r="A403" s="108" t="s">
        <v>235</v>
      </c>
    </row>
    <row r="404" spans="1:4">
      <c r="A404" s="107" t="s">
        <v>239</v>
      </c>
    </row>
    <row r="405" spans="1:4">
      <c r="A405" s="108" t="s">
        <v>240</v>
      </c>
    </row>
    <row r="406" spans="1:4">
      <c r="A406" s="107" t="s">
        <v>236</v>
      </c>
    </row>
    <row r="407" spans="1:4" s="104" customFormat="1" ht="18" thickBot="1">
      <c r="A407" s="109" t="s">
        <v>237</v>
      </c>
      <c r="D407" s="111"/>
    </row>
    <row r="408" spans="1:4" ht="162" customHeight="1" thickTop="1">
      <c r="A408" s="107">
        <v>420</v>
      </c>
    </row>
    <row r="409" spans="1:4">
      <c r="A409" s="107" t="s">
        <v>238</v>
      </c>
    </row>
    <row r="410" spans="1:4">
      <c r="A410" s="108" t="s">
        <v>235</v>
      </c>
    </row>
    <row r="411" spans="1:4">
      <c r="A411" s="107" t="s">
        <v>239</v>
      </c>
    </row>
    <row r="412" spans="1:4">
      <c r="A412" s="108" t="s">
        <v>240</v>
      </c>
    </row>
    <row r="413" spans="1:4">
      <c r="A413" s="107" t="s">
        <v>236</v>
      </c>
    </row>
    <row r="414" spans="1:4" s="104" customFormat="1" ht="18" thickBot="1">
      <c r="A414" s="109" t="s">
        <v>237</v>
      </c>
      <c r="D414" s="111"/>
    </row>
    <row r="415" spans="1:4" ht="162" customHeight="1" thickTop="1">
      <c r="A415" s="107">
        <v>423</v>
      </c>
    </row>
    <row r="416" spans="1:4">
      <c r="A416" s="107" t="s">
        <v>238</v>
      </c>
    </row>
    <row r="417" spans="1:4">
      <c r="A417" s="108" t="s">
        <v>235</v>
      </c>
    </row>
    <row r="418" spans="1:4">
      <c r="A418" s="107" t="s">
        <v>239</v>
      </c>
    </row>
    <row r="419" spans="1:4">
      <c r="A419" s="108" t="s">
        <v>240</v>
      </c>
    </row>
    <row r="420" spans="1:4">
      <c r="A420" s="107" t="s">
        <v>236</v>
      </c>
    </row>
    <row r="421" spans="1:4">
      <c r="A421" s="107" t="s">
        <v>237</v>
      </c>
    </row>
    <row r="422" spans="1:4" ht="162" customHeight="1">
      <c r="A422" s="107">
        <v>428</v>
      </c>
    </row>
    <row r="423" spans="1:4">
      <c r="A423" s="107" t="s">
        <v>238</v>
      </c>
    </row>
    <row r="424" spans="1:4">
      <c r="A424" s="108" t="s">
        <v>235</v>
      </c>
    </row>
    <row r="425" spans="1:4">
      <c r="A425" s="107" t="s">
        <v>239</v>
      </c>
    </row>
    <row r="426" spans="1:4">
      <c r="A426" s="108" t="s">
        <v>240</v>
      </c>
    </row>
    <row r="427" spans="1:4">
      <c r="A427" s="107" t="s">
        <v>236</v>
      </c>
    </row>
    <row r="428" spans="1:4" s="104" customFormat="1" ht="18" thickBot="1">
      <c r="A428" s="109" t="s">
        <v>237</v>
      </c>
      <c r="D428" s="111"/>
    </row>
    <row r="429" spans="1:4" ht="162" customHeight="1" thickTop="1">
      <c r="A429" s="107">
        <v>432</v>
      </c>
    </row>
    <row r="430" spans="1:4">
      <c r="A430" s="107" t="s">
        <v>238</v>
      </c>
    </row>
    <row r="431" spans="1:4">
      <c r="A431" s="108" t="s">
        <v>235</v>
      </c>
    </row>
    <row r="432" spans="1:4">
      <c r="A432" s="107" t="s">
        <v>239</v>
      </c>
    </row>
    <row r="433" spans="1:4">
      <c r="A433" s="108" t="s">
        <v>240</v>
      </c>
    </row>
    <row r="434" spans="1:4">
      <c r="A434" s="107" t="s">
        <v>236</v>
      </c>
    </row>
    <row r="435" spans="1:4" s="104" customFormat="1" ht="18" thickBot="1">
      <c r="A435" s="109" t="s">
        <v>237</v>
      </c>
      <c r="D435" s="111"/>
    </row>
    <row r="436" spans="1:4" ht="162" customHeight="1" thickTop="1">
      <c r="A436" s="107">
        <v>436</v>
      </c>
    </row>
    <row r="437" spans="1:4">
      <c r="A437" s="107" t="s">
        <v>238</v>
      </c>
    </row>
    <row r="438" spans="1:4">
      <c r="A438" s="108" t="s">
        <v>235</v>
      </c>
    </row>
    <row r="439" spans="1:4">
      <c r="A439" s="107" t="s">
        <v>239</v>
      </c>
    </row>
    <row r="440" spans="1:4">
      <c r="A440" s="108" t="s">
        <v>240</v>
      </c>
    </row>
    <row r="441" spans="1:4">
      <c r="A441" s="107" t="s">
        <v>236</v>
      </c>
    </row>
    <row r="442" spans="1:4" s="104" customFormat="1" ht="18" thickBot="1">
      <c r="A442" s="109" t="s">
        <v>237</v>
      </c>
      <c r="D442" s="111"/>
    </row>
    <row r="443" spans="1:4" ht="162" customHeight="1" thickTop="1">
      <c r="A443" s="107">
        <v>445</v>
      </c>
    </row>
    <row r="444" spans="1:4">
      <c r="A444" s="107" t="s">
        <v>238</v>
      </c>
    </row>
    <row r="445" spans="1:4">
      <c r="A445" s="108" t="s">
        <v>235</v>
      </c>
    </row>
    <row r="446" spans="1:4">
      <c r="A446" s="107" t="s">
        <v>239</v>
      </c>
    </row>
    <row r="447" spans="1:4">
      <c r="A447" s="108" t="s">
        <v>240</v>
      </c>
    </row>
    <row r="448" spans="1:4">
      <c r="A448" s="107" t="s">
        <v>236</v>
      </c>
    </row>
    <row r="449" spans="1:4" s="104" customFormat="1" ht="18" thickBot="1">
      <c r="A449" s="109" t="s">
        <v>237</v>
      </c>
      <c r="D449" s="111"/>
    </row>
    <row r="450" spans="1:4" ht="5.0999999999999996" customHeight="1" thickTop="1"/>
    <row r="451" spans="1:4" ht="5.0999999999999996" customHeight="1"/>
    <row r="452" spans="1:4" ht="5.0999999999999996" customHeight="1">
      <c r="A452" s="108"/>
    </row>
    <row r="453" spans="1:4" ht="5.0999999999999996" customHeight="1"/>
    <row r="454" spans="1:4" ht="5.0999999999999996" customHeight="1">
      <c r="A454" s="108"/>
    </row>
    <row r="455" spans="1:4" ht="5.0999999999999996" customHeight="1"/>
    <row r="456" spans="1:4" ht="5.0999999999999996" customHeight="1"/>
    <row r="457" spans="1:4" ht="5.0999999999999996" customHeight="1"/>
    <row r="458" spans="1:4" ht="5.0999999999999996" customHeight="1"/>
    <row r="459" spans="1:4" ht="5.0999999999999996" customHeight="1">
      <c r="A459" s="108"/>
    </row>
    <row r="460" spans="1:4" ht="5.0999999999999996" customHeight="1"/>
    <row r="461" spans="1:4" ht="5.0999999999999996" customHeight="1">
      <c r="A461" s="108"/>
    </row>
    <row r="462" spans="1:4" ht="5.0999999999999996" customHeight="1"/>
    <row r="463" spans="1:4" ht="5.0999999999999996" customHeight="1"/>
    <row r="464" spans="1:4" ht="5.0999999999999996" customHeight="1"/>
    <row r="465" spans="1:1" ht="5.0999999999999996" customHeight="1"/>
    <row r="466" spans="1:1" ht="5.0999999999999996" customHeight="1">
      <c r="A466" s="108"/>
    </row>
    <row r="467" spans="1:1" ht="5.0999999999999996" customHeight="1"/>
    <row r="468" spans="1:1" ht="5.0999999999999996" customHeight="1">
      <c r="A468" s="108"/>
    </row>
    <row r="469" spans="1:1" ht="5.0999999999999996" customHeight="1"/>
    <row r="470" spans="1:1" ht="5.0999999999999996" customHeight="1"/>
    <row r="471" spans="1:1" ht="5.0999999999999996" customHeight="1"/>
    <row r="472" spans="1:1" ht="5.0999999999999996" customHeight="1"/>
    <row r="473" spans="1:1" ht="5.0999999999999996" customHeight="1">
      <c r="A473" s="108"/>
    </row>
    <row r="474" spans="1:1" ht="5.0999999999999996" customHeight="1"/>
    <row r="475" spans="1:1" ht="5.0999999999999996" customHeight="1">
      <c r="A475" s="108"/>
    </row>
    <row r="476" spans="1:1" ht="5.0999999999999996" customHeight="1"/>
    <row r="477" spans="1:1" ht="5.0999999999999996" customHeight="1"/>
    <row r="478" spans="1:1" ht="5.0999999999999996" customHeight="1"/>
    <row r="479" spans="1:1" ht="5.0999999999999996" customHeight="1"/>
  </sheetData>
  <phoneticPr fontId="1" type="noConversion"/>
  <pageMargins left="0.7" right="0.7" top="0.75" bottom="0.75" header="0.3" footer="0.3"/>
  <pageSetup paperSize="9" orientation="portrait" r:id="rId1"/>
  <drawing r:id="rId2"/>
  <legacyDrawing r:id="rId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문서" ma:contentTypeID="0x01010077787C212B23C24480D6E23602E3606C" ma:contentTypeVersion="8" ma:contentTypeDescription="새 문서를 만듭니다." ma:contentTypeScope="" ma:versionID="584fa217824c5dea543ac75e7c90cab3">
  <xsd:schema xmlns:xsd="http://www.w3.org/2001/XMLSchema" xmlns:xs="http://www.w3.org/2001/XMLSchema" xmlns:p="http://schemas.microsoft.com/office/2006/metadata/properties" xmlns:ns3="f2810f65-163b-4b18-8495-5da21cbb972a" targetNamespace="http://schemas.microsoft.com/office/2006/metadata/properties" ma:root="true" ma:fieldsID="0400db18b406188a02bc7611ff7f797d" ns3:_="">
    <xsd:import namespace="f2810f65-163b-4b18-8495-5da21cbb972a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GenerationTime" minOccurs="0"/>
                <xsd:element ref="ns3:MediaServiceEventHashCode" minOccurs="0"/>
                <xsd:element ref="ns3:MediaServiceOCR" minOccurs="0"/>
                <xsd:element ref="ns3:MediaServiceDateTaken" minOccurs="0"/>
                <xsd:element ref="ns3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2810f65-163b-4b18-8495-5da21cbb972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LengthInSeconds" ma:index="15" nillable="true" ma:displayName="MediaLengthInSeconds" ma:hidden="true" ma:internalName="MediaLengthInSeconds" ma:readOnly="true">
      <xsd:simpleType>
        <xsd:restriction base="dms:Unknow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콘텐츠 형식"/>
        <xsd:element ref="dc:title" minOccurs="0" maxOccurs="1" ma:index="4" ma:displayName="제목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73122F14-DCB8-400A-A4AF-BAD71E90EFC6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7BEA8767-8150-4687-9322-4BA56557C119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f2810f65-163b-4b18-8495-5da21cbb972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F7D29E12-CC78-4A0A-B77A-F8EB0AF6B878}">
  <ds:schemaRefs>
    <ds:schemaRef ds:uri="http://purl.org/dc/dcmitype/"/>
    <ds:schemaRef ds:uri="http://purl.org/dc/terms/"/>
    <ds:schemaRef ds:uri="http://schemas.microsoft.com/office/2006/documentManagement/types"/>
    <ds:schemaRef ds:uri="http://schemas.microsoft.com/office/infopath/2007/PartnerControls"/>
    <ds:schemaRef ds:uri="http://www.w3.org/XML/1998/namespace"/>
    <ds:schemaRef ds:uri="f2810f65-163b-4b18-8495-5da21cbb972a"/>
    <ds:schemaRef ds:uri="http://schemas.openxmlformats.org/package/2006/metadata/core-properties"/>
    <ds:schemaRef ds:uri="http://purl.org/dc/elements/1.1/"/>
    <ds:schemaRef ds:uri="http://schemas.microsoft.com/office/2006/metadata/propertie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11</vt:i4>
      </vt:variant>
      <vt:variant>
        <vt:lpstr>이름 지정된 범위</vt:lpstr>
      </vt:variant>
      <vt:variant>
        <vt:i4>2</vt:i4>
      </vt:variant>
    </vt:vector>
  </HeadingPairs>
  <TitlesOfParts>
    <vt:vector size="13" baseType="lpstr">
      <vt:lpstr>Hyper param</vt:lpstr>
      <vt:lpstr>이상치탐지</vt:lpstr>
      <vt:lpstr>short</vt:lpstr>
      <vt:lpstr>long</vt:lpstr>
      <vt:lpstr>long_이상탐지그래프</vt:lpstr>
      <vt:lpstr>학습데이터증량</vt:lpstr>
      <vt:lpstr>MP인식 분석 </vt:lpstr>
      <vt:lpstr>MP인식 분석 통계분석</vt:lpstr>
      <vt:lpstr>new_long_in</vt:lpstr>
      <vt:lpstr>new_long_이상탐지그래프</vt:lpstr>
      <vt:lpstr>Sheet1</vt:lpstr>
      <vt:lpstr>'MP인식 분석 '!Print_Area</vt:lpstr>
      <vt:lpstr>'MP인식 분석 통계분석'!Print_Area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SSE-LAB</dc:creator>
  <cp:lastModifiedBy>혜린 윤</cp:lastModifiedBy>
  <cp:lastPrinted>2022-12-15T13:48:55Z</cp:lastPrinted>
  <dcterms:created xsi:type="dcterms:W3CDTF">2022-09-29T05:34:49Z</dcterms:created>
  <dcterms:modified xsi:type="dcterms:W3CDTF">2023-09-19T07:18:16Z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0x01010077787C212B23C24480D6E23602E3606C</vt:lpwstr>
  </property>
</Properties>
</file>