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hrishi445/Desktop/Foundation Courses/Excel/"/>
    </mc:Choice>
  </mc:AlternateContent>
  <xr:revisionPtr revIDLastSave="0" documentId="8_{3DAAA1FA-2BEB-DE4B-A9AE-FB817579FD32}" xr6:coauthVersionLast="47" xr6:coauthVersionMax="47" xr10:uidLastSave="{00000000-0000-0000-0000-000000000000}"/>
  <bookViews>
    <workbookView xWindow="20" yWindow="500" windowWidth="33600" windowHeight="20500" xr2:uid="{E43C8CFF-8DC3-0D4D-B249-99F2445EC70E}"/>
  </bookViews>
  <sheets>
    <sheet name="Sheet1" sheetId="1" r:id="rId1"/>
    <sheet name="CHEAT SHEET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1" l="1"/>
  <c r="G67" i="1"/>
  <c r="D63" i="1"/>
  <c r="D64" i="1"/>
  <c r="D62" i="1"/>
  <c r="D57" i="1"/>
  <c r="D56" i="1"/>
  <c r="J41" i="1"/>
  <c r="I45" i="1"/>
  <c r="J42" i="1"/>
  <c r="J43" i="1"/>
  <c r="J44" i="1"/>
  <c r="J45" i="1"/>
  <c r="I42" i="1"/>
  <c r="I43" i="1"/>
  <c r="I44" i="1"/>
  <c r="I41" i="1"/>
  <c r="D49" i="1"/>
  <c r="G42" i="1"/>
  <c r="G43" i="1"/>
  <c r="G44" i="1"/>
  <c r="G45" i="1"/>
  <c r="G41" i="1"/>
  <c r="F42" i="1"/>
  <c r="F43" i="1"/>
  <c r="F44" i="1"/>
  <c r="F45" i="1"/>
  <c r="F41" i="1"/>
  <c r="H45" i="1"/>
  <c r="H44" i="1"/>
  <c r="H43" i="1"/>
  <c r="H42" i="1"/>
  <c r="H41" i="1"/>
  <c r="H33" i="1"/>
  <c r="H34" i="1"/>
  <c r="H35" i="1"/>
  <c r="H36" i="1"/>
  <c r="H32" i="1"/>
  <c r="G33" i="1"/>
  <c r="G34" i="1"/>
  <c r="G35" i="1"/>
  <c r="G36" i="1"/>
  <c r="G32" i="1"/>
  <c r="F33" i="1"/>
  <c r="F34" i="1"/>
  <c r="F35" i="1"/>
  <c r="F36" i="1"/>
  <c r="F32" i="1"/>
  <c r="B26" i="1"/>
  <c r="B25" i="1"/>
  <c r="B24" i="1"/>
  <c r="B23" i="1"/>
  <c r="B15" i="1"/>
  <c r="C13" i="1"/>
  <c r="E13" i="1" s="1"/>
  <c r="B8" i="1"/>
  <c r="C8" i="1" s="1"/>
  <c r="B9" i="1"/>
  <c r="C9" i="1" s="1"/>
  <c r="B10" i="1"/>
  <c r="C10" i="1" s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Hrishikesh Deshmukh</author>
  </authors>
  <commentList>
    <comment ref="A1" authorId="0" shapeId="0" xr:uid="{70ADF98C-0735-C542-9C71-22FE309908DD}">
      <text>
        <r>
          <rPr>
            <b/>
            <sz val="10"/>
            <color rgb="FF000000"/>
            <rFont val="Tahoma"/>
            <family val="2"/>
          </rPr>
          <t>Hrishikesh Deshmukh:</t>
        </r>
        <r>
          <rPr>
            <sz val="10"/>
            <color rgb="FF000000"/>
            <rFont val="Tahoma"/>
            <family val="2"/>
          </rPr>
          <t xml:space="preserve">WRAP TEXT
</t>
        </r>
      </text>
    </comment>
    <comment ref="A3" authorId="0" shapeId="0" xr:uid="{00E2FB75-9BA2-934D-B81B-152F3A7E4177}">
      <text>
        <r>
          <rPr>
            <b/>
            <sz val="10"/>
            <color rgb="FF000000"/>
            <rFont val="Tahoma"/>
            <family val="2"/>
          </rPr>
          <t>Hrishikesh Deshmukh: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Shrintk to Fit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6" authorId="0" shapeId="0" xr:uid="{78090C16-EF11-2E47-B6ED-BA6FA188D96F}">
      <text>
        <r>
          <rPr>
            <b/>
            <sz val="10"/>
            <color rgb="FF000000"/>
            <rFont val="Tahoma"/>
            <family val="2"/>
          </rPr>
          <t>Hrishikesh Deshmukh: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WHile typing th function like now or TODAY ake sure to write it with the () brackets
</t>
        </r>
      </text>
    </comment>
  </commentList>
</comments>
</file>

<file path=xl/sharedStrings.xml><?xml version="1.0" encoding="utf-8"?>
<sst xmlns="http://schemas.openxmlformats.org/spreadsheetml/2006/main" count="117" uniqueCount="101">
  <si>
    <t>NUMBER OF ROWS</t>
  </si>
  <si>
    <t>CTRL + DOWN ARROW</t>
  </si>
  <si>
    <t>NUMBER OF COLUMNS</t>
  </si>
  <si>
    <t>CTRL + RIGHT ARROW</t>
  </si>
  <si>
    <t>Align and Wrap Text</t>
  </si>
  <si>
    <t>Need for wrap text</t>
  </si>
  <si>
    <t>Writing th d text sees like going in to another cell</t>
  </si>
  <si>
    <t xml:space="preserve">Wrap texzt and Shrink Fit </t>
  </si>
  <si>
    <t>Shrink fit scales down the font size but arap text does not</t>
  </si>
  <si>
    <t>ALIGN and wrap TEXT</t>
  </si>
  <si>
    <t>When to use erge cells?</t>
  </si>
  <si>
    <t>When we need to heading to a particula table like so. -&gt;</t>
  </si>
  <si>
    <t>Banana</t>
  </si>
  <si>
    <t>Apple</t>
  </si>
  <si>
    <t>ango</t>
  </si>
  <si>
    <t>FRUITS</t>
  </si>
  <si>
    <t>DAY</t>
  </si>
  <si>
    <t>MONTH</t>
  </si>
  <si>
    <t>YEAR</t>
  </si>
  <si>
    <t>FORMULA TABS</t>
  </si>
  <si>
    <t>DAYs Between two dates</t>
  </si>
  <si>
    <t>Difference in days between 2 dates
DAYS(End Date , start Date)</t>
  </si>
  <si>
    <r>
      <rPr>
        <b/>
        <sz val="12"/>
        <color theme="1"/>
        <rFont val="Arial"/>
        <family val="2"/>
        <scheme val="minor"/>
      </rPr>
      <t>3 DATA TYPES</t>
    </r>
    <r>
      <rPr>
        <sz val="12"/>
        <color theme="1"/>
        <rFont val="Arial"/>
        <family val="2"/>
        <scheme val="minor"/>
      </rPr>
      <t xml:space="preserve">
LABEL
CONSTANT
FORMULA</t>
    </r>
  </si>
  <si>
    <t>FUNCTIONS</t>
  </si>
  <si>
    <t>Todays date</t>
  </si>
  <si>
    <t>TODAY()</t>
  </si>
  <si>
    <t>Difference of days between two Dates</t>
  </si>
  <si>
    <t>DAYS() , DATEDIF()</t>
  </si>
  <si>
    <t>Number of Rows between selected data</t>
  </si>
  <si>
    <t>COUNT(start: end)</t>
  </si>
  <si>
    <t>COUNT</t>
  </si>
  <si>
    <t>COUNTIF</t>
  </si>
  <si>
    <t>COUNTIF(start:end, "condition")</t>
  </si>
  <si>
    <t>COUNTIFS (multiple conditions in count)</t>
  </si>
  <si>
    <t>SUM</t>
  </si>
  <si>
    <t>SUMIFS(SU FOR MULTIPLE CONDTION</t>
  </si>
  <si>
    <t xml:space="preserve">Red </t>
  </si>
  <si>
    <t>green</t>
  </si>
  <si>
    <t>pink</t>
  </si>
  <si>
    <t>Purple</t>
  </si>
  <si>
    <t>STUDENS</t>
  </si>
  <si>
    <t>Student1</t>
  </si>
  <si>
    <t>Student2</t>
  </si>
  <si>
    <t>Student3</t>
  </si>
  <si>
    <t>Student4</t>
  </si>
  <si>
    <t>Student5</t>
  </si>
  <si>
    <t>Maths</t>
  </si>
  <si>
    <t>Science</t>
  </si>
  <si>
    <t>English</t>
  </si>
  <si>
    <t>Award</t>
  </si>
  <si>
    <t>Distinction</t>
  </si>
  <si>
    <t>Fail</t>
  </si>
  <si>
    <t>Maths Score  = 100</t>
  </si>
  <si>
    <t>&gt;75 in all subjects</t>
  </si>
  <si>
    <t>&lt;35 in any one subject</t>
  </si>
  <si>
    <t>Here we use AND operator</t>
  </si>
  <si>
    <t>Here we use OR operator</t>
  </si>
  <si>
    <t>AND &amp; OR</t>
  </si>
  <si>
    <r>
      <rPr>
        <b/>
        <sz val="12"/>
        <color theme="1"/>
        <rFont val="Arial"/>
        <family val="2"/>
        <scheme val="minor"/>
      </rPr>
      <t>if</t>
    </r>
    <r>
      <rPr>
        <sz val="12"/>
        <color theme="1"/>
        <rFont val="Arial"/>
        <family val="2"/>
        <scheme val="minor"/>
      </rPr>
      <t xml:space="preserve"> (logical tes, [vallue if true], [value if false])</t>
    </r>
  </si>
  <si>
    <t>MATHS GRADE</t>
  </si>
  <si>
    <t>SCIENCE GRADES</t>
  </si>
  <si>
    <t>ENGLISH GRADE</t>
  </si>
  <si>
    <t>"A" for &gt;75
"B" for less than 75</t>
  </si>
  <si>
    <t>A fro &gt;=85
B for &gt;=60
C for &lt;60</t>
  </si>
  <si>
    <t>NESTED Ifs</t>
  </si>
  <si>
    <t>GRADE</t>
  </si>
  <si>
    <t>0-63</t>
  </si>
  <si>
    <t>64-72</t>
  </si>
  <si>
    <t>73-84</t>
  </si>
  <si>
    <t>85-94</t>
  </si>
  <si>
    <t>95-100</t>
  </si>
  <si>
    <t>F</t>
  </si>
  <si>
    <t>D</t>
  </si>
  <si>
    <t>C</t>
  </si>
  <si>
    <t>B</t>
  </si>
  <si>
    <t>A</t>
  </si>
  <si>
    <t>SCORE</t>
  </si>
  <si>
    <t>PERCENTAGE</t>
  </si>
  <si>
    <t>We can go in reverse like</t>
  </si>
  <si>
    <t>if &gt;=95 ?: "A": if&gt;=85</t>
  </si>
  <si>
    <t xml:space="preserve">HI </t>
  </si>
  <si>
    <t>JOIN STRINGS trafitional way</t>
  </si>
  <si>
    <t>CONCATENATE</t>
  </si>
  <si>
    <t>Hrishikesh</t>
  </si>
  <si>
    <t>The "&amp;" trims the String</t>
  </si>
  <si>
    <t>PI</t>
  </si>
  <si>
    <t>Radius</t>
  </si>
  <si>
    <t>Area Circle</t>
  </si>
  <si>
    <t>Absolute referencing - Dealing with soe fixed values and changing cell values…
Eg: a cell has a constanct Pi and a cell has readius values, calculate the area fo diff radius with the constant pi value</t>
  </si>
  <si>
    <r>
      <rPr>
        <b/>
        <sz val="12"/>
        <color theme="1"/>
        <rFont val="Arial"/>
        <family val="2"/>
        <scheme val="minor"/>
      </rPr>
      <t xml:space="preserve">LOOKUPS - </t>
    </r>
    <r>
      <rPr>
        <sz val="12"/>
        <color theme="1"/>
        <rFont val="Arial"/>
        <family val="2"/>
        <scheme val="minor"/>
      </rPr>
      <t>to pickup data from huge data set we use lookup</t>
    </r>
  </si>
  <si>
    <t>EMP ID</t>
  </si>
  <si>
    <t>NAME</t>
  </si>
  <si>
    <t>Aditi</t>
  </si>
  <si>
    <t>Isha</t>
  </si>
  <si>
    <t>Shantanu</t>
  </si>
  <si>
    <t>Himanshu</t>
  </si>
  <si>
    <t>IT</t>
  </si>
  <si>
    <t>Department</t>
  </si>
  <si>
    <t>MKT</t>
  </si>
  <si>
    <t>HR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</si>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</sst>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₹&quot;* #,##0.00_);_(&quot;₹&quot;* \(#,##0.00\);_(&quot;₹&quot;* &quot;-&quot;??_);_(@_)"/>
    <numFmt numFmtId="164" formatCode="_(&quot;₹&quot;* #,##0.000_);_(&quot;₹&quot;* \(#,##0.000\);_(&quot;₹&quot;* &quot;-&quot;??_);_(@_)"/>
    <numFmt numFmtId="166" formatCode="[$-F800]dddd\,\ mmmm\ dd\,\ yyyy"/>
    <numFmt numFmtId="167" formatCode="dd/mm/yyyy;@"/>
    <numFmt numFmtId="169" formatCode="0.0"/>
  </numFmts>
  <fonts count="9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20"/>
      <color theme="1"/>
      <name val="Arial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/>
    <xf numFmtId="0" fontId="5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2" borderId="1" xfId="0" applyFill="1" applyBorder="1"/>
    <xf numFmtId="0" fontId="0" fillId="0" borderId="0" xfId="0" applyAlignment="1">
      <alignment shrinkToFit="1"/>
    </xf>
    <xf numFmtId="0" fontId="2" fillId="0" borderId="1" xfId="0" applyFont="1" applyBorder="1" applyAlignment="1">
      <alignment wrapText="1"/>
    </xf>
    <xf numFmtId="0" fontId="3" fillId="0" borderId="0" xfId="0" applyFont="1" applyFill="1" applyBorder="1"/>
    <xf numFmtId="169" fontId="0" fillId="0" borderId="0" xfId="0" applyNumberFormat="1"/>
    <xf numFmtId="0" fontId="0" fillId="0" borderId="0" xfId="0" applyFont="1"/>
    <xf numFmtId="0" fontId="0" fillId="3" borderId="0" xfId="0" applyFill="1"/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dison">
  <a:themeElements>
    <a:clrScheme name="Madison">
      <a:dk1>
        <a:sysClr val="windowText" lastClr="000000"/>
      </a:dk1>
      <a:lt1>
        <a:sysClr val="window" lastClr="FFFFFF"/>
      </a:lt1>
      <a:dk2>
        <a:srgbClr val="1F2D29"/>
      </a:dk2>
      <a:lt2>
        <a:srgbClr val="C5FAEB"/>
      </a:lt2>
      <a:accent1>
        <a:srgbClr val="A1D68B"/>
      </a:accent1>
      <a:accent2>
        <a:srgbClr val="5EC795"/>
      </a:accent2>
      <a:accent3>
        <a:srgbClr val="4DADCF"/>
      </a:accent3>
      <a:accent4>
        <a:srgbClr val="CDB756"/>
      </a:accent4>
      <a:accent5>
        <a:srgbClr val="E29C36"/>
      </a:accent5>
      <a:accent6>
        <a:srgbClr val="8EC0C1"/>
      </a:accent6>
      <a:hlink>
        <a:srgbClr val="6D9D9B"/>
      </a:hlink>
      <a:folHlink>
        <a:srgbClr val="6D8583"/>
      </a:folHlink>
    </a:clrScheme>
    <a:fontScheme name="Madison">
      <a:maj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dison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alpha val="88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dison" id="{025CB5FB-2DD3-45EE-B6F0-CC461540EB19}" vid="{6AC10936-2DFC-4054-9ADF-B5E2C5F861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C95B-83C4-EB4F-B847-90B441F7DE08}">
  <dimension ref="A1:M72"/>
  <sheetViews>
    <sheetView tabSelected="1" topLeftCell="F1" zoomScale="150" zoomScaleNormal="132" workbookViewId="0">
      <selection activeCell="Q26" sqref="Q26"/>
    </sheetView>
  </sheetViews>
  <sheetFormatPr baseColWidth="10" defaultRowHeight="16" x14ac:dyDescent="0.2"/>
  <cols>
    <col min="1" max="1" width="39.85546875" customWidth="1"/>
    <col min="2" max="2" width="29.85546875" customWidth="1"/>
    <col min="4" max="4" width="14.28515625" bestFit="1" customWidth="1"/>
    <col min="6" max="6" width="16.140625" bestFit="1" customWidth="1"/>
    <col min="7" max="7" width="15" bestFit="1" customWidth="1"/>
    <col min="8" max="8" width="18.7109375" bestFit="1" customWidth="1"/>
    <col min="9" max="9" width="13.28515625" bestFit="1" customWidth="1"/>
  </cols>
  <sheetData>
    <row r="1" spans="1:7" ht="48" x14ac:dyDescent="0.25">
      <c r="A1" s="5" t="s">
        <v>4</v>
      </c>
    </row>
    <row r="2" spans="1:7" x14ac:dyDescent="0.2">
      <c r="A2" s="3"/>
    </row>
    <row r="3" spans="1:7" ht="25" x14ac:dyDescent="0.25">
      <c r="A3" s="4" t="s">
        <v>9</v>
      </c>
    </row>
    <row r="6" spans="1:7" x14ac:dyDescent="0.2">
      <c r="A6" s="8">
        <f ca="1">NOW()</f>
        <v>45089.516574305555</v>
      </c>
    </row>
    <row r="7" spans="1:7" x14ac:dyDescent="0.2">
      <c r="G7" s="2"/>
    </row>
    <row r="8" spans="1:7" x14ac:dyDescent="0.2">
      <c r="A8" t="s">
        <v>16</v>
      </c>
      <c r="B8" s="7">
        <f ca="1">TODAY()</f>
        <v>45089</v>
      </c>
      <c r="C8">
        <f ca="1">DAY(B8)</f>
        <v>12</v>
      </c>
      <c r="D8" s="6" t="s">
        <v>19</v>
      </c>
    </row>
    <row r="9" spans="1:7" x14ac:dyDescent="0.2">
      <c r="A9" t="s">
        <v>17</v>
      </c>
      <c r="B9" s="7">
        <f t="shared" ref="B9:B10" ca="1" si="0">TODAY()</f>
        <v>45089</v>
      </c>
      <c r="C9">
        <f ca="1">MONTH(B9)</f>
        <v>6</v>
      </c>
      <c r="D9" s="6"/>
    </row>
    <row r="10" spans="1:7" x14ac:dyDescent="0.2">
      <c r="A10" t="s">
        <v>18</v>
      </c>
      <c r="B10" s="7">
        <f t="shared" ca="1" si="0"/>
        <v>45089</v>
      </c>
      <c r="C10">
        <f ca="1">YEAR(B10)</f>
        <v>2023</v>
      </c>
      <c r="D10" s="6"/>
    </row>
    <row r="13" spans="1:7" ht="51" x14ac:dyDescent="0.2">
      <c r="A13" t="s">
        <v>20</v>
      </c>
      <c r="B13" s="1" t="s">
        <v>21</v>
      </c>
      <c r="C13" s="9">
        <f ca="1">TODAY()</f>
        <v>45089</v>
      </c>
      <c r="D13" s="9">
        <v>45078</v>
      </c>
      <c r="E13">
        <f ca="1">_xlfn.DAYS(C13,D13)</f>
        <v>11</v>
      </c>
    </row>
    <row r="14" spans="1:7" x14ac:dyDescent="0.2">
      <c r="A14" s="10" t="s">
        <v>30</v>
      </c>
    </row>
    <row r="15" spans="1:7" x14ac:dyDescent="0.2">
      <c r="A15">
        <v>12</v>
      </c>
      <c r="B15" s="6">
        <f>COUNT(A15:A21)</f>
        <v>7</v>
      </c>
    </row>
    <row r="16" spans="1:7" x14ac:dyDescent="0.2">
      <c r="A16">
        <v>234</v>
      </c>
      <c r="B16" s="6"/>
    </row>
    <row r="17" spans="1:8" x14ac:dyDescent="0.2">
      <c r="A17">
        <v>324</v>
      </c>
      <c r="B17" s="6"/>
    </row>
    <row r="18" spans="1:8" x14ac:dyDescent="0.2">
      <c r="A18">
        <v>323</v>
      </c>
      <c r="B18" s="6"/>
    </row>
    <row r="19" spans="1:8" x14ac:dyDescent="0.2">
      <c r="A19">
        <v>432</v>
      </c>
      <c r="B19" s="6"/>
    </row>
    <row r="20" spans="1:8" x14ac:dyDescent="0.2">
      <c r="A20">
        <v>234</v>
      </c>
      <c r="B20" s="6"/>
    </row>
    <row r="21" spans="1:8" x14ac:dyDescent="0.2">
      <c r="A21">
        <v>324</v>
      </c>
      <c r="B21" s="6"/>
    </row>
    <row r="23" spans="1:8" x14ac:dyDescent="0.2">
      <c r="A23" s="10" t="s">
        <v>31</v>
      </c>
      <c r="B23">
        <f>COUNTIF(A15:A21, "&gt;200")</f>
        <v>6</v>
      </c>
      <c r="C23" t="s">
        <v>32</v>
      </c>
    </row>
    <row r="24" spans="1:8" x14ac:dyDescent="0.2">
      <c r="A24" s="10" t="s">
        <v>33</v>
      </c>
      <c r="B24">
        <f>COUNTIFS(A15:A21, "&gt;200", A15:A21,"&gt;300")</f>
        <v>4</v>
      </c>
    </row>
    <row r="25" spans="1:8" x14ac:dyDescent="0.2">
      <c r="A25" s="10" t="s">
        <v>34</v>
      </c>
      <c r="B25">
        <f>SUM(A15:A21)</f>
        <v>1883</v>
      </c>
    </row>
    <row r="26" spans="1:8" x14ac:dyDescent="0.2">
      <c r="A26" s="11" t="s">
        <v>35</v>
      </c>
      <c r="B26">
        <f>SUMIF(C26:C29,"green", D26:D29)</f>
        <v>2</v>
      </c>
      <c r="C26" t="s">
        <v>36</v>
      </c>
      <c r="D26">
        <v>1</v>
      </c>
    </row>
    <row r="27" spans="1:8" x14ac:dyDescent="0.2">
      <c r="A27" s="11"/>
      <c r="C27" t="s">
        <v>37</v>
      </c>
      <c r="D27">
        <v>2</v>
      </c>
    </row>
    <row r="28" spans="1:8" x14ac:dyDescent="0.2">
      <c r="A28" s="11"/>
      <c r="C28" t="s">
        <v>38</v>
      </c>
      <c r="D28">
        <v>3</v>
      </c>
    </row>
    <row r="29" spans="1:8" x14ac:dyDescent="0.2">
      <c r="A29" s="11"/>
      <c r="C29" t="s">
        <v>39</v>
      </c>
      <c r="D29">
        <v>4</v>
      </c>
    </row>
    <row r="30" spans="1:8" x14ac:dyDescent="0.2">
      <c r="F30" s="13" t="s">
        <v>52</v>
      </c>
      <c r="G30" s="13" t="s">
        <v>53</v>
      </c>
      <c r="H30" s="13" t="s">
        <v>54</v>
      </c>
    </row>
    <row r="31" spans="1:8" x14ac:dyDescent="0.2">
      <c r="A31" s="10" t="s">
        <v>57</v>
      </c>
      <c r="B31" t="s">
        <v>40</v>
      </c>
      <c r="C31" s="10" t="s">
        <v>46</v>
      </c>
      <c r="D31" s="10" t="s">
        <v>47</v>
      </c>
      <c r="E31" s="10" t="s">
        <v>48</v>
      </c>
      <c r="F31" s="14" t="s">
        <v>49</v>
      </c>
      <c r="G31" s="14" t="s">
        <v>50</v>
      </c>
      <c r="H31" s="14" t="s">
        <v>51</v>
      </c>
    </row>
    <row r="32" spans="1:8" x14ac:dyDescent="0.2">
      <c r="B32" t="s">
        <v>41</v>
      </c>
      <c r="C32">
        <v>99</v>
      </c>
      <c r="D32">
        <v>56</v>
      </c>
      <c r="E32">
        <v>78</v>
      </c>
      <c r="F32" s="12" t="b">
        <f>C32=100</f>
        <v>0</v>
      </c>
      <c r="G32" s="12" t="b">
        <f>AND(C32&gt;75,D32&gt;75,E32&gt;75)</f>
        <v>0</v>
      </c>
      <c r="H32" s="12" t="b">
        <f>OR(C32&lt;35,D32&lt;35,E32&lt;35)</f>
        <v>0</v>
      </c>
    </row>
    <row r="33" spans="1:13" x14ac:dyDescent="0.2">
      <c r="B33" t="s">
        <v>42</v>
      </c>
      <c r="C33">
        <v>89</v>
      </c>
      <c r="D33">
        <v>78</v>
      </c>
      <c r="E33">
        <v>98</v>
      </c>
      <c r="F33" s="12" t="b">
        <f t="shared" ref="F33:F36" si="1">C33=100</f>
        <v>0</v>
      </c>
      <c r="G33" s="15" t="b">
        <f t="shared" ref="G33:G36" si="2">AND(C33&gt;75,D33&gt;75,E33&gt;75)</f>
        <v>1</v>
      </c>
      <c r="H33" s="12" t="b">
        <f t="shared" ref="H33:H36" si="3">OR(C33&lt;35,D33&lt;35,E33&lt;35)</f>
        <v>0</v>
      </c>
    </row>
    <row r="34" spans="1:13" x14ac:dyDescent="0.2">
      <c r="B34" t="s">
        <v>43</v>
      </c>
      <c r="C34">
        <v>79</v>
      </c>
      <c r="D34">
        <v>90</v>
      </c>
      <c r="E34">
        <v>67</v>
      </c>
      <c r="F34" s="12" t="b">
        <f t="shared" si="1"/>
        <v>0</v>
      </c>
      <c r="G34" s="12" t="b">
        <f t="shared" si="2"/>
        <v>0</v>
      </c>
      <c r="H34" s="12" t="b">
        <f t="shared" si="3"/>
        <v>0</v>
      </c>
    </row>
    <row r="35" spans="1:13" x14ac:dyDescent="0.2">
      <c r="B35" t="s">
        <v>44</v>
      </c>
      <c r="C35">
        <v>100</v>
      </c>
      <c r="D35">
        <v>99</v>
      </c>
      <c r="E35">
        <v>44</v>
      </c>
      <c r="F35" s="15" t="b">
        <f t="shared" si="1"/>
        <v>1</v>
      </c>
      <c r="G35" s="12" t="b">
        <f t="shared" si="2"/>
        <v>0</v>
      </c>
      <c r="H35" s="12" t="b">
        <f t="shared" si="3"/>
        <v>0</v>
      </c>
    </row>
    <row r="36" spans="1:13" x14ac:dyDescent="0.2">
      <c r="B36" t="s">
        <v>45</v>
      </c>
      <c r="C36">
        <v>89</v>
      </c>
      <c r="D36">
        <v>67</v>
      </c>
      <c r="E36">
        <v>32</v>
      </c>
      <c r="F36" s="12" t="b">
        <f t="shared" si="1"/>
        <v>0</v>
      </c>
      <c r="G36" s="12" t="b">
        <f t="shared" si="2"/>
        <v>0</v>
      </c>
      <c r="H36" s="15" t="b">
        <f t="shared" si="3"/>
        <v>1</v>
      </c>
    </row>
    <row r="37" spans="1:13" x14ac:dyDescent="0.2">
      <c r="G37" s="16" t="s">
        <v>55</v>
      </c>
      <c r="H37" s="16" t="s">
        <v>56</v>
      </c>
    </row>
    <row r="39" spans="1:13" ht="51" x14ac:dyDescent="0.2">
      <c r="A39" t="s">
        <v>58</v>
      </c>
      <c r="F39" s="17" t="s">
        <v>62</v>
      </c>
      <c r="G39" s="17" t="s">
        <v>63</v>
      </c>
      <c r="H39" s="17" t="s">
        <v>63</v>
      </c>
    </row>
    <row r="40" spans="1:13" x14ac:dyDescent="0.2">
      <c r="B40" t="s">
        <v>40</v>
      </c>
      <c r="C40" s="10" t="s">
        <v>46</v>
      </c>
      <c r="D40" s="10" t="s">
        <v>47</v>
      </c>
      <c r="E40" s="10" t="s">
        <v>48</v>
      </c>
      <c r="F40" s="14" t="s">
        <v>59</v>
      </c>
      <c r="G40" s="14" t="s">
        <v>60</v>
      </c>
      <c r="H40" s="14" t="s">
        <v>61</v>
      </c>
      <c r="I40" s="18" t="s">
        <v>77</v>
      </c>
      <c r="J40" s="18" t="s">
        <v>65</v>
      </c>
    </row>
    <row r="41" spans="1:13" x14ac:dyDescent="0.2">
      <c r="B41" t="s">
        <v>41</v>
      </c>
      <c r="C41">
        <v>99</v>
      </c>
      <c r="D41">
        <v>56</v>
      </c>
      <c r="E41">
        <v>78</v>
      </c>
      <c r="F41" s="12" t="str">
        <f>IF(C41&gt;=75, "A", "B")</f>
        <v>A</v>
      </c>
      <c r="G41" s="12" t="str">
        <f>IF(D41 &lt;60,"C", IF(D41&gt;=85,"A","B"))</f>
        <v>C</v>
      </c>
      <c r="H41" s="12" t="b">
        <f>OR(C41&lt;35,D41&lt;35,E41&lt;35)</f>
        <v>0</v>
      </c>
      <c r="I41" s="19">
        <f>SUM(C41,D41,E41)/300 * (100)</f>
        <v>77.666666666666657</v>
      </c>
      <c r="J41" t="str">
        <f>IF(I41&gt;=0 =AND(I41&lt;=63), "F",IF(I41 &gt;=64 =AND(I41&lt;=72), "D",IF(I41 &gt;=73 =AND(I41&lt;=84),"C", IF(I41 &gt;=85 =AND(I41&lt;=94), "B",  "A"))))</f>
        <v>C</v>
      </c>
      <c r="K41" t="s">
        <v>78</v>
      </c>
      <c r="M41" t="s">
        <v>79</v>
      </c>
    </row>
    <row r="42" spans="1:13" x14ac:dyDescent="0.2">
      <c r="B42" t="s">
        <v>42</v>
      </c>
      <c r="C42">
        <v>89</v>
      </c>
      <c r="D42">
        <v>78</v>
      </c>
      <c r="E42">
        <v>98</v>
      </c>
      <c r="F42" s="12" t="str">
        <f t="shared" ref="F42:F45" si="4">IF(C42&gt;=75, "A", "B")</f>
        <v>A</v>
      </c>
      <c r="G42" s="12" t="str">
        <f t="shared" ref="G42:G45" si="5">IF(D42 &lt;60,"C", IF(D42&gt;=85,"A","B"))</f>
        <v>B</v>
      </c>
      <c r="H42" s="12" t="b">
        <f t="shared" ref="H42:H45" si="6">OR(C42&lt;35,D42&lt;35,E42&lt;35)</f>
        <v>0</v>
      </c>
      <c r="I42" s="19">
        <f t="shared" ref="I42:I45" si="7">SUM(C42,D42,E42)/300 * (100)</f>
        <v>88.333333333333329</v>
      </c>
      <c r="J42" t="str">
        <f t="shared" ref="J42:J45" si="8">IF(I42&gt;=0 =AND(I42&lt;=63), "F",IF(I42 &gt;=64 =AND(I42&lt;=72), "D",IF(I42 &gt;=73 =AND(I42&lt;=84),"C", IF(I42 &gt;=85 =AND(I42&lt;=94), "B",  "A"))) )</f>
        <v>B</v>
      </c>
    </row>
    <row r="43" spans="1:13" x14ac:dyDescent="0.2">
      <c r="B43" t="s">
        <v>43</v>
      </c>
      <c r="C43">
        <v>70</v>
      </c>
      <c r="D43">
        <v>90</v>
      </c>
      <c r="E43">
        <v>67</v>
      </c>
      <c r="F43" s="12" t="str">
        <f t="shared" si="4"/>
        <v>B</v>
      </c>
      <c r="G43" s="12" t="str">
        <f t="shared" si="5"/>
        <v>A</v>
      </c>
      <c r="H43" s="12" t="b">
        <f t="shared" si="6"/>
        <v>0</v>
      </c>
      <c r="I43" s="19">
        <f t="shared" si="7"/>
        <v>75.666666666666671</v>
      </c>
      <c r="J43" t="str">
        <f t="shared" si="8"/>
        <v>C</v>
      </c>
    </row>
    <row r="44" spans="1:13" x14ac:dyDescent="0.2">
      <c r="B44" t="s">
        <v>44</v>
      </c>
      <c r="C44">
        <v>100</v>
      </c>
      <c r="D44">
        <v>99</v>
      </c>
      <c r="E44">
        <v>44</v>
      </c>
      <c r="F44" s="12" t="str">
        <f t="shared" si="4"/>
        <v>A</v>
      </c>
      <c r="G44" s="12" t="str">
        <f t="shared" si="5"/>
        <v>A</v>
      </c>
      <c r="H44" s="12" t="b">
        <f t="shared" si="6"/>
        <v>0</v>
      </c>
      <c r="I44" s="19">
        <f t="shared" si="7"/>
        <v>81</v>
      </c>
      <c r="J44" t="str">
        <f t="shared" si="8"/>
        <v>C</v>
      </c>
    </row>
    <row r="45" spans="1:13" x14ac:dyDescent="0.2">
      <c r="B45" t="s">
        <v>45</v>
      </c>
      <c r="C45">
        <v>90</v>
      </c>
      <c r="D45">
        <v>97</v>
      </c>
      <c r="E45">
        <v>100</v>
      </c>
      <c r="F45" s="12" t="str">
        <f t="shared" si="4"/>
        <v>A</v>
      </c>
      <c r="G45" s="12" t="str">
        <f t="shared" si="5"/>
        <v>A</v>
      </c>
      <c r="H45" s="15" t="b">
        <f t="shared" si="6"/>
        <v>0</v>
      </c>
      <c r="I45" s="19">
        <f t="shared" si="7"/>
        <v>95.666666666666671</v>
      </c>
      <c r="J45" t="str">
        <f t="shared" si="8"/>
        <v>A</v>
      </c>
    </row>
    <row r="46" spans="1:13" x14ac:dyDescent="0.2">
      <c r="G46" s="16" t="s">
        <v>64</v>
      </c>
      <c r="H46" s="16"/>
    </row>
    <row r="48" spans="1:13" x14ac:dyDescent="0.2">
      <c r="B48" t="s">
        <v>76</v>
      </c>
      <c r="C48" t="s">
        <v>65</v>
      </c>
      <c r="D48" t="s">
        <v>59</v>
      </c>
    </row>
    <row r="49" spans="1:5" x14ac:dyDescent="0.2">
      <c r="B49" t="s">
        <v>66</v>
      </c>
      <c r="C49" t="s">
        <v>71</v>
      </c>
      <c r="D49" t="str">
        <f>B48</f>
        <v>SCORE</v>
      </c>
    </row>
    <row r="50" spans="1:5" x14ac:dyDescent="0.2">
      <c r="B50" t="s">
        <v>67</v>
      </c>
      <c r="C50" t="s">
        <v>72</v>
      </c>
    </row>
    <row r="51" spans="1:5" x14ac:dyDescent="0.2">
      <c r="B51" t="s">
        <v>68</v>
      </c>
      <c r="C51" t="s">
        <v>73</v>
      </c>
    </row>
    <row r="52" spans="1:5" x14ac:dyDescent="0.2">
      <c r="B52" t="s">
        <v>69</v>
      </c>
      <c r="C52" t="s">
        <v>74</v>
      </c>
    </row>
    <row r="53" spans="1:5" x14ac:dyDescent="0.2">
      <c r="B53" t="s">
        <v>70</v>
      </c>
      <c r="C53" t="s">
        <v>75</v>
      </c>
    </row>
    <row r="56" spans="1:5" x14ac:dyDescent="0.2">
      <c r="A56" s="10" t="s">
        <v>81</v>
      </c>
      <c r="B56" s="20" t="s">
        <v>80</v>
      </c>
      <c r="C56" s="20" t="s">
        <v>83</v>
      </c>
      <c r="D56" s="20" t="str">
        <f>B56 &amp; " " &amp;C56</f>
        <v>HI  Hrishikesh</v>
      </c>
      <c r="E56" s="20" t="s">
        <v>84</v>
      </c>
    </row>
    <row r="57" spans="1:5" x14ac:dyDescent="0.2">
      <c r="A57" s="10" t="s">
        <v>82</v>
      </c>
      <c r="B57" s="20" t="s">
        <v>80</v>
      </c>
      <c r="C57" s="20" t="s">
        <v>83</v>
      </c>
      <c r="D57" s="20" t="str">
        <f>CONCATENATE(B57, " ", C57)</f>
        <v>HI  Hrishikesh</v>
      </c>
      <c r="E57" s="20"/>
    </row>
    <row r="59" spans="1:5" x14ac:dyDescent="0.2">
      <c r="B59" t="s">
        <v>85</v>
      </c>
      <c r="C59" s="21">
        <v>3.14</v>
      </c>
    </row>
    <row r="61" spans="1:5" ht="60" customHeight="1" x14ac:dyDescent="0.2">
      <c r="A61" s="22" t="s">
        <v>88</v>
      </c>
      <c r="C61" t="s">
        <v>86</v>
      </c>
      <c r="D61" t="s">
        <v>87</v>
      </c>
    </row>
    <row r="62" spans="1:5" x14ac:dyDescent="0.2">
      <c r="A62" s="22"/>
      <c r="C62">
        <v>1</v>
      </c>
      <c r="D62">
        <f>$C$59 * C62 * C62</f>
        <v>3.14</v>
      </c>
    </row>
    <row r="63" spans="1:5" x14ac:dyDescent="0.2">
      <c r="A63" s="22"/>
      <c r="C63">
        <v>2</v>
      </c>
      <c r="D63">
        <f t="shared" ref="D63:D64" si="9">$C$59 * C63 * C63</f>
        <v>12.56</v>
      </c>
    </row>
    <row r="64" spans="1:5" x14ac:dyDescent="0.2">
      <c r="A64" s="22"/>
      <c r="C64">
        <v>3</v>
      </c>
      <c r="D64">
        <f t="shared" si="9"/>
        <v>28.259999999999998</v>
      </c>
    </row>
    <row r="66" spans="1:7" x14ac:dyDescent="0.2">
      <c r="A66" t="s">
        <v>89</v>
      </c>
    </row>
    <row r="67" spans="1:7" x14ac:dyDescent="0.2">
      <c r="C67" s="10" t="s">
        <v>90</v>
      </c>
      <c r="D67" s="10" t="s">
        <v>91</v>
      </c>
      <c r="E67" s="10" t="s">
        <v>97</v>
      </c>
      <c r="F67" t="e">
        <f>VLOOKUP(H, C67:E72,3,FALSE)</f>
        <v>#NAME?</v>
      </c>
      <c r="G67" t="e">
        <f>Vloook</f>
        <v>#NAME?</v>
      </c>
    </row>
    <row r="68" spans="1:7" x14ac:dyDescent="0.2">
      <c r="C68">
        <v>23</v>
      </c>
      <c r="D68" t="s">
        <v>83</v>
      </c>
      <c r="E68" t="s">
        <v>96</v>
      </c>
    </row>
    <row r="69" spans="1:7" x14ac:dyDescent="0.2">
      <c r="C69">
        <v>18</v>
      </c>
      <c r="D69" t="s">
        <v>92</v>
      </c>
      <c r="E69" t="s">
        <v>98</v>
      </c>
    </row>
    <row r="70" spans="1:7" x14ac:dyDescent="0.2">
      <c r="C70">
        <v>3</v>
      </c>
      <c r="D70" t="s">
        <v>93</v>
      </c>
      <c r="E70" t="s">
        <v>99</v>
      </c>
    </row>
    <row r="71" spans="1:7" x14ac:dyDescent="0.2">
      <c r="C71">
        <v>19</v>
      </c>
      <c r="D71" t="s">
        <v>94</v>
      </c>
      <c r="E71" t="s">
        <v>100</v>
      </c>
    </row>
    <row r="72" spans="1:7" x14ac:dyDescent="0.2">
      <c r="C72">
        <v>5</v>
      </c>
      <c r="D72" t="s">
        <v>95</v>
      </c>
      <c r="E72" t="s">
        <v>99</v>
      </c>
    </row>
  </sheetData>
  <mergeCells count="4">
    <mergeCell ref="D8:D10"/>
    <mergeCell ref="B15:B21"/>
    <mergeCell ref="A26:A29"/>
    <mergeCell ref="A61:A64"/>
  </mergeCells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6E5-B00D-5D46-8FD5-6C2FC17677B6}">
  <dimension ref="A1:B7"/>
  <sheetViews>
    <sheetView workbookViewId="0">
      <selection activeCell="B8" sqref="B8"/>
    </sheetView>
  </sheetViews>
  <sheetFormatPr baseColWidth="10" defaultRowHeight="16" x14ac:dyDescent="0.2"/>
  <cols>
    <col min="1" max="1" width="53.42578125" customWidth="1"/>
    <col min="2" max="2" width="20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 t="s">
        <v>23</v>
      </c>
    </row>
    <row r="5" spans="1:2" x14ac:dyDescent="0.2">
      <c r="A5" t="s">
        <v>24</v>
      </c>
      <c r="B5" t="s">
        <v>25</v>
      </c>
    </row>
    <row r="6" spans="1:2" x14ac:dyDescent="0.2">
      <c r="A6" t="s">
        <v>26</v>
      </c>
      <c r="B6" t="s">
        <v>27</v>
      </c>
    </row>
    <row r="7" spans="1:2" x14ac:dyDescent="0.2">
      <c r="A7" t="s">
        <v>28</v>
      </c>
      <c r="B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E6E7-309C-EE43-8BA7-83BA5F9F7E42}">
  <dimension ref="A1:E7"/>
  <sheetViews>
    <sheetView workbookViewId="0">
      <selection activeCell="A9" sqref="A9"/>
    </sheetView>
  </sheetViews>
  <sheetFormatPr baseColWidth="10" defaultRowHeight="16" x14ac:dyDescent="0.2"/>
  <cols>
    <col min="1" max="1" width="35.7109375" customWidth="1"/>
    <col min="2" max="2" width="45.5703125" bestFit="1" customWidth="1"/>
  </cols>
  <sheetData>
    <row r="1" spans="1:5" ht="68" x14ac:dyDescent="0.2">
      <c r="A1" s="1" t="s">
        <v>22</v>
      </c>
    </row>
    <row r="3" spans="1:5" x14ac:dyDescent="0.2">
      <c r="A3" t="s">
        <v>5</v>
      </c>
      <c r="B3" t="s">
        <v>6</v>
      </c>
    </row>
    <row r="4" spans="1:5" x14ac:dyDescent="0.2">
      <c r="A4" t="s">
        <v>7</v>
      </c>
      <c r="B4" t="s">
        <v>8</v>
      </c>
    </row>
    <row r="5" spans="1:5" x14ac:dyDescent="0.2">
      <c r="A5" t="s">
        <v>10</v>
      </c>
      <c r="B5" t="s">
        <v>11</v>
      </c>
      <c r="D5" t="s">
        <v>13</v>
      </c>
      <c r="E5" s="6" t="s">
        <v>15</v>
      </c>
    </row>
    <row r="6" spans="1:5" x14ac:dyDescent="0.2">
      <c r="D6" t="s">
        <v>12</v>
      </c>
      <c r="E6" s="6"/>
    </row>
    <row r="7" spans="1:5" x14ac:dyDescent="0.2">
      <c r="D7" t="s">
        <v>14</v>
      </c>
      <c r="E7" s="6"/>
    </row>
  </sheetData>
  <mergeCells count="1"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CHEAT SHEET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Deshmukh</dc:creator>
  <cp:lastModifiedBy>Hrishikesh Deshmukh</cp:lastModifiedBy>
  <dcterms:created xsi:type="dcterms:W3CDTF">2023-06-12T04:30:11Z</dcterms:created>
  <dcterms:modified xsi:type="dcterms:W3CDTF">2023-06-13T07:06:04Z</dcterms:modified>
</cp:coreProperties>
</file>