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D:\Uni\FYP\Project Plan\Ghant chart\"/>
    </mc:Choice>
  </mc:AlternateContent>
  <xr:revisionPtr revIDLastSave="0" documentId="13_ncr:1_{951CF954-1CB0-4026-9F38-8514AB9C6298}" xr6:coauthVersionLast="45" xr6:coauthVersionMax="45" xr10:uidLastSave="{00000000-0000-0000-0000-000000000000}"/>
  <bookViews>
    <workbookView xWindow="-120" yWindow="-120" windowWidth="29040" windowHeight="15840" xr2:uid="{00000000-000D-0000-FFFF-FFFF00000000}"/>
  </bookViews>
  <sheets>
    <sheet name="GanttChart" sheetId="9" r:id="rId1"/>
    <sheet name="Help" sheetId="6" r:id="rId2"/>
    <sheet name="TermsOfUse" sheetId="11" r:id="rId3"/>
  </sheets>
  <definedNames>
    <definedName name="prevWBS" localSheetId="0">GanttChart!$A1048576</definedName>
    <definedName name="_xlnm.Print_Area" localSheetId="0">GanttChart!$A$1:$BL$48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1" i="9" l="1"/>
  <c r="E31" i="9"/>
  <c r="E32" i="9"/>
  <c r="E33" i="9"/>
  <c r="E34" i="9"/>
  <c r="E30" i="9"/>
  <c r="E25" i="9"/>
  <c r="E27" i="9"/>
  <c r="E24" i="9" l="1"/>
  <c r="E23" i="9"/>
  <c r="E22" i="9"/>
  <c r="E21" i="9"/>
  <c r="E20" i="9"/>
  <c r="E16" i="9"/>
  <c r="E19" i="9"/>
  <c r="E18" i="9"/>
  <c r="E17" i="9"/>
  <c r="E15" i="9"/>
  <c r="E14" i="9"/>
  <c r="E13" i="9"/>
  <c r="A25" i="9"/>
  <c r="A26" i="9" s="1"/>
  <c r="A27" i="9" s="1"/>
  <c r="A28" i="9" s="1"/>
  <c r="A30" i="9"/>
  <c r="A31" i="9" s="1"/>
  <c r="A32" i="9" s="1"/>
  <c r="A33" i="9" s="1"/>
  <c r="A34" i="9" s="1"/>
  <c r="A35" i="9" s="1"/>
  <c r="A36" i="9" s="1"/>
  <c r="A37" i="9" s="1"/>
  <c r="A38" i="9" s="1"/>
  <c r="A39" i="9" s="1"/>
  <c r="A40" i="9" s="1"/>
  <c r="A41" i="9" s="1"/>
  <c r="A42" i="9" s="1"/>
  <c r="A43" i="9" s="1"/>
  <c r="A44" i="9" s="1"/>
  <c r="A45" i="9" s="1"/>
  <c r="A46" i="9" s="1"/>
  <c r="E10" i="9" l="1"/>
  <c r="E52" i="9" l="1"/>
  <c r="E53" i="9" s="1"/>
  <c r="E51" i="9"/>
  <c r="E8" i="9"/>
  <c r="E35" i="9"/>
  <c r="E54" i="9" l="1"/>
  <c r="E9" i="9" l="1"/>
  <c r="I6" i="9"/>
  <c r="E12" i="9" l="1"/>
  <c r="I7" i="9"/>
  <c r="I4" i="9"/>
  <c r="A8" i="9"/>
  <c r="A51" i="9"/>
  <c r="A52" i="9" s="1"/>
  <c r="A53" i="9" s="1"/>
  <c r="A54" i="9" s="1"/>
  <c r="E26" i="9" l="1"/>
  <c r="J6" i="9" l="1"/>
  <c r="E37" i="9" l="1"/>
  <c r="E36" i="9"/>
  <c r="E43" i="9"/>
  <c r="E42" i="9"/>
  <c r="K6" i="9"/>
  <c r="E38" i="9"/>
  <c r="E44" i="9" l="1"/>
  <c r="L6" i="9"/>
  <c r="E45" i="9" l="1"/>
  <c r="E39" i="9"/>
  <c r="M6" i="9"/>
  <c r="E28" i="9"/>
  <c r="I5" i="9"/>
  <c r="E46" i="9" l="1"/>
  <c r="E40" i="9"/>
  <c r="N6" i="9"/>
  <c r="J7" i="9"/>
  <c r="O6" i="9" l="1"/>
  <c r="K7" i="9"/>
  <c r="P6" i="9" l="1"/>
  <c r="L7" i="9"/>
  <c r="Q6" i="9" l="1"/>
  <c r="M7" i="9"/>
  <c r="R6" i="9" l="1"/>
  <c r="N7" i="9"/>
  <c r="S6" i="9" l="1"/>
  <c r="O7" i="9"/>
  <c r="T6" i="9" l="1"/>
  <c r="P7" i="9"/>
  <c r="P5" i="9"/>
  <c r="P4" i="9"/>
  <c r="U6" i="9" l="1"/>
  <c r="Q7" i="9"/>
  <c r="V6" i="9" l="1"/>
  <c r="R7" i="9"/>
  <c r="W6" i="9" l="1"/>
  <c r="S7" i="9"/>
  <c r="X6" i="9" l="1"/>
  <c r="T7" i="9"/>
  <c r="Y6" i="9" l="1"/>
  <c r="V7" i="9"/>
  <c r="U7" i="9"/>
  <c r="Z6" i="9" l="1"/>
  <c r="W5" i="9"/>
  <c r="W4" i="9"/>
  <c r="W7" i="9"/>
  <c r="AA6" i="9" l="1"/>
  <c r="X7" i="9"/>
  <c r="AB6" i="9" l="1"/>
  <c r="Y7" i="9"/>
  <c r="AC6" i="9" l="1"/>
  <c r="Z7" i="9"/>
  <c r="AD6" i="9" l="1"/>
  <c r="AA7" i="9"/>
  <c r="AE6" i="9" l="1"/>
  <c r="AB7" i="9"/>
  <c r="AF6" i="9" l="1"/>
  <c r="AC7" i="9"/>
  <c r="AG6" i="9" l="1"/>
  <c r="AD4" i="9"/>
  <c r="AD7" i="9"/>
  <c r="AD5" i="9"/>
  <c r="AH6" i="9" l="1"/>
  <c r="AE7" i="9"/>
  <c r="AI6" i="9" l="1"/>
  <c r="AF7" i="9"/>
  <c r="AJ6" i="9" l="1"/>
  <c r="AG7" i="9"/>
  <c r="AK6" i="9" l="1"/>
  <c r="AH7" i="9"/>
  <c r="AL6" i="9" l="1"/>
  <c r="AI7" i="9"/>
  <c r="AM6" i="9" l="1"/>
  <c r="AJ7" i="9"/>
  <c r="AN6" i="9" l="1"/>
  <c r="AK7" i="9"/>
  <c r="AK5" i="9"/>
  <c r="AK4" i="9"/>
  <c r="AO6" i="9" l="1"/>
  <c r="AL7" i="9"/>
  <c r="AP6" i="9" l="1"/>
  <c r="AM7" i="9"/>
  <c r="AQ6" i="9" l="1"/>
  <c r="AN7" i="9"/>
  <c r="AR6" i="9" l="1"/>
  <c r="AO7" i="9"/>
  <c r="AS6" i="9" l="1"/>
  <c r="AP7" i="9"/>
  <c r="AT6" i="9" l="1"/>
  <c r="AQ7" i="9"/>
  <c r="AU6" i="9" l="1"/>
  <c r="AR7" i="9"/>
  <c r="AR5" i="9"/>
  <c r="AR4" i="9"/>
  <c r="AV6" i="9" l="1"/>
  <c r="AS7" i="9"/>
  <c r="AW6" i="9" l="1"/>
  <c r="AT7" i="9"/>
  <c r="AX6" i="9" l="1"/>
  <c r="AU7" i="9"/>
  <c r="AY6" i="9" l="1"/>
  <c r="AV7" i="9"/>
  <c r="AZ6" i="9" l="1"/>
  <c r="AW7" i="9"/>
  <c r="BA6" i="9" l="1"/>
  <c r="AX7" i="9"/>
  <c r="BB6" i="9" l="1"/>
  <c r="AY5" i="9"/>
  <c r="AY4" i="9"/>
  <c r="AY7" i="9"/>
  <c r="BC6" i="9" l="1"/>
  <c r="AZ7" i="9"/>
  <c r="BD6" i="9" l="1"/>
  <c r="BA7" i="9"/>
  <c r="BE6" i="9" l="1"/>
  <c r="BB7" i="9"/>
  <c r="BF6" i="9" l="1"/>
  <c r="BC7" i="9"/>
  <c r="BG6" i="9" l="1"/>
  <c r="BD7" i="9"/>
  <c r="BH6" i="9" l="1"/>
  <c r="BE7" i="9"/>
  <c r="BI6" i="9" l="1"/>
  <c r="BF4" i="9"/>
  <c r="BF7" i="9"/>
  <c r="BF5" i="9"/>
  <c r="BJ6" i="9" l="1"/>
  <c r="BG7" i="9"/>
  <c r="BK6" i="9" l="1"/>
  <c r="BH7" i="9"/>
  <c r="BL6" i="9" l="1"/>
  <c r="BM6" i="9" s="1"/>
  <c r="BI7" i="9"/>
  <c r="BM7" i="9" l="1"/>
  <c r="BM5" i="9"/>
  <c r="BM4" i="9"/>
  <c r="BN6" i="9"/>
  <c r="BJ7" i="9"/>
  <c r="BN7" i="9" l="1"/>
  <c r="BO6" i="9"/>
  <c r="BK7" i="9"/>
  <c r="BO7" i="9" l="1"/>
  <c r="BP6" i="9"/>
  <c r="BL7" i="9"/>
  <c r="BQ6" i="9" l="1"/>
  <c r="BP7" i="9"/>
  <c r="A9" i="9"/>
  <c r="A12" i="9" s="1"/>
  <c r="BQ7" i="9" l="1"/>
  <c r="BR6" i="9"/>
  <c r="BR7" i="9" l="1"/>
  <c r="BS6" i="9"/>
  <c r="BS7" i="9" l="1"/>
  <c r="BT6" i="9"/>
  <c r="BT5" i="9" l="1"/>
  <c r="BT7" i="9"/>
  <c r="BU6" i="9"/>
  <c r="BT4" i="9"/>
  <c r="BU7" i="9" l="1"/>
  <c r="BV6" i="9"/>
  <c r="BV7" i="9" l="1"/>
  <c r="BW6" i="9"/>
  <c r="BW7" i="9" l="1"/>
  <c r="BX6" i="9"/>
  <c r="BX7" i="9" l="1"/>
  <c r="BY6" i="9"/>
  <c r="BY7" i="9" l="1"/>
  <c r="BZ6" i="9"/>
  <c r="BZ7" i="9" l="1"/>
  <c r="CA6" i="9"/>
  <c r="CA5" i="9" l="1"/>
  <c r="CA4" i="9"/>
  <c r="CA7" i="9"/>
  <c r="CB6" i="9"/>
  <c r="CB7" i="9" l="1"/>
  <c r="CC6" i="9"/>
  <c r="CC7" i="9" l="1"/>
  <c r="CD6" i="9"/>
  <c r="CD7" i="9" l="1"/>
  <c r="CE6" i="9"/>
  <c r="CE7" i="9" l="1"/>
  <c r="CF6" i="9"/>
  <c r="CF7" i="9" l="1"/>
  <c r="CG6" i="9"/>
  <c r="CG7" i="9" l="1"/>
  <c r="CH6" i="9"/>
  <c r="CH4" i="9" l="1"/>
  <c r="CI6" i="9"/>
  <c r="CH7" i="9"/>
  <c r="CH5" i="9"/>
  <c r="CI7" i="9" l="1"/>
  <c r="CJ6" i="9"/>
  <c r="CJ7" i="9" l="1"/>
  <c r="CK6" i="9"/>
  <c r="CK7" i="9" l="1"/>
  <c r="CL6" i="9"/>
  <c r="CL7" i="9" l="1"/>
  <c r="CM6" i="9"/>
  <c r="CM7" i="9" l="1"/>
  <c r="CN6" i="9"/>
  <c r="CN7" i="9" l="1"/>
  <c r="CO6" i="9"/>
  <c r="CO7" i="9" l="1"/>
  <c r="CP6" i="9"/>
  <c r="CO5" i="9"/>
  <c r="CO4" i="9"/>
  <c r="CP7" i="9" l="1"/>
  <c r="CQ6" i="9"/>
  <c r="CQ7" i="9" l="1"/>
  <c r="CR6" i="9"/>
  <c r="CR7" i="9" l="1"/>
  <c r="CS6" i="9"/>
  <c r="CS7" i="9" l="1"/>
  <c r="CT6" i="9"/>
  <c r="CT7" i="9" l="1"/>
  <c r="CU6" i="9"/>
  <c r="CU7" i="9" l="1"/>
  <c r="CV6" i="9"/>
  <c r="CV7" i="9" l="1"/>
  <c r="CW6" i="9"/>
  <c r="CV4" i="9"/>
  <c r="CV5" i="9"/>
  <c r="CW7" i="9" l="1"/>
  <c r="CX6" i="9"/>
  <c r="CX7" i="9" l="1"/>
  <c r="CY6" i="9"/>
  <c r="CY7" i="9" l="1"/>
  <c r="CZ6" i="9"/>
  <c r="CZ7" i="9" l="1"/>
  <c r="DA6" i="9"/>
  <c r="DB6" i="9" l="1"/>
  <c r="DA7" i="9"/>
  <c r="DB7" i="9" l="1"/>
  <c r="DC6" i="9"/>
  <c r="DC7" i="9" l="1"/>
  <c r="DD6" i="9"/>
  <c r="DC4" i="9"/>
  <c r="DC5" i="9"/>
  <c r="DD7" i="9" l="1"/>
  <c r="DE6" i="9"/>
  <c r="DE7" i="9" l="1"/>
  <c r="DF6" i="9"/>
  <c r="DG6" i="9" l="1"/>
  <c r="DF7" i="9"/>
  <c r="DG7" i="9" l="1"/>
  <c r="DH6" i="9"/>
  <c r="DH7" i="9" l="1"/>
  <c r="DI6" i="9"/>
  <c r="DI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F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G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<sst xmlns="http://schemas.openxmlformats.org/spreadsheetml/2006/main" count="167" uniqueCount="149">
  <si>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</si>
  <si>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</si>
  <si>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</si>
  <si>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</si>
  <si>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</si>
  <si>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</si>
  <si>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</si>
  <si>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</si>
  <si>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</si>
  <si>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</si>
  <si>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</si>
  <si>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</si>
  <si>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</si>
  <si>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</si>
  <si>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</si>
  <si>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</si>
  <si>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</si>
  <si>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</si>
  <si>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</si>
  <si>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</si>
  <si>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</si>
  <si>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</si>
  <si>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</si>
  <si>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</si>
  <si>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https://www.vertex42.com/licensing/EULA_privateuse.html</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</si>
  <si>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</si>
  <si>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</si>
  <si>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</si>
  <si>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</si>
  <si>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</si>
  <si>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</si>
  <si>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</si>
  <si>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</si>
  <si>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</si>
  <si>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</si>
  <si>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</si>
  <si>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</si>
  <si>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</si>
  <si>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</si>
  <si>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</si>
  <si>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</si>
  <si>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</si>
  <si>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</si>
  <si>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</si>
  <si>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</si>
  <si>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</si>
  <si>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</si>
  <si>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</si>
  <si>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</si>
  <si>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</si>
  <si>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</si>
  <si>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</si>
  <si>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</si>
  <si>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</si>
  <si>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</si>
  <si>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</si>
  <si>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</si>
  <si>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</si>
  <si>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</si>
  <si>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</si>
  <si>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</si>
  <si>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</si>
  <si>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</si>
  <si>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</si>
  <si>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</si>
  <si>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</si>
  <si>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</si>
  <si>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</si>
  <si>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</si>
  <si>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</si>
  <si>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</si>
  <si>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</si>
  <si>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</si>
  <si>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</si>
  <si>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</si>
  <si>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</si>
  <si>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</si>
  <si>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</si>
  <si>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</si>
  <si>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</si>
  <si>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</si>
  <si>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</si>
  <si>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</si>
  <si>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</si>
  <si>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</si>
  <si>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</si>
  <si>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</si>
  <si>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</si>
  <si>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</si>
  <si>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</si>
  <si>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</si>
  <si>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</si>
  <si>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</si>
  <si>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</si>
  <si>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</si>
  <si>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</si>
  <si>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</si>
  <si>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</si>
  <si>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</si>
  <si>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</si>
  <si>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</si>
  <si>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</si>
  <si>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</si>
  <si>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</si>
  <si>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[Final Year Project] Project Schedule</t>
  </si>
  <si>
    <t>[Christos - Emmanouil Anastasiou]</t>
  </si>
  <si>
    <t>Christos</t>
  </si>
  <si>
    <t>Research</t>
  </si>
  <si>
    <t>Design</t>
  </si>
  <si>
    <t>Development</t>
  </si>
  <si>
    <t>Test</t>
  </si>
  <si>
    <t>Analysis</t>
  </si>
  <si>
    <t>Gant chart creation</t>
  </si>
  <si>
    <t>Prepare for Mid - point ViVa</t>
  </si>
  <si>
    <t>1.3.1</t>
  </si>
  <si>
    <t>1.3.2</t>
  </si>
  <si>
    <t>Games that feature destructible environements</t>
  </si>
  <si>
    <t>Finite element method</t>
  </si>
  <si>
    <t>1.3.3</t>
  </si>
  <si>
    <t>Marching cubes</t>
  </si>
  <si>
    <t>1.3.4</t>
  </si>
  <si>
    <t>1.3.5</t>
  </si>
  <si>
    <t>Hierarchical decomposition based on fragmentation</t>
  </si>
  <si>
    <t>1.3.6</t>
  </si>
  <si>
    <t>1.3.7</t>
  </si>
  <si>
    <t>Difficulties that destructible environments bring to development</t>
  </si>
  <si>
    <t>Investigation/ Topics to study</t>
  </si>
  <si>
    <t>Real time dynamic fracture with volumetric approximate convex decompositions</t>
  </si>
  <si>
    <t>Material Point Method</t>
  </si>
  <si>
    <t>Soft body deformation</t>
  </si>
  <si>
    <t>Rigid body decomposition</t>
  </si>
  <si>
    <t>Delaunay tetrahedral decomposition</t>
  </si>
  <si>
    <t>Voronoi diagrams</t>
  </si>
  <si>
    <t>Object replacement or removal</t>
  </si>
  <si>
    <t>1.3.4.1</t>
  </si>
  <si>
    <t>1.3.4.2</t>
  </si>
  <si>
    <t>1.3.5.1</t>
  </si>
  <si>
    <t>1.3.5.2</t>
  </si>
  <si>
    <t>Specification</t>
  </si>
  <si>
    <t>Class diagrams</t>
  </si>
  <si>
    <t>Physics engine</t>
  </si>
  <si>
    <t>Rendering</t>
  </si>
  <si>
    <t>1.3.5.3</t>
  </si>
  <si>
    <t>1.2.1</t>
  </si>
  <si>
    <t>Chapter 1: Importance of Project planning</t>
  </si>
  <si>
    <t>Chapter 2: Selection of project planning methodology</t>
  </si>
  <si>
    <t>Place headers to create the baseline for the report</t>
  </si>
  <si>
    <t>Fill in the body of the report from what fround from research</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</si>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</sst>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yy\ \(dddd\)"/>
    <numFmt numFmtId="165" formatCode="ddd\ m/dd/yy"/>
    <numFmt numFmtId="166" formatCode="d"/>
    <numFmt numFmtId="167" formatCode="d\ mmm\ yyyy"/>
    <numFmt numFmtId="168" formatCode="d\ mmm\ yyyy\ ddd"/>
    <numFmt numFmtId="169" formatCode="ddd\ d\ mmm\ yyyy\ "/>
    <numFmt numFmtId="170" formatCode="ddd\ d\ mmm\ yyyy"/>
  </numFmts>
  <fonts count="68"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9" tint="0.39997558519241921"/>
        <bgColor indexed="64"/>
      </patternFill>
    </fill>
    <fill>
      <patternFill patternType="solid">
        <fgColor theme="9" tint="0.39997558519241921"/>
        <bgColor rgb="FFD6F4D9"/>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79998168889431442"/>
        <bgColor rgb="FFD6F4D9"/>
      </patternFill>
    </fill>
    <fill>
      <patternFill patternType="solid">
        <fgColor theme="7" tint="0.39997558519241921"/>
        <bgColor indexed="64"/>
      </patternFill>
    </fill>
    <fill>
      <patternFill patternType="solid">
        <fgColor theme="7" tint="0.39997558519241921"/>
        <bgColor rgb="FFD6F4D9"/>
      </patternFill>
    </fill>
    <fill>
      <patternFill patternType="solid">
        <fgColor theme="8" tint="0.79998168889431442"/>
        <bgColor indexed="64"/>
      </patternFill>
    </fill>
    <fill>
      <patternFill patternType="solid">
        <fgColor theme="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8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8" fillId="0" borderId="14" xfId="0" applyFont="1" applyBorder="1" applyAlignment="1">
      <alignment horizontal="left" wrapText="1"/>
    </xf>
    <xf numFmtId="0" fontId="4" fillId="0" borderId="14" xfId="0" applyFont="1" applyBorder="1" applyAlignment="1">
      <alignment horizontal="left" wrapText="1"/>
    </xf>
    <xf numFmtId="0" fontId="28" fillId="0" borderId="14" xfId="0" applyFont="1" applyBorder="1" applyAlignment="1">
      <alignment horizontal="left"/>
    </xf>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Fill="1" applyBorder="1" applyProtection="1">
      <protection locked="0"/>
    </xf>
    <xf numFmtId="0" fontId="28" fillId="0" borderId="15" xfId="0" applyFont="1" applyBorder="1" applyAlignment="1">
      <alignment horizontal="left" wrapText="1"/>
    </xf>
    <xf numFmtId="0" fontId="29" fillId="0" borderId="14" xfId="34" applyFont="1" applyBorder="1" applyAlignment="1" applyProtection="1">
      <alignment horizontal="left" wrapText="1"/>
    </xf>
    <xf numFmtId="0" fontId="34" fillId="0" borderId="15" xfId="34" applyFont="1" applyBorder="1" applyAlignment="1" applyProtection="1">
      <alignment wrapText="1"/>
    </xf>
    <xf numFmtId="0" fontId="32" fillId="0" borderId="0" xfId="0" applyFont="1" applyFill="1" applyBorder="1" applyAlignment="1"/>
    <xf numFmtId="0" fontId="31" fillId="0" borderId="0" xfId="0" applyFont="1" applyFill="1" applyBorder="1" applyAlignment="1">
      <alignment horizontal="left" vertical="center"/>
    </xf>
    <xf numFmtId="0" fontId="30"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8" fillId="0" borderId="0" xfId="0" applyFont="1" applyBorder="1" applyAlignment="1">
      <alignment horizontal="left" wrapText="1"/>
    </xf>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40" fillId="0" borderId="0" xfId="0" applyNumberFormat="1" applyFont="1" applyFill="1" applyBorder="1" applyProtection="1"/>
    <xf numFmtId="0" fontId="40" fillId="0" borderId="0" xfId="0" applyFont="1" applyProtection="1"/>
    <xf numFmtId="0" fontId="41" fillId="0" borderId="0" xfId="0" applyNumberFormat="1" applyFont="1" applyAlignment="1" applyProtection="1">
      <alignment vertical="center"/>
      <protection locked="0"/>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1" fontId="44" fillId="26" borderId="12" xfId="0" applyNumberFormat="1" applyFont="1" applyFill="1" applyBorder="1" applyAlignment="1" applyProtection="1">
      <alignment horizontal="center" vertical="center"/>
    </xf>
    <xf numFmtId="9" fontId="44" fillId="26" borderId="12" xfId="40" applyFont="1" applyFill="1" applyBorder="1" applyAlignment="1" applyProtection="1">
      <alignment horizontal="center" vertical="center"/>
    </xf>
    <xf numFmtId="0" fontId="45" fillId="0" borderId="10" xfId="0" applyFont="1" applyFill="1" applyBorder="1" applyAlignment="1" applyProtection="1">
      <alignment vertical="center"/>
    </xf>
    <xf numFmtId="1" fontId="39" fillId="0" borderId="10" xfId="40" applyNumberFormat="1" applyFont="1" applyFill="1" applyBorder="1" applyAlignment="1" applyProtection="1">
      <alignment horizontal="center" vertical="center"/>
    </xf>
    <xf numFmtId="9" fontId="39" fillId="0" borderId="10" xfId="40" applyFont="1" applyFill="1" applyBorder="1" applyAlignment="1" applyProtection="1">
      <alignment horizontal="center" vertical="center"/>
    </xf>
    <xf numFmtId="0" fontId="39" fillId="0" borderId="0" xfId="0" applyFont="1" applyFill="1" applyBorder="1" applyAlignment="1" applyProtection="1">
      <alignment vertical="center"/>
    </xf>
    <xf numFmtId="0" fontId="46"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3" borderId="0" xfId="0" applyFont="1" applyFill="1" applyBorder="1" applyAlignment="1" applyProtection="1">
      <alignment vertical="center"/>
    </xf>
    <xf numFmtId="0" fontId="48" fillId="24" borderId="0" xfId="0" applyFont="1" applyFill="1" applyAlignment="1" applyProtection="1">
      <alignment vertical="center"/>
    </xf>
    <xf numFmtId="0" fontId="48" fillId="0" borderId="0" xfId="0" applyFont="1" applyFill="1" applyBorder="1" applyAlignment="1" applyProtection="1">
      <alignment vertical="center"/>
    </xf>
    <xf numFmtId="0" fontId="44" fillId="23" borderId="0" xfId="0" applyFont="1" applyFill="1" applyBorder="1" applyAlignment="1" applyProtection="1">
      <alignment vertical="center"/>
    </xf>
    <xf numFmtId="0" fontId="39" fillId="24" borderId="0" xfId="0" applyFont="1" applyFill="1" applyAlignment="1" applyProtection="1">
      <alignment vertical="center"/>
    </xf>
    <xf numFmtId="0" fontId="44" fillId="22" borderId="11" xfId="0" applyFont="1" applyFill="1" applyBorder="1" applyAlignment="1" applyProtection="1">
      <alignment vertical="center"/>
    </xf>
    <xf numFmtId="0" fontId="44" fillId="0" borderId="12" xfId="0" applyFont="1" applyBorder="1" applyAlignment="1" applyProtection="1">
      <alignment vertical="center"/>
    </xf>
    <xf numFmtId="0" fontId="44"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0" borderId="12" xfId="0" applyNumberFormat="1" applyFont="1" applyBorder="1" applyAlignment="1" applyProtection="1">
      <alignment horizontal="center" vertical="center"/>
    </xf>
    <xf numFmtId="1" fontId="50" fillId="0" borderId="10" xfId="0" applyNumberFormat="1" applyFont="1" applyFill="1" applyBorder="1" applyAlignment="1" applyProtection="1">
      <alignment horizontal="center" vertical="center"/>
    </xf>
    <xf numFmtId="0" fontId="50" fillId="24" borderId="0" xfId="0" applyFont="1" applyFill="1" applyAlignment="1" applyProtection="1">
      <alignment vertical="center"/>
    </xf>
    <xf numFmtId="1" fontId="51" fillId="0" borderId="12" xfId="0" applyNumberFormat="1" applyFont="1" applyFill="1" applyBorder="1" applyAlignment="1" applyProtection="1">
      <alignment horizontal="center" vertical="center"/>
    </xf>
    <xf numFmtId="165" fontId="44" fillId="25" borderId="12" xfId="0" applyNumberFormat="1" applyFont="1" applyFill="1" applyBorder="1" applyAlignment="1" applyProtection="1">
      <alignment horizontal="center" vertical="center"/>
    </xf>
    <xf numFmtId="165" fontId="44" fillId="0" borderId="12" xfId="0" applyNumberFormat="1" applyFont="1" applyBorder="1" applyAlignment="1" applyProtection="1">
      <alignment horizontal="center" vertical="center"/>
    </xf>
    <xf numFmtId="0" fontId="45" fillId="0" borderId="10" xfId="0" applyFont="1" applyFill="1" applyBorder="1" applyAlignment="1" applyProtection="1">
      <alignment horizontal="center" vertical="center"/>
    </xf>
    <xf numFmtId="0" fontId="47" fillId="23" borderId="0" xfId="0" applyFont="1" applyFill="1" applyBorder="1" applyAlignment="1" applyProtection="1">
      <alignment horizontal="center" vertical="center"/>
    </xf>
    <xf numFmtId="0" fontId="39" fillId="24" borderId="0" xfId="0" applyFont="1" applyFill="1" applyAlignment="1" applyProtection="1">
      <alignment horizontal="center" vertical="center"/>
    </xf>
    <xf numFmtId="0" fontId="39" fillId="0"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0" fontId="53" fillId="0" borderId="20" xfId="0" applyNumberFormat="1" applyFont="1" applyFill="1" applyBorder="1" applyAlignment="1" applyProtection="1">
      <alignment horizontal="left" vertical="center"/>
    </xf>
    <xf numFmtId="0" fontId="53" fillId="0" borderId="20" xfId="0" applyFont="1" applyFill="1" applyBorder="1" applyAlignment="1" applyProtection="1">
      <alignment horizontal="left" vertical="center"/>
    </xf>
    <xf numFmtId="0" fontId="53" fillId="0" borderId="20" xfId="0" applyFont="1" applyFill="1" applyBorder="1" applyAlignment="1" applyProtection="1">
      <alignment horizontal="center" vertical="center" wrapText="1"/>
    </xf>
    <xf numFmtId="0" fontId="53" fillId="0" borderId="20" xfId="0" applyFont="1" applyFill="1" applyBorder="1" applyAlignment="1" applyProtection="1">
      <alignment horizontal="center" vertical="center"/>
    </xf>
    <xf numFmtId="0" fontId="39" fillId="0" borderId="21" xfId="0" applyNumberFormat="1" applyFont="1" applyFill="1" applyBorder="1" applyAlignment="1" applyProtection="1">
      <alignment horizontal="center" vertical="center" shrinkToFit="1"/>
    </xf>
    <xf numFmtId="0" fontId="39" fillId="0" borderId="22" xfId="0" applyNumberFormat="1" applyFont="1" applyFill="1" applyBorder="1" applyAlignment="1" applyProtection="1">
      <alignment horizontal="center" vertical="center" shrinkToFit="1"/>
    </xf>
    <xf numFmtId="0" fontId="39"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39" fillId="0" borderId="10" xfId="0" applyFont="1" applyFill="1" applyBorder="1" applyAlignment="1" applyProtection="1">
      <alignment vertical="center" wrapText="1"/>
    </xf>
    <xf numFmtId="0" fontId="39" fillId="0" borderId="10" xfId="0" applyFont="1" applyFill="1" applyBorder="1" applyAlignment="1" applyProtection="1">
      <alignment horizontal="left" vertical="center" wrapText="1" indent="1"/>
    </xf>
    <xf numFmtId="0" fontId="42" fillId="0" borderId="24" xfId="0" applyNumberFormat="1" applyFont="1" applyFill="1" applyBorder="1" applyAlignment="1" applyProtection="1">
      <alignment horizontal="center" vertical="center"/>
      <protection locked="0"/>
    </xf>
    <xf numFmtId="0" fontId="43" fillId="0" borderId="10" xfId="0" applyNumberFormat="1" applyFont="1" applyFill="1" applyBorder="1" applyAlignment="1" applyProtection="1">
      <alignment horizontal="left" vertical="center"/>
    </xf>
    <xf numFmtId="0" fontId="55" fillId="22" borderId="11" xfId="0" applyFont="1" applyFill="1" applyBorder="1" applyAlignment="1" applyProtection="1">
      <alignment vertical="center"/>
    </xf>
    <xf numFmtId="0" fontId="58"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4"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4"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3"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0" fillId="0" borderId="0" xfId="0" applyFont="1" applyAlignment="1" applyProtection="1">
      <protection locked="0"/>
    </xf>
    <xf numFmtId="0" fontId="66" fillId="0" borderId="0" xfId="0" applyFont="1"/>
    <xf numFmtId="0" fontId="65" fillId="0" borderId="0" xfId="0" applyFont="1" applyFill="1" applyBorder="1" applyAlignment="1"/>
    <xf numFmtId="169" fontId="44" fillId="0" borderId="12" xfId="0" applyNumberFormat="1" applyFont="1" applyBorder="1" applyAlignment="1" applyProtection="1">
      <alignment horizontal="center" vertical="center"/>
    </xf>
    <xf numFmtId="170" fontId="44" fillId="25" borderId="12" xfId="0" applyNumberFormat="1" applyFont="1" applyFill="1" applyBorder="1" applyAlignment="1" applyProtection="1">
      <alignment horizontal="center" vertical="center"/>
    </xf>
    <xf numFmtId="170" fontId="44" fillId="0" borderId="12" xfId="0" applyNumberFormat="1" applyFont="1" applyBorder="1" applyAlignment="1" applyProtection="1">
      <alignment horizontal="center" vertical="center"/>
    </xf>
    <xf numFmtId="0" fontId="39" fillId="27" borderId="10" xfId="0" applyNumberFormat="1" applyFont="1" applyFill="1" applyBorder="1" applyAlignment="1" applyProtection="1">
      <alignment horizontal="left" vertical="center"/>
    </xf>
    <xf numFmtId="0" fontId="39" fillId="27" borderId="10" xfId="0" applyFont="1" applyFill="1" applyBorder="1" applyAlignment="1" applyProtection="1">
      <alignment vertical="center" wrapText="1"/>
    </xf>
    <xf numFmtId="0" fontId="39" fillId="27" borderId="10" xfId="0" applyFont="1" applyFill="1" applyBorder="1" applyAlignment="1" applyProtection="1">
      <alignment vertical="center"/>
    </xf>
    <xf numFmtId="170" fontId="44" fillId="28" borderId="12" xfId="0" applyNumberFormat="1" applyFont="1" applyFill="1" applyBorder="1" applyAlignment="1" applyProtection="1">
      <alignment horizontal="center" vertical="center"/>
    </xf>
    <xf numFmtId="170" fontId="44" fillId="27" borderId="12" xfId="0" applyNumberFormat="1" applyFont="1" applyFill="1" applyBorder="1" applyAlignment="1" applyProtection="1">
      <alignment horizontal="center" vertical="center"/>
    </xf>
    <xf numFmtId="1" fontId="44" fillId="27" borderId="12" xfId="0" applyNumberFormat="1" applyFont="1" applyFill="1" applyBorder="1" applyAlignment="1" applyProtection="1">
      <alignment horizontal="center" vertical="center"/>
    </xf>
    <xf numFmtId="9" fontId="44" fillId="27" borderId="12" xfId="40" applyFont="1" applyFill="1" applyBorder="1" applyAlignment="1" applyProtection="1">
      <alignment horizontal="center" vertical="center"/>
    </xf>
    <xf numFmtId="1" fontId="51" fillId="27" borderId="12" xfId="0" applyNumberFormat="1" applyFont="1" applyFill="1" applyBorder="1" applyAlignment="1" applyProtection="1">
      <alignment horizontal="center" vertical="center"/>
    </xf>
    <xf numFmtId="0" fontId="39" fillId="27" borderId="10" xfId="0" applyFont="1" applyFill="1" applyBorder="1" applyAlignment="1" applyProtection="1">
      <alignment horizontal="left" vertical="center"/>
    </xf>
    <xf numFmtId="0" fontId="43" fillId="29" borderId="16" xfId="0" applyNumberFormat="1" applyFont="1" applyFill="1" applyBorder="1" applyAlignment="1" applyProtection="1">
      <alignment horizontal="left" vertical="center"/>
    </xf>
    <xf numFmtId="0" fontId="43" fillId="29" borderId="16" xfId="0" applyFont="1" applyFill="1" applyBorder="1" applyAlignment="1" applyProtection="1">
      <alignment vertical="center"/>
    </xf>
    <xf numFmtId="0" fontId="39" fillId="29" borderId="16" xfId="0" applyFont="1" applyFill="1" applyBorder="1" applyAlignment="1" applyProtection="1">
      <alignment vertical="center"/>
    </xf>
    <xf numFmtId="170" fontId="39" fillId="29" borderId="16" xfId="0" applyNumberFormat="1" applyFont="1" applyFill="1" applyBorder="1" applyAlignment="1" applyProtection="1">
      <alignment horizontal="right" vertical="center"/>
    </xf>
    <xf numFmtId="169" fontId="39" fillId="29" borderId="16" xfId="0" applyNumberFormat="1" applyFont="1" applyFill="1" applyBorder="1" applyAlignment="1" applyProtection="1">
      <alignment horizontal="center" vertical="center"/>
    </xf>
    <xf numFmtId="1" fontId="39" fillId="29" borderId="16" xfId="40" applyNumberFormat="1" applyFont="1" applyFill="1" applyBorder="1" applyAlignment="1" applyProtection="1">
      <alignment horizontal="center" vertical="center"/>
    </xf>
    <xf numFmtId="9" fontId="39" fillId="29" borderId="16" xfId="40" applyFont="1" applyFill="1" applyBorder="1" applyAlignment="1" applyProtection="1">
      <alignment horizontal="center" vertical="center"/>
    </xf>
    <xf numFmtId="1" fontId="50" fillId="29" borderId="16" xfId="0" applyNumberFormat="1" applyFont="1" applyFill="1" applyBorder="1" applyAlignment="1" applyProtection="1">
      <alignment horizontal="center" vertical="center"/>
    </xf>
    <xf numFmtId="0" fontId="39" fillId="29" borderId="16" xfId="0" applyFont="1" applyFill="1" applyBorder="1" applyAlignment="1" applyProtection="1">
      <alignment horizontal="left" vertical="center"/>
    </xf>
    <xf numFmtId="0" fontId="39" fillId="29" borderId="10" xfId="0" applyFont="1" applyFill="1" applyBorder="1" applyAlignment="1" applyProtection="1">
      <alignment vertical="center"/>
    </xf>
    <xf numFmtId="0" fontId="43" fillId="29" borderId="10" xfId="0" applyNumberFormat="1" applyFont="1" applyFill="1" applyBorder="1" applyAlignment="1" applyProtection="1">
      <alignment horizontal="left" vertical="center"/>
    </xf>
    <xf numFmtId="0" fontId="43" fillId="29" borderId="10" xfId="0" applyFont="1" applyFill="1" applyBorder="1" applyAlignment="1" applyProtection="1">
      <alignment vertical="center"/>
    </xf>
    <xf numFmtId="165" fontId="39" fillId="29" borderId="10" xfId="0" applyNumberFormat="1" applyFont="1" applyFill="1" applyBorder="1" applyAlignment="1" applyProtection="1">
      <alignment horizontal="center" vertical="center"/>
    </xf>
    <xf numFmtId="1" fontId="39" fillId="29" borderId="10" xfId="40" applyNumberFormat="1" applyFont="1" applyFill="1" applyBorder="1" applyAlignment="1" applyProtection="1">
      <alignment horizontal="center" vertical="center"/>
    </xf>
    <xf numFmtId="9" fontId="39" fillId="29" borderId="10" xfId="40" applyFont="1" applyFill="1" applyBorder="1" applyAlignment="1" applyProtection="1">
      <alignment horizontal="center" vertical="center"/>
    </xf>
    <xf numFmtId="1" fontId="50" fillId="29" borderId="10" xfId="0" applyNumberFormat="1" applyFont="1" applyFill="1" applyBorder="1" applyAlignment="1" applyProtection="1">
      <alignment horizontal="center" vertical="center"/>
    </xf>
    <xf numFmtId="0" fontId="39" fillId="29" borderId="10" xfId="0" applyFont="1" applyFill="1" applyBorder="1" applyAlignment="1" applyProtection="1">
      <alignment horizontal="left" vertical="center"/>
    </xf>
    <xf numFmtId="0" fontId="39" fillId="30" borderId="10" xfId="0" applyNumberFormat="1" applyFont="1" applyFill="1" applyBorder="1" applyAlignment="1" applyProtection="1">
      <alignment horizontal="left" vertical="center"/>
    </xf>
    <xf numFmtId="0" fontId="39" fillId="30" borderId="10" xfId="0" applyFont="1" applyFill="1" applyBorder="1" applyAlignment="1" applyProtection="1">
      <alignment vertical="center" wrapText="1"/>
    </xf>
    <xf numFmtId="0" fontId="39" fillId="30" borderId="10" xfId="0" applyFont="1" applyFill="1" applyBorder="1" applyAlignment="1" applyProtection="1">
      <alignment vertical="center"/>
    </xf>
    <xf numFmtId="170" fontId="44" fillId="31" borderId="12" xfId="0" applyNumberFormat="1" applyFont="1" applyFill="1" applyBorder="1" applyAlignment="1" applyProtection="1">
      <alignment horizontal="center" vertical="center"/>
    </xf>
    <xf numFmtId="170" fontId="44" fillId="30" borderId="12" xfId="0" applyNumberFormat="1" applyFont="1" applyFill="1" applyBorder="1" applyAlignment="1" applyProtection="1">
      <alignment horizontal="center" vertical="center"/>
    </xf>
    <xf numFmtId="1" fontId="44" fillId="30" borderId="12" xfId="0" applyNumberFormat="1" applyFont="1" applyFill="1" applyBorder="1" applyAlignment="1" applyProtection="1">
      <alignment horizontal="center" vertical="center"/>
    </xf>
    <xf numFmtId="9" fontId="44" fillId="30" borderId="12" xfId="40" applyFont="1" applyFill="1" applyBorder="1" applyAlignment="1" applyProtection="1">
      <alignment horizontal="center" vertical="center"/>
    </xf>
    <xf numFmtId="1" fontId="51" fillId="30" borderId="12" xfId="0" applyNumberFormat="1" applyFont="1" applyFill="1" applyBorder="1" applyAlignment="1" applyProtection="1">
      <alignment horizontal="center" vertical="center"/>
    </xf>
    <xf numFmtId="0" fontId="39" fillId="30" borderId="10" xfId="0" applyFont="1" applyFill="1" applyBorder="1" applyAlignment="1" applyProtection="1">
      <alignment horizontal="left" vertical="center"/>
    </xf>
    <xf numFmtId="0" fontId="39" fillId="32" borderId="10" xfId="0" applyNumberFormat="1" applyFont="1" applyFill="1" applyBorder="1" applyAlignment="1" applyProtection="1">
      <alignment horizontal="left" vertical="center"/>
    </xf>
    <xf numFmtId="0" fontId="39" fillId="32" borderId="10" xfId="0" applyFont="1" applyFill="1" applyBorder="1" applyAlignment="1" applyProtection="1">
      <alignment vertical="center" wrapText="1"/>
    </xf>
    <xf numFmtId="0" fontId="39" fillId="32" borderId="10" xfId="0" applyFont="1" applyFill="1" applyBorder="1" applyAlignment="1" applyProtection="1">
      <alignment vertical="center"/>
    </xf>
    <xf numFmtId="170" fontId="44" fillId="33" borderId="12" xfId="0" applyNumberFormat="1" applyFont="1" applyFill="1" applyBorder="1" applyAlignment="1" applyProtection="1">
      <alignment horizontal="center" vertical="center"/>
    </xf>
    <xf numFmtId="170" fontId="44" fillId="32" borderId="12" xfId="0" applyNumberFormat="1" applyFont="1" applyFill="1" applyBorder="1" applyAlignment="1" applyProtection="1">
      <alignment horizontal="center" vertical="center"/>
    </xf>
    <xf numFmtId="1" fontId="44" fillId="32" borderId="12" xfId="0" applyNumberFormat="1" applyFont="1" applyFill="1" applyBorder="1" applyAlignment="1" applyProtection="1">
      <alignment horizontal="center" vertical="center"/>
    </xf>
    <xf numFmtId="9" fontId="44" fillId="32" borderId="12" xfId="40" applyFont="1" applyFill="1" applyBorder="1" applyAlignment="1" applyProtection="1">
      <alignment horizontal="center" vertical="center"/>
    </xf>
    <xf numFmtId="1" fontId="51" fillId="32" borderId="12" xfId="0" applyNumberFormat="1" applyFont="1" applyFill="1" applyBorder="1" applyAlignment="1" applyProtection="1">
      <alignment horizontal="center" vertical="center"/>
    </xf>
    <xf numFmtId="0" fontId="39" fillId="32" borderId="10" xfId="0" applyFont="1" applyFill="1" applyBorder="1" applyAlignment="1" applyProtection="1">
      <alignment horizontal="left" vertical="center"/>
    </xf>
    <xf numFmtId="9" fontId="39" fillId="32" borderId="10" xfId="0" applyNumberFormat="1" applyFont="1" applyFill="1" applyBorder="1" applyAlignment="1" applyProtection="1">
      <alignment horizontal="left" vertical="center"/>
    </xf>
    <xf numFmtId="0" fontId="21" fillId="11" borderId="1" xfId="35" applyAlignment="1" applyProtection="1">
      <alignment horizontal="left" vertical="center"/>
    </xf>
    <xf numFmtId="0" fontId="49" fillId="0" borderId="18" xfId="0" applyNumberFormat="1" applyFont="1" applyFill="1" applyBorder="1" applyAlignment="1" applyProtection="1">
      <alignment horizontal="center" vertical="center"/>
    </xf>
    <xf numFmtId="0" fontId="49" fillId="0" borderId="13" xfId="0" applyNumberFormat="1" applyFont="1" applyFill="1" applyBorder="1" applyAlignment="1" applyProtection="1">
      <alignment horizontal="center" vertical="center"/>
    </xf>
    <xf numFmtId="0" fontId="49" fillId="0" borderId="19" xfId="0" applyNumberFormat="1" applyFont="1" applyFill="1" applyBorder="1" applyAlignment="1" applyProtection="1">
      <alignment horizontal="center" vertical="center"/>
    </xf>
    <xf numFmtId="167" fontId="42" fillId="0" borderId="18" xfId="0" applyNumberFormat="1" applyFont="1" applyFill="1" applyBorder="1" applyAlignment="1" applyProtection="1">
      <alignment horizontal="center" vertical="center"/>
    </xf>
    <xf numFmtId="167" fontId="42" fillId="0" borderId="13" xfId="0" applyNumberFormat="1" applyFont="1" applyFill="1" applyBorder="1" applyAlignment="1" applyProtection="1">
      <alignment horizontal="center" vertical="center"/>
    </xf>
    <xf numFmtId="167" fontId="42" fillId="0" borderId="19" xfId="0" applyNumberFormat="1" applyFont="1" applyFill="1" applyBorder="1" applyAlignment="1" applyProtection="1">
      <alignment horizontal="center" vertical="center"/>
    </xf>
    <xf numFmtId="0" fontId="56" fillId="0" borderId="0" xfId="34" applyFont="1" applyBorder="1" applyAlignment="1" applyProtection="1">
      <alignment horizontal="left" vertical="center"/>
    </xf>
    <xf numFmtId="164" fontId="42" fillId="0" borderId="17" xfId="0" applyNumberFormat="1" applyFont="1" applyFill="1" applyBorder="1" applyAlignment="1" applyProtection="1">
      <alignment horizontal="center" vertical="center" shrinkToFit="1"/>
      <protection locked="0"/>
    </xf>
    <xf numFmtId="168" fontId="42" fillId="0" borderId="24" xfId="0" applyNumberFormat="1" applyFont="1" applyFill="1" applyBorder="1" applyAlignment="1" applyProtection="1">
      <alignment horizontal="center" vertical="center" shrinkToFit="1"/>
      <protection locked="0"/>
    </xf>
    <xf numFmtId="0" fontId="58" fillId="0" borderId="0" xfId="0" applyFont="1" applyFill="1" applyBorder="1" applyAlignment="1">
      <alignment horizontal="left"/>
    </xf>
    <xf numFmtId="169" fontId="39" fillId="29" borderId="10" xfId="0" applyNumberFormat="1" applyFont="1" applyFill="1" applyBorder="1" applyAlignment="1" applyProtection="1">
      <alignment horizontal="center" vertical="center"/>
    </xf>
    <xf numFmtId="9" fontId="44" fillId="34" borderId="12" xfId="40" applyFont="1" applyFill="1" applyBorder="1" applyAlignment="1" applyProtection="1">
      <alignment horizontal="center" vertical="center"/>
    </xf>
    <xf numFmtId="0" fontId="39" fillId="35" borderId="10" xfId="0" applyFont="1" applyFill="1" applyBorder="1" applyAlignment="1" applyProtection="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G$4" horiz="1" max="100" min="1" page="0" val="13"/>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190500</xdr:colOff>
      <xdr:row>5</xdr:row>
      <xdr:rowOff>142875</xdr:rowOff>
    </xdr:from>
    <xdr:to>
      <xdr:col>24</xdr:col>
      <xdr:colOff>47625</xdr:colOff>
      <xdr:row>10</xdr:row>
      <xdr:rowOff>4233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7</xdr:col>
          <xdr:colOff>95250</xdr:colOff>
          <xdr:row>1</xdr:row>
          <xdr:rowOff>123825</xdr:rowOff>
        </xdr:from>
        <xdr:to>
          <xdr:col>25</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I55"/>
  <sheetViews>
    <sheetView showGridLines="0" tabSelected="1" zoomScaleNormal="100" workbookViewId="0">
      <pane ySplit="7" topLeftCell="A23" activePane="bottomLeft" state="frozen"/>
      <selection pane="bottomLeft" activeCell="F29" sqref="F29"/>
    </sheetView>
  </sheetViews>
  <sheetFormatPr defaultColWidth="9.140625" defaultRowHeight="12.75" x14ac:dyDescent="0.2"/>
  <cols>
    <col min="1" max="1" width="6.85546875" style="5" customWidth="1"/>
    <col min="2" max="2" width="26.5703125" style="1" bestFit="1" customWidth="1"/>
    <col min="3" max="3" width="7.7109375" style="1" customWidth="1"/>
    <col min="4" max="4" width="15" style="1" bestFit="1" customWidth="1"/>
    <col min="5" max="5" width="15.28515625" style="1" bestFit="1" customWidth="1"/>
    <col min="6" max="6" width="6" style="1" customWidth="1"/>
    <col min="7" max="7" width="6.7109375" style="1" customWidth="1"/>
    <col min="8" max="8" width="1.85546875" style="1" customWidth="1"/>
    <col min="9" max="63" width="2.42578125" style="1" customWidth="1"/>
    <col min="64" max="64" width="2.7109375" style="1" bestFit="1" customWidth="1"/>
    <col min="65" max="65" width="3.28515625" style="3" customWidth="1"/>
    <col min="66" max="66" width="2.7109375" style="3" bestFit="1" customWidth="1"/>
    <col min="67" max="67" width="2.5703125" style="3" bestFit="1" customWidth="1"/>
    <col min="68" max="69" width="2" style="3" bestFit="1" customWidth="1"/>
    <col min="70" max="71" width="2.140625" style="3" bestFit="1" customWidth="1"/>
    <col min="72" max="72" width="2.28515625" style="3" bestFit="1" customWidth="1"/>
    <col min="73" max="73" width="2" style="3" bestFit="1" customWidth="1"/>
    <col min="74" max="74" width="2.5703125" style="3" bestFit="1" customWidth="1"/>
    <col min="75" max="75" width="2" style="3" bestFit="1" customWidth="1"/>
    <col min="76" max="97" width="2.7109375" style="3" bestFit="1" customWidth="1"/>
    <col min="98" max="99" width="2.140625" style="3" bestFit="1" customWidth="1"/>
    <col min="100" max="100" width="2.28515625" style="3" bestFit="1" customWidth="1"/>
    <col min="101" max="101" width="2" style="3" bestFit="1" customWidth="1"/>
    <col min="102" max="102" width="2.5703125" style="3" bestFit="1" customWidth="1"/>
    <col min="103" max="104" width="2" style="3" bestFit="1" customWidth="1"/>
    <col min="105" max="106" width="2.140625" style="3" bestFit="1" customWidth="1"/>
    <col min="107" max="113" width="2.7109375" style="3" bestFit="1" customWidth="1"/>
    <col min="114" max="16384" width="9.140625" style="3"/>
  </cols>
  <sheetData>
    <row r="1" spans="1:113" ht="30" customHeight="1" x14ac:dyDescent="0.2">
      <c r="A1" s="86" t="s">
        <v>104</v>
      </c>
      <c r="B1" s="38"/>
      <c r="C1" s="38"/>
      <c r="D1" s="38"/>
      <c r="E1" s="38"/>
      <c r="I1" s="177" t="s">
        <v>49</v>
      </c>
      <c r="J1" s="177"/>
      <c r="K1" s="177"/>
      <c r="L1" s="177"/>
      <c r="M1" s="177"/>
      <c r="N1" s="177"/>
      <c r="O1" s="177"/>
      <c r="P1" s="177"/>
      <c r="Q1" s="177"/>
      <c r="R1" s="177"/>
      <c r="S1" s="177"/>
      <c r="T1" s="177"/>
      <c r="U1" s="177"/>
      <c r="V1" s="177"/>
      <c r="W1" s="177"/>
      <c r="X1" s="177"/>
      <c r="Y1" s="177"/>
      <c r="Z1" s="177"/>
      <c r="AA1" s="177"/>
      <c r="AB1" s="177"/>
      <c r="AC1" s="177"/>
    </row>
    <row r="2" spans="1:113" ht="18" customHeight="1" x14ac:dyDescent="0.2">
      <c r="A2" s="42" t="s">
        <v>105</v>
      </c>
      <c r="B2" s="21"/>
      <c r="C2" s="21"/>
      <c r="D2" s="119"/>
      <c r="E2" s="119"/>
      <c r="G2" s="2"/>
    </row>
    <row r="3" spans="1:113" ht="14.25" x14ac:dyDescent="0.2">
      <c r="A3" s="42"/>
      <c r="B3" s="39"/>
      <c r="C3" s="4"/>
      <c r="D3" s="4"/>
      <c r="E3" s="4"/>
      <c r="F3" s="4"/>
      <c r="G3" s="2"/>
      <c r="I3" s="23"/>
      <c r="J3" s="23"/>
      <c r="K3" s="23"/>
      <c r="L3" s="23"/>
      <c r="M3" s="23"/>
      <c r="N3" s="23"/>
      <c r="O3" s="23"/>
      <c r="P3" s="23"/>
      <c r="Q3" s="23"/>
      <c r="R3" s="23"/>
      <c r="S3" s="23"/>
      <c r="T3" s="23"/>
      <c r="U3" s="23"/>
      <c r="V3" s="23"/>
      <c r="W3" s="23"/>
      <c r="X3" s="23"/>
      <c r="Y3" s="23"/>
    </row>
    <row r="4" spans="1:113" ht="17.25" customHeight="1" x14ac:dyDescent="0.2">
      <c r="A4" s="74"/>
      <c r="B4" s="77" t="s">
        <v>46</v>
      </c>
      <c r="C4" s="179">
        <v>43761</v>
      </c>
      <c r="D4" s="179"/>
      <c r="E4" s="75"/>
      <c r="F4" s="77" t="s">
        <v>45</v>
      </c>
      <c r="G4" s="89">
        <v>13</v>
      </c>
      <c r="H4" s="41"/>
      <c r="I4" s="171" t="str">
        <f>"Week "&amp;(I6-($C$4-WEEKDAY($C$4,1)+2))/7+1</f>
        <v>Week 13</v>
      </c>
      <c r="J4" s="172"/>
      <c r="K4" s="172"/>
      <c r="L4" s="172"/>
      <c r="M4" s="172"/>
      <c r="N4" s="172"/>
      <c r="O4" s="173"/>
      <c r="P4" s="171" t="str">
        <f>"Week "&amp;(P6-($C$4-WEEKDAY($C$4,1)+2))/7+1</f>
        <v>Week 14</v>
      </c>
      <c r="Q4" s="172"/>
      <c r="R4" s="172"/>
      <c r="S4" s="172"/>
      <c r="T4" s="172"/>
      <c r="U4" s="172"/>
      <c r="V4" s="173"/>
      <c r="W4" s="171" t="str">
        <f>"Week "&amp;(W6-($C$4-WEEKDAY($C$4,1)+2))/7+1</f>
        <v>Week 15</v>
      </c>
      <c r="X4" s="172"/>
      <c r="Y4" s="172"/>
      <c r="Z4" s="172"/>
      <c r="AA4" s="172"/>
      <c r="AB4" s="172"/>
      <c r="AC4" s="173"/>
      <c r="AD4" s="171" t="str">
        <f>"Week "&amp;(AD6-($C$4-WEEKDAY($C$4,1)+2))/7+1</f>
        <v>Week 16</v>
      </c>
      <c r="AE4" s="172"/>
      <c r="AF4" s="172"/>
      <c r="AG4" s="172"/>
      <c r="AH4" s="172"/>
      <c r="AI4" s="172"/>
      <c r="AJ4" s="173"/>
      <c r="AK4" s="171" t="str">
        <f>"Week "&amp;(AK6-($C$4-WEEKDAY($C$4,1)+2))/7+1</f>
        <v>Week 17</v>
      </c>
      <c r="AL4" s="172"/>
      <c r="AM4" s="172"/>
      <c r="AN4" s="172"/>
      <c r="AO4" s="172"/>
      <c r="AP4" s="172"/>
      <c r="AQ4" s="173"/>
      <c r="AR4" s="171" t="str">
        <f>"Week "&amp;(AR6-($C$4-WEEKDAY($C$4,1)+2))/7+1</f>
        <v>Week 18</v>
      </c>
      <c r="AS4" s="172"/>
      <c r="AT4" s="172"/>
      <c r="AU4" s="172"/>
      <c r="AV4" s="172"/>
      <c r="AW4" s="172"/>
      <c r="AX4" s="173"/>
      <c r="AY4" s="171" t="str">
        <f>"Week "&amp;(AY6-($C$4-WEEKDAY($C$4,1)+2))/7+1</f>
        <v>Week 19</v>
      </c>
      <c r="AZ4" s="172"/>
      <c r="BA4" s="172"/>
      <c r="BB4" s="172"/>
      <c r="BC4" s="172"/>
      <c r="BD4" s="172"/>
      <c r="BE4" s="173"/>
      <c r="BF4" s="171" t="str">
        <f>"Week "&amp;(BF6-($C$4-WEEKDAY($C$4,1)+2))/7+1</f>
        <v>Week 20</v>
      </c>
      <c r="BG4" s="172"/>
      <c r="BH4" s="172"/>
      <c r="BI4" s="172"/>
      <c r="BJ4" s="172"/>
      <c r="BK4" s="172"/>
      <c r="BL4" s="173"/>
      <c r="BM4" s="171" t="str">
        <f>"Week "&amp;(BM6-($C$4-WEEKDAY($C$4,1)+2))/7+1</f>
        <v>Week 21</v>
      </c>
      <c r="BN4" s="172"/>
      <c r="BO4" s="172"/>
      <c r="BP4" s="172"/>
      <c r="BQ4" s="172"/>
      <c r="BR4" s="172"/>
      <c r="BS4" s="173"/>
      <c r="BT4" s="171" t="str">
        <f>"Week "&amp;(BT6-($C$4-WEEKDAY($C$4,1)+2))/7+1</f>
        <v>Week 22</v>
      </c>
      <c r="BU4" s="172"/>
      <c r="BV4" s="172"/>
      <c r="BW4" s="172"/>
      <c r="BX4" s="172"/>
      <c r="BY4" s="172"/>
      <c r="BZ4" s="173"/>
      <c r="CA4" s="171" t="str">
        <f>"Week "&amp;(CA6-($C$4-WEEKDAY($C$4,1)+2))/7+1</f>
        <v>Week 23</v>
      </c>
      <c r="CB4" s="172"/>
      <c r="CC4" s="172"/>
      <c r="CD4" s="172"/>
      <c r="CE4" s="172"/>
      <c r="CF4" s="172"/>
      <c r="CG4" s="173"/>
      <c r="CH4" s="171" t="str">
        <f>"Week "&amp;(CH6-($C$4-WEEKDAY($C$4,1)+2))/7+1</f>
        <v>Week 24</v>
      </c>
      <c r="CI4" s="172"/>
      <c r="CJ4" s="172"/>
      <c r="CK4" s="172"/>
      <c r="CL4" s="172"/>
      <c r="CM4" s="172"/>
      <c r="CN4" s="173"/>
      <c r="CO4" s="171" t="str">
        <f>"Week "&amp;(CO6-($C$4-WEEKDAY($C$4,1)+2))/7+1</f>
        <v>Week 25</v>
      </c>
      <c r="CP4" s="172"/>
      <c r="CQ4" s="172"/>
      <c r="CR4" s="172"/>
      <c r="CS4" s="172"/>
      <c r="CT4" s="172"/>
      <c r="CU4" s="173"/>
      <c r="CV4" s="171" t="str">
        <f>"Week "&amp;(CV6-($C$4-WEEKDAY($C$4,1)+2))/7+1</f>
        <v>Week 26</v>
      </c>
      <c r="CW4" s="172"/>
      <c r="CX4" s="172"/>
      <c r="CY4" s="172"/>
      <c r="CZ4" s="172"/>
      <c r="DA4" s="172"/>
      <c r="DB4" s="173"/>
      <c r="DC4" s="171" t="str">
        <f>"Week "&amp;(DC6-($C$4-WEEKDAY($C$4,1)+2))/7+1</f>
        <v>Week 27</v>
      </c>
      <c r="DD4" s="172"/>
      <c r="DE4" s="172"/>
      <c r="DF4" s="172"/>
      <c r="DG4" s="172"/>
      <c r="DH4" s="172"/>
      <c r="DI4" s="173"/>
    </row>
    <row r="5" spans="1:113" ht="17.25" customHeight="1" x14ac:dyDescent="0.2">
      <c r="A5" s="74"/>
      <c r="B5" s="77" t="s">
        <v>47</v>
      </c>
      <c r="C5" s="178" t="s">
        <v>106</v>
      </c>
      <c r="D5" s="178"/>
      <c r="E5" s="76"/>
      <c r="F5" s="76"/>
      <c r="G5" s="76"/>
      <c r="H5" s="41"/>
      <c r="I5" s="174">
        <f>I6</f>
        <v>43843</v>
      </c>
      <c r="J5" s="175"/>
      <c r="K5" s="175"/>
      <c r="L5" s="175"/>
      <c r="M5" s="175"/>
      <c r="N5" s="175"/>
      <c r="O5" s="176"/>
      <c r="P5" s="174">
        <f>P6</f>
        <v>43850</v>
      </c>
      <c r="Q5" s="175"/>
      <c r="R5" s="175"/>
      <c r="S5" s="175"/>
      <c r="T5" s="175"/>
      <c r="U5" s="175"/>
      <c r="V5" s="176"/>
      <c r="W5" s="174">
        <f>W6</f>
        <v>43857</v>
      </c>
      <c r="X5" s="175"/>
      <c r="Y5" s="175"/>
      <c r="Z5" s="175"/>
      <c r="AA5" s="175"/>
      <c r="AB5" s="175"/>
      <c r="AC5" s="176"/>
      <c r="AD5" s="174">
        <f>AD6</f>
        <v>43864</v>
      </c>
      <c r="AE5" s="175"/>
      <c r="AF5" s="175"/>
      <c r="AG5" s="175"/>
      <c r="AH5" s="175"/>
      <c r="AI5" s="175"/>
      <c r="AJ5" s="176"/>
      <c r="AK5" s="174">
        <f>AK6</f>
        <v>43871</v>
      </c>
      <c r="AL5" s="175"/>
      <c r="AM5" s="175"/>
      <c r="AN5" s="175"/>
      <c r="AO5" s="175"/>
      <c r="AP5" s="175"/>
      <c r="AQ5" s="176"/>
      <c r="AR5" s="174">
        <f>AR6</f>
        <v>43878</v>
      </c>
      <c r="AS5" s="175"/>
      <c r="AT5" s="175"/>
      <c r="AU5" s="175"/>
      <c r="AV5" s="175"/>
      <c r="AW5" s="175"/>
      <c r="AX5" s="176"/>
      <c r="AY5" s="174">
        <f>AY6</f>
        <v>43885</v>
      </c>
      <c r="AZ5" s="175"/>
      <c r="BA5" s="175"/>
      <c r="BB5" s="175"/>
      <c r="BC5" s="175"/>
      <c r="BD5" s="175"/>
      <c r="BE5" s="176"/>
      <c r="BF5" s="174">
        <f>BF6</f>
        <v>43892</v>
      </c>
      <c r="BG5" s="175"/>
      <c r="BH5" s="175"/>
      <c r="BI5" s="175"/>
      <c r="BJ5" s="175"/>
      <c r="BK5" s="175"/>
      <c r="BL5" s="176"/>
      <c r="BM5" s="174">
        <f>BM6</f>
        <v>43899</v>
      </c>
      <c r="BN5" s="175"/>
      <c r="BO5" s="175"/>
      <c r="BP5" s="175"/>
      <c r="BQ5" s="175"/>
      <c r="BR5" s="175"/>
      <c r="BS5" s="176"/>
      <c r="BT5" s="174">
        <f>BT6</f>
        <v>43906</v>
      </c>
      <c r="BU5" s="175"/>
      <c r="BV5" s="175"/>
      <c r="BW5" s="175"/>
      <c r="BX5" s="175"/>
      <c r="BY5" s="175"/>
      <c r="BZ5" s="176"/>
      <c r="CA5" s="174">
        <f>CA6</f>
        <v>43913</v>
      </c>
      <c r="CB5" s="175"/>
      <c r="CC5" s="175"/>
      <c r="CD5" s="175"/>
      <c r="CE5" s="175"/>
      <c r="CF5" s="175"/>
      <c r="CG5" s="176"/>
      <c r="CH5" s="174">
        <f>CH6</f>
        <v>43920</v>
      </c>
      <c r="CI5" s="175"/>
      <c r="CJ5" s="175"/>
      <c r="CK5" s="175"/>
      <c r="CL5" s="175"/>
      <c r="CM5" s="175"/>
      <c r="CN5" s="176"/>
      <c r="CO5" s="174">
        <f>CO6</f>
        <v>43927</v>
      </c>
      <c r="CP5" s="175"/>
      <c r="CQ5" s="175"/>
      <c r="CR5" s="175"/>
      <c r="CS5" s="175"/>
      <c r="CT5" s="175"/>
      <c r="CU5" s="176"/>
      <c r="CV5" s="174">
        <f>CV6</f>
        <v>43934</v>
      </c>
      <c r="CW5" s="175"/>
      <c r="CX5" s="175"/>
      <c r="CY5" s="175"/>
      <c r="CZ5" s="175"/>
      <c r="DA5" s="175"/>
      <c r="DB5" s="176"/>
      <c r="DC5" s="174">
        <f>DC6</f>
        <v>43941</v>
      </c>
      <c r="DD5" s="175"/>
      <c r="DE5" s="175"/>
      <c r="DF5" s="175"/>
      <c r="DG5" s="175"/>
      <c r="DH5" s="175"/>
      <c r="DI5" s="176"/>
    </row>
    <row r="6" spans="1:113" x14ac:dyDescent="0.2">
      <c r="A6" s="40"/>
      <c r="B6" s="41"/>
      <c r="C6" s="41"/>
      <c r="D6" s="41"/>
      <c r="E6" s="41"/>
      <c r="F6" s="41"/>
      <c r="G6" s="41"/>
      <c r="H6" s="41"/>
      <c r="I6" s="62">
        <f>C4-WEEKDAY(C4,1)+2+7*(G4-1)</f>
        <v>43843</v>
      </c>
      <c r="J6" s="61">
        <f t="shared" ref="J6:AO6" si="0">I6+1</f>
        <v>43844</v>
      </c>
      <c r="K6" s="61">
        <f t="shared" si="0"/>
        <v>43845</v>
      </c>
      <c r="L6" s="61">
        <f t="shared" si="0"/>
        <v>43846</v>
      </c>
      <c r="M6" s="61">
        <f t="shared" si="0"/>
        <v>43847</v>
      </c>
      <c r="N6" s="61">
        <f t="shared" si="0"/>
        <v>43848</v>
      </c>
      <c r="O6" s="63">
        <f t="shared" si="0"/>
        <v>43849</v>
      </c>
      <c r="P6" s="62">
        <f t="shared" si="0"/>
        <v>43850</v>
      </c>
      <c r="Q6" s="61">
        <f t="shared" si="0"/>
        <v>43851</v>
      </c>
      <c r="R6" s="61">
        <f t="shared" si="0"/>
        <v>43852</v>
      </c>
      <c r="S6" s="61">
        <f t="shared" si="0"/>
        <v>43853</v>
      </c>
      <c r="T6" s="61">
        <f t="shared" si="0"/>
        <v>43854</v>
      </c>
      <c r="U6" s="61">
        <f t="shared" si="0"/>
        <v>43855</v>
      </c>
      <c r="V6" s="63">
        <f t="shared" si="0"/>
        <v>43856</v>
      </c>
      <c r="W6" s="62">
        <f t="shared" si="0"/>
        <v>43857</v>
      </c>
      <c r="X6" s="61">
        <f t="shared" si="0"/>
        <v>43858</v>
      </c>
      <c r="Y6" s="61">
        <f t="shared" si="0"/>
        <v>43859</v>
      </c>
      <c r="Z6" s="61">
        <f t="shared" si="0"/>
        <v>43860</v>
      </c>
      <c r="AA6" s="61">
        <f t="shared" si="0"/>
        <v>43861</v>
      </c>
      <c r="AB6" s="61">
        <f t="shared" si="0"/>
        <v>43862</v>
      </c>
      <c r="AC6" s="63">
        <f t="shared" si="0"/>
        <v>43863</v>
      </c>
      <c r="AD6" s="62">
        <f t="shared" si="0"/>
        <v>43864</v>
      </c>
      <c r="AE6" s="61">
        <f t="shared" si="0"/>
        <v>43865</v>
      </c>
      <c r="AF6" s="61">
        <f t="shared" si="0"/>
        <v>43866</v>
      </c>
      <c r="AG6" s="61">
        <f t="shared" si="0"/>
        <v>43867</v>
      </c>
      <c r="AH6" s="61">
        <f t="shared" si="0"/>
        <v>43868</v>
      </c>
      <c r="AI6" s="61">
        <f t="shared" si="0"/>
        <v>43869</v>
      </c>
      <c r="AJ6" s="63">
        <f t="shared" si="0"/>
        <v>43870</v>
      </c>
      <c r="AK6" s="62">
        <f t="shared" si="0"/>
        <v>43871</v>
      </c>
      <c r="AL6" s="61">
        <f t="shared" si="0"/>
        <v>43872</v>
      </c>
      <c r="AM6" s="61">
        <f t="shared" si="0"/>
        <v>43873</v>
      </c>
      <c r="AN6" s="61">
        <f t="shared" si="0"/>
        <v>43874</v>
      </c>
      <c r="AO6" s="61">
        <f t="shared" si="0"/>
        <v>43875</v>
      </c>
      <c r="AP6" s="61">
        <f t="shared" ref="AP6:BL6" si="1">AO6+1</f>
        <v>43876</v>
      </c>
      <c r="AQ6" s="63">
        <f t="shared" si="1"/>
        <v>43877</v>
      </c>
      <c r="AR6" s="62">
        <f t="shared" si="1"/>
        <v>43878</v>
      </c>
      <c r="AS6" s="61">
        <f t="shared" si="1"/>
        <v>43879</v>
      </c>
      <c r="AT6" s="61">
        <f t="shared" si="1"/>
        <v>43880</v>
      </c>
      <c r="AU6" s="61">
        <f t="shared" si="1"/>
        <v>43881</v>
      </c>
      <c r="AV6" s="61">
        <f t="shared" si="1"/>
        <v>43882</v>
      </c>
      <c r="AW6" s="61">
        <f t="shared" si="1"/>
        <v>43883</v>
      </c>
      <c r="AX6" s="63">
        <f t="shared" si="1"/>
        <v>43884</v>
      </c>
      <c r="AY6" s="62">
        <f t="shared" si="1"/>
        <v>43885</v>
      </c>
      <c r="AZ6" s="61">
        <f t="shared" si="1"/>
        <v>43886</v>
      </c>
      <c r="BA6" s="61">
        <f t="shared" si="1"/>
        <v>43887</v>
      </c>
      <c r="BB6" s="61">
        <f t="shared" si="1"/>
        <v>43888</v>
      </c>
      <c r="BC6" s="61">
        <f t="shared" si="1"/>
        <v>43889</v>
      </c>
      <c r="BD6" s="61">
        <f t="shared" si="1"/>
        <v>43890</v>
      </c>
      <c r="BE6" s="63">
        <f t="shared" si="1"/>
        <v>43891</v>
      </c>
      <c r="BF6" s="62">
        <f t="shared" si="1"/>
        <v>43892</v>
      </c>
      <c r="BG6" s="61">
        <f t="shared" si="1"/>
        <v>43893</v>
      </c>
      <c r="BH6" s="61">
        <f t="shared" si="1"/>
        <v>43894</v>
      </c>
      <c r="BI6" s="61">
        <f t="shared" si="1"/>
        <v>43895</v>
      </c>
      <c r="BJ6" s="61">
        <f t="shared" si="1"/>
        <v>43896</v>
      </c>
      <c r="BK6" s="61">
        <f t="shared" si="1"/>
        <v>43897</v>
      </c>
      <c r="BL6" s="63">
        <f t="shared" si="1"/>
        <v>43898</v>
      </c>
      <c r="BM6" s="62">
        <f t="shared" ref="BM6:CR6" si="2">BL6+1</f>
        <v>43899</v>
      </c>
      <c r="BN6" s="61">
        <f t="shared" si="2"/>
        <v>43900</v>
      </c>
      <c r="BO6" s="61">
        <f t="shared" si="2"/>
        <v>43901</v>
      </c>
      <c r="BP6" s="61">
        <f t="shared" si="2"/>
        <v>43902</v>
      </c>
      <c r="BQ6" s="61">
        <f t="shared" si="2"/>
        <v>43903</v>
      </c>
      <c r="BR6" s="61">
        <f t="shared" si="2"/>
        <v>43904</v>
      </c>
      <c r="BS6" s="63">
        <f t="shared" si="2"/>
        <v>43905</v>
      </c>
      <c r="BT6" s="62">
        <f t="shared" si="2"/>
        <v>43906</v>
      </c>
      <c r="BU6" s="61">
        <f t="shared" si="2"/>
        <v>43907</v>
      </c>
      <c r="BV6" s="61">
        <f t="shared" si="2"/>
        <v>43908</v>
      </c>
      <c r="BW6" s="61">
        <f t="shared" si="2"/>
        <v>43909</v>
      </c>
      <c r="BX6" s="61">
        <f t="shared" si="2"/>
        <v>43910</v>
      </c>
      <c r="BY6" s="61">
        <f t="shared" si="2"/>
        <v>43911</v>
      </c>
      <c r="BZ6" s="63">
        <f t="shared" si="2"/>
        <v>43912</v>
      </c>
      <c r="CA6" s="62">
        <f t="shared" si="2"/>
        <v>43913</v>
      </c>
      <c r="CB6" s="61">
        <f t="shared" si="2"/>
        <v>43914</v>
      </c>
      <c r="CC6" s="61">
        <f t="shared" si="2"/>
        <v>43915</v>
      </c>
      <c r="CD6" s="61">
        <f t="shared" si="2"/>
        <v>43916</v>
      </c>
      <c r="CE6" s="61">
        <f t="shared" si="2"/>
        <v>43917</v>
      </c>
      <c r="CF6" s="61">
        <f t="shared" si="2"/>
        <v>43918</v>
      </c>
      <c r="CG6" s="63">
        <f t="shared" si="2"/>
        <v>43919</v>
      </c>
      <c r="CH6" s="62">
        <f t="shared" si="2"/>
        <v>43920</v>
      </c>
      <c r="CI6" s="61">
        <f t="shared" si="2"/>
        <v>43921</v>
      </c>
      <c r="CJ6" s="61">
        <f t="shared" si="2"/>
        <v>43922</v>
      </c>
      <c r="CK6" s="61">
        <f t="shared" si="2"/>
        <v>43923</v>
      </c>
      <c r="CL6" s="61">
        <f t="shared" si="2"/>
        <v>43924</v>
      </c>
      <c r="CM6" s="61">
        <f t="shared" si="2"/>
        <v>43925</v>
      </c>
      <c r="CN6" s="63">
        <f t="shared" si="2"/>
        <v>43926</v>
      </c>
      <c r="CO6" s="62">
        <f t="shared" si="2"/>
        <v>43927</v>
      </c>
      <c r="CP6" s="61">
        <f t="shared" si="2"/>
        <v>43928</v>
      </c>
      <c r="CQ6" s="61">
        <f t="shared" si="2"/>
        <v>43929</v>
      </c>
      <c r="CR6" s="61">
        <f t="shared" si="2"/>
        <v>43930</v>
      </c>
      <c r="CS6" s="61">
        <f t="shared" ref="CS6:DI6" si="3">CR6+1</f>
        <v>43931</v>
      </c>
      <c r="CT6" s="61">
        <f t="shared" si="3"/>
        <v>43932</v>
      </c>
      <c r="CU6" s="63">
        <f t="shared" si="3"/>
        <v>43933</v>
      </c>
      <c r="CV6" s="62">
        <f t="shared" si="3"/>
        <v>43934</v>
      </c>
      <c r="CW6" s="61">
        <f t="shared" si="3"/>
        <v>43935</v>
      </c>
      <c r="CX6" s="61">
        <f t="shared" si="3"/>
        <v>43936</v>
      </c>
      <c r="CY6" s="61">
        <f t="shared" si="3"/>
        <v>43937</v>
      </c>
      <c r="CZ6" s="61">
        <f t="shared" si="3"/>
        <v>43938</v>
      </c>
      <c r="DA6" s="61">
        <f t="shared" si="3"/>
        <v>43939</v>
      </c>
      <c r="DB6" s="63">
        <f t="shared" si="3"/>
        <v>43940</v>
      </c>
      <c r="DC6" s="62">
        <f t="shared" si="3"/>
        <v>43941</v>
      </c>
      <c r="DD6" s="61">
        <f t="shared" si="3"/>
        <v>43942</v>
      </c>
      <c r="DE6" s="61">
        <f t="shared" si="3"/>
        <v>43943</v>
      </c>
      <c r="DF6" s="61">
        <f t="shared" si="3"/>
        <v>43944</v>
      </c>
      <c r="DG6" s="61">
        <f t="shared" si="3"/>
        <v>43945</v>
      </c>
      <c r="DH6" s="61">
        <f t="shared" si="3"/>
        <v>43946</v>
      </c>
      <c r="DI6" s="63">
        <f t="shared" si="3"/>
        <v>43947</v>
      </c>
    </row>
    <row r="7" spans="1:113" s="85" customFormat="1" ht="24.75" thickBot="1" x14ac:dyDescent="0.25">
      <c r="A7" s="78" t="s">
        <v>0</v>
      </c>
      <c r="B7" s="79" t="s">
        <v>39</v>
      </c>
      <c r="C7" s="80" t="s">
        <v>40</v>
      </c>
      <c r="D7" s="81" t="s">
        <v>41</v>
      </c>
      <c r="E7" s="81" t="s">
        <v>42</v>
      </c>
      <c r="F7" s="80" t="s">
        <v>43</v>
      </c>
      <c r="G7" s="80" t="s">
        <v>44</v>
      </c>
      <c r="H7" s="80"/>
      <c r="I7" s="82" t="str">
        <f t="shared" ref="I7:AN7" si="4">CHOOSE(WEEKDAY(I6,1),"S","M","T","W","T","F","S")</f>
        <v>M</v>
      </c>
      <c r="J7" s="83" t="str">
        <f t="shared" si="4"/>
        <v>T</v>
      </c>
      <c r="K7" s="83" t="str">
        <f t="shared" si="4"/>
        <v>W</v>
      </c>
      <c r="L7" s="83" t="str">
        <f t="shared" si="4"/>
        <v>T</v>
      </c>
      <c r="M7" s="83" t="str">
        <f t="shared" si="4"/>
        <v>F</v>
      </c>
      <c r="N7" s="83" t="str">
        <f t="shared" si="4"/>
        <v>S</v>
      </c>
      <c r="O7" s="84" t="str">
        <f t="shared" si="4"/>
        <v>S</v>
      </c>
      <c r="P7" s="82" t="str">
        <f t="shared" si="4"/>
        <v>M</v>
      </c>
      <c r="Q7" s="83" t="str">
        <f t="shared" si="4"/>
        <v>T</v>
      </c>
      <c r="R7" s="83" t="str">
        <f t="shared" si="4"/>
        <v>W</v>
      </c>
      <c r="S7" s="83" t="str">
        <f t="shared" si="4"/>
        <v>T</v>
      </c>
      <c r="T7" s="83" t="str">
        <f t="shared" si="4"/>
        <v>F</v>
      </c>
      <c r="U7" s="83" t="str">
        <f t="shared" si="4"/>
        <v>S</v>
      </c>
      <c r="V7" s="84" t="str">
        <f t="shared" si="4"/>
        <v>S</v>
      </c>
      <c r="W7" s="82" t="str">
        <f t="shared" si="4"/>
        <v>M</v>
      </c>
      <c r="X7" s="83" t="str">
        <f t="shared" si="4"/>
        <v>T</v>
      </c>
      <c r="Y7" s="83" t="str">
        <f t="shared" si="4"/>
        <v>W</v>
      </c>
      <c r="Z7" s="83" t="str">
        <f t="shared" si="4"/>
        <v>T</v>
      </c>
      <c r="AA7" s="83" t="str">
        <f t="shared" si="4"/>
        <v>F</v>
      </c>
      <c r="AB7" s="83" t="str">
        <f t="shared" si="4"/>
        <v>S</v>
      </c>
      <c r="AC7" s="84" t="str">
        <f t="shared" si="4"/>
        <v>S</v>
      </c>
      <c r="AD7" s="82" t="str">
        <f t="shared" si="4"/>
        <v>M</v>
      </c>
      <c r="AE7" s="83" t="str">
        <f t="shared" si="4"/>
        <v>T</v>
      </c>
      <c r="AF7" s="83" t="str">
        <f t="shared" si="4"/>
        <v>W</v>
      </c>
      <c r="AG7" s="83" t="str">
        <f t="shared" si="4"/>
        <v>T</v>
      </c>
      <c r="AH7" s="83" t="str">
        <f t="shared" si="4"/>
        <v>F</v>
      </c>
      <c r="AI7" s="83" t="str">
        <f t="shared" si="4"/>
        <v>S</v>
      </c>
      <c r="AJ7" s="84" t="str">
        <f t="shared" si="4"/>
        <v>S</v>
      </c>
      <c r="AK7" s="82" t="str">
        <f t="shared" si="4"/>
        <v>M</v>
      </c>
      <c r="AL7" s="83" t="str">
        <f t="shared" si="4"/>
        <v>T</v>
      </c>
      <c r="AM7" s="83" t="str">
        <f t="shared" si="4"/>
        <v>W</v>
      </c>
      <c r="AN7" s="83" t="str">
        <f t="shared" si="4"/>
        <v>T</v>
      </c>
      <c r="AO7" s="83" t="str">
        <f t="shared" ref="AO7:CK7" si="5">CHOOSE(WEEKDAY(AO6,1),"S","M","T","W","T","F","S")</f>
        <v>F</v>
      </c>
      <c r="AP7" s="83" t="str">
        <f t="shared" si="5"/>
        <v>S</v>
      </c>
      <c r="AQ7" s="84" t="str">
        <f t="shared" si="5"/>
        <v>S</v>
      </c>
      <c r="AR7" s="82" t="str">
        <f t="shared" si="5"/>
        <v>M</v>
      </c>
      <c r="AS7" s="83" t="str">
        <f t="shared" si="5"/>
        <v>T</v>
      </c>
      <c r="AT7" s="83" t="str">
        <f t="shared" si="5"/>
        <v>W</v>
      </c>
      <c r="AU7" s="83" t="str">
        <f t="shared" si="5"/>
        <v>T</v>
      </c>
      <c r="AV7" s="83" t="str">
        <f t="shared" si="5"/>
        <v>F</v>
      </c>
      <c r="AW7" s="83" t="str">
        <f t="shared" si="5"/>
        <v>S</v>
      </c>
      <c r="AX7" s="84" t="str">
        <f t="shared" si="5"/>
        <v>S</v>
      </c>
      <c r="AY7" s="82" t="str">
        <f t="shared" si="5"/>
        <v>M</v>
      </c>
      <c r="AZ7" s="83" t="str">
        <f t="shared" si="5"/>
        <v>T</v>
      </c>
      <c r="BA7" s="83" t="str">
        <f t="shared" si="5"/>
        <v>W</v>
      </c>
      <c r="BB7" s="83" t="str">
        <f t="shared" si="5"/>
        <v>T</v>
      </c>
      <c r="BC7" s="83" t="str">
        <f t="shared" si="5"/>
        <v>F</v>
      </c>
      <c r="BD7" s="83" t="str">
        <f t="shared" si="5"/>
        <v>S</v>
      </c>
      <c r="BE7" s="84" t="str">
        <f t="shared" si="5"/>
        <v>S</v>
      </c>
      <c r="BF7" s="82" t="str">
        <f t="shared" si="5"/>
        <v>M</v>
      </c>
      <c r="BG7" s="83" t="str">
        <f t="shared" si="5"/>
        <v>T</v>
      </c>
      <c r="BH7" s="83" t="str">
        <f t="shared" si="5"/>
        <v>W</v>
      </c>
      <c r="BI7" s="83" t="str">
        <f t="shared" si="5"/>
        <v>T</v>
      </c>
      <c r="BJ7" s="83" t="str">
        <f t="shared" si="5"/>
        <v>F</v>
      </c>
      <c r="BK7" s="83" t="str">
        <f t="shared" si="5"/>
        <v>S</v>
      </c>
      <c r="BL7" s="84" t="str">
        <f t="shared" si="5"/>
        <v>S</v>
      </c>
      <c r="BM7" s="82" t="str">
        <f t="shared" si="5"/>
        <v>M</v>
      </c>
      <c r="BN7" s="83" t="str">
        <f t="shared" si="5"/>
        <v>T</v>
      </c>
      <c r="BO7" s="83" t="str">
        <f t="shared" si="5"/>
        <v>W</v>
      </c>
      <c r="BP7" s="83" t="str">
        <f t="shared" si="5"/>
        <v>T</v>
      </c>
      <c r="BQ7" s="83" t="str">
        <f t="shared" si="5"/>
        <v>F</v>
      </c>
      <c r="BR7" s="83" t="str">
        <f t="shared" si="5"/>
        <v>S</v>
      </c>
      <c r="BS7" s="84" t="str">
        <f t="shared" si="5"/>
        <v>S</v>
      </c>
      <c r="BT7" s="82" t="str">
        <f t="shared" si="5"/>
        <v>M</v>
      </c>
      <c r="BU7" s="83" t="str">
        <f t="shared" si="5"/>
        <v>T</v>
      </c>
      <c r="BV7" s="83" t="str">
        <f t="shared" si="5"/>
        <v>W</v>
      </c>
      <c r="BW7" s="83" t="str">
        <f t="shared" si="5"/>
        <v>T</v>
      </c>
      <c r="BX7" s="83" t="str">
        <f t="shared" si="5"/>
        <v>F</v>
      </c>
      <c r="BY7" s="83" t="str">
        <f t="shared" si="5"/>
        <v>S</v>
      </c>
      <c r="BZ7" s="84" t="str">
        <f t="shared" si="5"/>
        <v>S</v>
      </c>
      <c r="CA7" s="82" t="str">
        <f t="shared" si="5"/>
        <v>M</v>
      </c>
      <c r="CB7" s="83" t="str">
        <f t="shared" si="5"/>
        <v>T</v>
      </c>
      <c r="CC7" s="83" t="str">
        <f t="shared" si="5"/>
        <v>W</v>
      </c>
      <c r="CD7" s="83" t="str">
        <f t="shared" si="5"/>
        <v>T</v>
      </c>
      <c r="CE7" s="83" t="str">
        <f t="shared" si="5"/>
        <v>F</v>
      </c>
      <c r="CF7" s="83" t="str">
        <f t="shared" si="5"/>
        <v>S</v>
      </c>
      <c r="CG7" s="84" t="str">
        <f t="shared" si="5"/>
        <v>S</v>
      </c>
      <c r="CH7" s="82" t="str">
        <f t="shared" si="5"/>
        <v>M</v>
      </c>
      <c r="CI7" s="83" t="str">
        <f t="shared" si="5"/>
        <v>T</v>
      </c>
      <c r="CJ7" s="83" t="str">
        <f t="shared" si="5"/>
        <v>W</v>
      </c>
      <c r="CK7" s="83" t="str">
        <f t="shared" si="5"/>
        <v>T</v>
      </c>
      <c r="CL7" s="83" t="str">
        <f t="shared" ref="CL7:DI7" si="6">CHOOSE(WEEKDAY(CL6,1),"S","M","T","W","T","F","S")</f>
        <v>F</v>
      </c>
      <c r="CM7" s="83" t="str">
        <f t="shared" si="6"/>
        <v>S</v>
      </c>
      <c r="CN7" s="84" t="str">
        <f t="shared" si="6"/>
        <v>S</v>
      </c>
      <c r="CO7" s="82" t="str">
        <f t="shared" si="6"/>
        <v>M</v>
      </c>
      <c r="CP7" s="83" t="str">
        <f t="shared" si="6"/>
        <v>T</v>
      </c>
      <c r="CQ7" s="83" t="str">
        <f t="shared" si="6"/>
        <v>W</v>
      </c>
      <c r="CR7" s="83" t="str">
        <f t="shared" si="6"/>
        <v>T</v>
      </c>
      <c r="CS7" s="83" t="str">
        <f t="shared" si="6"/>
        <v>F</v>
      </c>
      <c r="CT7" s="83" t="str">
        <f t="shared" si="6"/>
        <v>S</v>
      </c>
      <c r="CU7" s="84" t="str">
        <f t="shared" si="6"/>
        <v>S</v>
      </c>
      <c r="CV7" s="82" t="str">
        <f t="shared" si="6"/>
        <v>M</v>
      </c>
      <c r="CW7" s="83" t="str">
        <f t="shared" si="6"/>
        <v>T</v>
      </c>
      <c r="CX7" s="83" t="str">
        <f t="shared" si="6"/>
        <v>W</v>
      </c>
      <c r="CY7" s="83" t="str">
        <f t="shared" si="6"/>
        <v>T</v>
      </c>
      <c r="CZ7" s="83" t="str">
        <f t="shared" si="6"/>
        <v>F</v>
      </c>
      <c r="DA7" s="83" t="str">
        <f t="shared" si="6"/>
        <v>S</v>
      </c>
      <c r="DB7" s="84" t="str">
        <f t="shared" si="6"/>
        <v>S</v>
      </c>
      <c r="DC7" s="82" t="str">
        <f t="shared" si="6"/>
        <v>M</v>
      </c>
      <c r="DD7" s="83" t="str">
        <f t="shared" si="6"/>
        <v>T</v>
      </c>
      <c r="DE7" s="83" t="str">
        <f t="shared" si="6"/>
        <v>W</v>
      </c>
      <c r="DF7" s="83" t="str">
        <f t="shared" si="6"/>
        <v>T</v>
      </c>
      <c r="DG7" s="83" t="str">
        <f t="shared" si="6"/>
        <v>F</v>
      </c>
      <c r="DH7" s="83" t="str">
        <f t="shared" si="6"/>
        <v>S</v>
      </c>
      <c r="DI7" s="84" t="str">
        <f t="shared" si="6"/>
        <v>S</v>
      </c>
    </row>
    <row r="8" spans="1:113" s="143" customFormat="1" ht="18" x14ac:dyDescent="0.2">
      <c r="A8" s="134" t="str">
        <f>IF(ISERROR(VALUE(SUBSTITUTE(prevWBS,".",""))),"1",IF(ISERROR(FIND("`",SUBSTITUTE(prevWBS,".","`",1))),TEXT(VALUE(prevWBS)+1,"#"),TEXT(VALUE(LEFT(prevWBS,FIND("`",SUBSTITUTE(prevWBS,".","`",1))-1))+1,"#")))</f>
        <v>1</v>
      </c>
      <c r="B8" s="135" t="s">
        <v>107</v>
      </c>
      <c r="C8" s="136"/>
      <c r="D8" s="137">
        <v>43761</v>
      </c>
      <c r="E8" s="138">
        <f>IF(ISBLANK(D8)," - ",IF(F8=0,D8,D8+F8-1))</f>
        <v>43813</v>
      </c>
      <c r="F8" s="139">
        <v>53</v>
      </c>
      <c r="G8" s="140">
        <v>0.6</v>
      </c>
      <c r="H8" s="141"/>
      <c r="I8" s="142"/>
      <c r="J8" s="142"/>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c r="BR8" s="142"/>
      <c r="BS8" s="142"/>
      <c r="BT8" s="142"/>
      <c r="BU8" s="142"/>
      <c r="BV8" s="142"/>
      <c r="BW8" s="142"/>
      <c r="BX8" s="142"/>
      <c r="BY8" s="142"/>
      <c r="BZ8" s="142"/>
      <c r="CA8" s="142"/>
      <c r="CB8" s="142"/>
      <c r="CC8" s="142"/>
      <c r="CD8" s="142"/>
      <c r="CE8" s="142"/>
      <c r="CF8" s="142"/>
      <c r="CG8" s="142"/>
      <c r="CH8" s="142"/>
      <c r="CI8" s="142"/>
      <c r="CJ8" s="142"/>
      <c r="CK8" s="142"/>
      <c r="CL8" s="142"/>
      <c r="CM8" s="142"/>
      <c r="CN8" s="142"/>
      <c r="CO8" s="142"/>
      <c r="CP8" s="142"/>
      <c r="CQ8" s="142"/>
      <c r="CR8" s="142"/>
      <c r="CS8" s="142"/>
      <c r="CT8" s="142"/>
      <c r="CU8" s="142"/>
      <c r="CV8" s="142"/>
      <c r="CW8" s="142"/>
      <c r="CX8" s="142"/>
      <c r="CY8" s="142"/>
      <c r="CZ8" s="142"/>
      <c r="DA8" s="142"/>
      <c r="DB8" s="142"/>
      <c r="DC8" s="142"/>
      <c r="DD8" s="142"/>
      <c r="DE8" s="142"/>
      <c r="DF8" s="142"/>
      <c r="DG8" s="142"/>
      <c r="DH8" s="142"/>
      <c r="DI8" s="142"/>
    </row>
    <row r="9" spans="1:113" s="44" customFormat="1" ht="18" x14ac:dyDescent="0.2">
      <c r="A9"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7" t="s">
        <v>112</v>
      </c>
      <c r="D9" s="123">
        <v>43761</v>
      </c>
      <c r="E9" s="124">
        <f>IF(ISBLANK(D9)," - ",IF(F9=0,D9,D9+F9-1))</f>
        <v>43764</v>
      </c>
      <c r="F9" s="45">
        <v>4</v>
      </c>
      <c r="G9" s="46">
        <v>1</v>
      </c>
      <c r="H9" s="64"/>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73"/>
      <c r="CO9" s="73"/>
      <c r="CP9" s="73"/>
      <c r="CQ9" s="73"/>
      <c r="CR9" s="73"/>
      <c r="CS9" s="73"/>
      <c r="CT9" s="73"/>
      <c r="CU9" s="73"/>
      <c r="CV9" s="73"/>
      <c r="CW9" s="73"/>
      <c r="CX9" s="73"/>
      <c r="CY9" s="73"/>
      <c r="CZ9" s="73"/>
      <c r="DA9" s="73"/>
      <c r="DB9" s="73"/>
      <c r="DC9" s="73"/>
      <c r="DD9" s="73"/>
      <c r="DE9" s="73"/>
      <c r="DF9" s="73"/>
      <c r="DG9" s="73"/>
      <c r="DH9" s="73"/>
      <c r="DI9" s="73"/>
    </row>
    <row r="10" spans="1:113" s="44" customFormat="1" ht="24" x14ac:dyDescent="0.2">
      <c r="A10" s="43">
        <v>1.2</v>
      </c>
      <c r="B10" s="87" t="s">
        <v>144</v>
      </c>
      <c r="D10" s="123">
        <v>43765</v>
      </c>
      <c r="E10" s="124">
        <f>IF(ISBLANK(D10)," - ",IF(F10=0,D10,D10+F10-1))</f>
        <v>43766</v>
      </c>
      <c r="F10" s="45">
        <v>2</v>
      </c>
      <c r="G10" s="46">
        <v>1</v>
      </c>
      <c r="H10" s="64"/>
      <c r="I10" s="73"/>
      <c r="J10" s="73"/>
      <c r="K10" s="73"/>
      <c r="L10" s="73"/>
      <c r="M10" s="73"/>
      <c r="N10" s="73"/>
      <c r="O10" s="73"/>
      <c r="P10" s="73"/>
      <c r="Q10" s="73"/>
      <c r="R10" s="73"/>
      <c r="S10" s="73"/>
      <c r="T10" s="73"/>
      <c r="U10" s="170"/>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c r="BO10" s="73"/>
      <c r="BP10" s="73"/>
      <c r="BQ10" s="73"/>
      <c r="BR10" s="73"/>
      <c r="BS10" s="73"/>
      <c r="BT10" s="73"/>
      <c r="BU10" s="73"/>
      <c r="BV10" s="73"/>
      <c r="BW10" s="73"/>
      <c r="BX10" s="73"/>
      <c r="BY10" s="73"/>
      <c r="BZ10" s="73"/>
      <c r="CA10" s="73"/>
      <c r="CB10" s="73"/>
      <c r="CC10" s="73"/>
      <c r="CD10" s="73"/>
      <c r="CE10" s="73"/>
      <c r="CF10" s="73"/>
      <c r="CG10" s="73"/>
      <c r="CH10" s="73"/>
      <c r="CI10" s="73"/>
      <c r="CJ10" s="73"/>
      <c r="CK10" s="73"/>
      <c r="CL10" s="73"/>
      <c r="CM10" s="73"/>
      <c r="CN10" s="73"/>
      <c r="CO10" s="73"/>
      <c r="CP10" s="73"/>
      <c r="CQ10" s="73"/>
      <c r="CR10" s="73"/>
      <c r="CS10" s="73"/>
      <c r="CT10" s="73"/>
      <c r="CU10" s="73"/>
      <c r="CV10" s="73"/>
      <c r="CW10" s="73"/>
      <c r="CX10" s="73"/>
      <c r="CY10" s="73"/>
      <c r="CZ10" s="73"/>
      <c r="DA10" s="73"/>
      <c r="DB10" s="73"/>
      <c r="DC10" s="73"/>
      <c r="DD10" s="73"/>
      <c r="DE10" s="73"/>
      <c r="DF10" s="73"/>
      <c r="DG10" s="73"/>
      <c r="DH10" s="73"/>
      <c r="DI10" s="73"/>
    </row>
    <row r="11" spans="1:113" s="44" customFormat="1" ht="24" x14ac:dyDescent="0.2">
      <c r="A11" s="43" t="s">
        <v>143</v>
      </c>
      <c r="B11" s="87" t="s">
        <v>145</v>
      </c>
      <c r="D11" s="123">
        <v>43766</v>
      </c>
      <c r="E11" s="124">
        <v>43768</v>
      </c>
      <c r="F11" s="45">
        <v>2</v>
      </c>
      <c r="G11" s="46">
        <v>1</v>
      </c>
      <c r="H11" s="64"/>
      <c r="I11" s="73"/>
      <c r="J11" s="73"/>
      <c r="K11" s="73"/>
      <c r="L11" s="73"/>
      <c r="M11" s="73"/>
      <c r="N11" s="73"/>
      <c r="O11" s="73"/>
      <c r="P11" s="73"/>
      <c r="Q11" s="73"/>
      <c r="R11" s="73"/>
      <c r="S11" s="73"/>
      <c r="T11" s="73"/>
      <c r="V11" s="73"/>
      <c r="W11" s="73"/>
      <c r="X11" s="73"/>
      <c r="Y11" s="73"/>
      <c r="Z11" s="73"/>
      <c r="AA11" s="73"/>
      <c r="AB11" s="73"/>
      <c r="AC11" s="73"/>
      <c r="AD11" s="73"/>
      <c r="AE11" s="73"/>
      <c r="AF11" s="73"/>
      <c r="AG11" s="170"/>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c r="CF11" s="73"/>
      <c r="CG11" s="73"/>
      <c r="CH11" s="73"/>
      <c r="CI11" s="73"/>
      <c r="CJ11" s="73"/>
      <c r="CK11" s="73"/>
      <c r="CL11" s="73"/>
      <c r="CM11" s="73"/>
      <c r="CN11" s="73"/>
      <c r="CO11" s="73"/>
      <c r="CP11" s="73"/>
      <c r="CQ11" s="73"/>
      <c r="CR11" s="73"/>
      <c r="CS11" s="73"/>
      <c r="CT11" s="73"/>
      <c r="CU11" s="73"/>
      <c r="CV11" s="73"/>
      <c r="CW11" s="73"/>
      <c r="CX11" s="73"/>
      <c r="CY11" s="73"/>
      <c r="CZ11" s="73"/>
      <c r="DA11" s="73"/>
      <c r="DB11" s="73"/>
      <c r="DC11" s="73"/>
      <c r="DD11" s="73"/>
      <c r="DE11" s="73"/>
      <c r="DF11" s="73"/>
      <c r="DG11" s="73"/>
      <c r="DH11" s="73"/>
      <c r="DI11" s="73"/>
    </row>
    <row r="12" spans="1:113" s="127" customFormat="1" ht="18" x14ac:dyDescent="0.2">
      <c r="A12" s="1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2" s="126" t="s">
        <v>126</v>
      </c>
      <c r="D12" s="128">
        <v>43768</v>
      </c>
      <c r="E12" s="129">
        <f t="shared" ref="E12:E46" si="7">IF(ISBLANK(D12)," - ",IF(F12=0,D12,D12+F12-1))</f>
        <v>43797</v>
      </c>
      <c r="F12" s="130">
        <v>30</v>
      </c>
      <c r="G12" s="131">
        <v>0.85</v>
      </c>
      <c r="H12" s="132"/>
      <c r="I12" s="133"/>
      <c r="J12" s="133"/>
      <c r="K12" s="133"/>
      <c r="L12" s="133"/>
      <c r="M12" s="133"/>
      <c r="N12" s="133"/>
      <c r="O12" s="133"/>
      <c r="P12" s="133"/>
      <c r="Q12" s="133"/>
      <c r="R12" s="133"/>
      <c r="S12" s="133"/>
      <c r="T12" s="133"/>
      <c r="U12" s="133"/>
      <c r="V12" s="133"/>
      <c r="W12" s="133"/>
      <c r="X12" s="133"/>
      <c r="Y12" s="133"/>
      <c r="Z12" s="133"/>
      <c r="AA12" s="133"/>
      <c r="AB12" s="133"/>
      <c r="AC12" s="133"/>
      <c r="AD12" s="133"/>
      <c r="AE12" s="133"/>
      <c r="AF12" s="133"/>
      <c r="AG12" s="133"/>
      <c r="AH12" s="133"/>
      <c r="AI12" s="133"/>
      <c r="AJ12" s="133"/>
      <c r="AK12" s="133"/>
      <c r="AL12" s="133"/>
      <c r="AM12" s="133"/>
      <c r="AN12" s="133"/>
      <c r="AO12" s="133"/>
      <c r="AP12" s="133"/>
      <c r="AQ12" s="133"/>
      <c r="AR12" s="133"/>
      <c r="AS12" s="133"/>
      <c r="AT12" s="133"/>
      <c r="AU12" s="133"/>
      <c r="AV12" s="133"/>
      <c r="AW12" s="133"/>
      <c r="AX12" s="133"/>
      <c r="AY12" s="133"/>
      <c r="AZ12" s="133"/>
      <c r="BA12" s="133"/>
      <c r="BB12" s="133"/>
      <c r="BC12" s="133"/>
      <c r="BD12" s="133"/>
      <c r="BE12" s="133"/>
      <c r="BF12" s="133"/>
      <c r="BG12" s="133"/>
      <c r="BH12" s="133"/>
      <c r="BI12" s="133"/>
      <c r="BJ12" s="133"/>
      <c r="BK12" s="133"/>
      <c r="BL12" s="133"/>
      <c r="BM12" s="133"/>
      <c r="BN12" s="133"/>
      <c r="BO12" s="133"/>
      <c r="BP12" s="133"/>
      <c r="BQ12" s="133"/>
      <c r="BR12" s="133"/>
      <c r="BS12" s="133"/>
      <c r="BT12" s="133"/>
      <c r="BU12" s="133"/>
      <c r="BV12" s="133"/>
      <c r="BW12" s="133"/>
      <c r="BX12" s="133"/>
      <c r="BY12" s="133"/>
      <c r="BZ12" s="133"/>
      <c r="CA12" s="133"/>
      <c r="CB12" s="133"/>
      <c r="CC12" s="133"/>
      <c r="CD12" s="133"/>
      <c r="CE12" s="133"/>
      <c r="CF12" s="133"/>
      <c r="CG12" s="133"/>
      <c r="CH12" s="133"/>
      <c r="CI12" s="133"/>
      <c r="CJ12" s="133"/>
      <c r="CK12" s="133"/>
      <c r="CL12" s="133"/>
      <c r="CM12" s="133"/>
      <c r="CN12" s="133"/>
      <c r="CO12" s="133"/>
      <c r="CP12" s="133"/>
      <c r="CQ12" s="133"/>
      <c r="CR12" s="133"/>
      <c r="CS12" s="133"/>
      <c r="CT12" s="133"/>
      <c r="CU12" s="133"/>
      <c r="CV12" s="133"/>
      <c r="CW12" s="133"/>
      <c r="CX12" s="133"/>
      <c r="CY12" s="133"/>
      <c r="CZ12" s="133"/>
      <c r="DA12" s="133"/>
      <c r="DB12" s="133"/>
      <c r="DC12" s="133"/>
      <c r="DD12" s="133"/>
      <c r="DE12" s="133"/>
      <c r="DF12" s="133"/>
      <c r="DG12" s="133"/>
      <c r="DH12" s="133"/>
      <c r="DI12" s="133"/>
    </row>
    <row r="13" spans="1:113" s="44" customFormat="1" ht="24" x14ac:dyDescent="0.2">
      <c r="A13" s="43" t="s">
        <v>114</v>
      </c>
      <c r="B13" s="87" t="s">
        <v>116</v>
      </c>
      <c r="D13" s="123">
        <v>43768</v>
      </c>
      <c r="E13" s="124">
        <f t="shared" si="7"/>
        <v>43769</v>
      </c>
      <c r="F13" s="45">
        <v>2</v>
      </c>
      <c r="G13" s="46">
        <v>0.25</v>
      </c>
      <c r="H13" s="64"/>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row>
    <row r="14" spans="1:113" s="44" customFormat="1" ht="36" x14ac:dyDescent="0.2">
      <c r="A14" s="43" t="s">
        <v>115</v>
      </c>
      <c r="B14" s="87" t="s">
        <v>125</v>
      </c>
      <c r="D14" s="123">
        <v>43770</v>
      </c>
      <c r="E14" s="124">
        <f t="shared" si="7"/>
        <v>43771</v>
      </c>
      <c r="F14" s="45">
        <v>2</v>
      </c>
      <c r="G14" s="46">
        <v>1</v>
      </c>
      <c r="H14" s="64"/>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3"/>
      <c r="DA14" s="73"/>
      <c r="DB14" s="73"/>
      <c r="DC14" s="73"/>
      <c r="DD14" s="73"/>
      <c r="DE14" s="73"/>
      <c r="DF14" s="73"/>
      <c r="DG14" s="73"/>
      <c r="DH14" s="73"/>
      <c r="DI14" s="73"/>
    </row>
    <row r="15" spans="1:113" s="44" customFormat="1" ht="18" x14ac:dyDescent="0.2">
      <c r="A15" s="43" t="s">
        <v>118</v>
      </c>
      <c r="B15" s="87" t="s">
        <v>133</v>
      </c>
      <c r="D15" s="123">
        <v>43772</v>
      </c>
      <c r="E15" s="124">
        <f t="shared" si="7"/>
        <v>43773</v>
      </c>
      <c r="F15" s="45">
        <v>2</v>
      </c>
      <c r="G15" s="46">
        <v>1</v>
      </c>
      <c r="H15" s="64"/>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c r="BO15" s="73"/>
      <c r="BP15" s="73"/>
      <c r="BQ15" s="73"/>
      <c r="BR15" s="73"/>
      <c r="BS15" s="73"/>
      <c r="BT15" s="73"/>
      <c r="BU15" s="73"/>
      <c r="BV15" s="73"/>
      <c r="BW15" s="73"/>
      <c r="BX15" s="73"/>
      <c r="BY15" s="73"/>
      <c r="BZ15" s="73"/>
      <c r="CA15" s="73"/>
      <c r="CB15" s="73"/>
      <c r="CC15" s="73"/>
      <c r="CD15" s="73"/>
      <c r="CE15" s="73"/>
      <c r="CF15" s="73"/>
      <c r="CG15" s="73"/>
      <c r="CH15" s="73"/>
      <c r="CI15" s="73"/>
      <c r="CJ15" s="73"/>
      <c r="CK15" s="73"/>
      <c r="CL15" s="73"/>
      <c r="CM15" s="73"/>
      <c r="CN15" s="73"/>
      <c r="CO15" s="73"/>
      <c r="CP15" s="73"/>
      <c r="CQ15" s="73"/>
      <c r="CR15" s="73"/>
      <c r="CS15" s="73"/>
      <c r="CT15" s="73"/>
      <c r="CU15" s="73"/>
      <c r="CV15" s="73"/>
      <c r="CW15" s="73"/>
      <c r="CX15" s="73"/>
      <c r="CY15" s="73"/>
      <c r="CZ15" s="73"/>
      <c r="DA15" s="73"/>
      <c r="DB15" s="73"/>
      <c r="DC15" s="73"/>
      <c r="DD15" s="73"/>
      <c r="DE15" s="73"/>
      <c r="DF15" s="73"/>
      <c r="DG15" s="73"/>
      <c r="DH15" s="73"/>
      <c r="DI15" s="73"/>
    </row>
    <row r="16" spans="1:113" s="153" customFormat="1" ht="18" x14ac:dyDescent="0.2">
      <c r="A16" s="151" t="s">
        <v>120</v>
      </c>
      <c r="B16" s="152" t="s">
        <v>130</v>
      </c>
      <c r="D16" s="154">
        <v>43774</v>
      </c>
      <c r="E16" s="155">
        <f t="shared" si="7"/>
        <v>43780</v>
      </c>
      <c r="F16" s="156">
        <v>7</v>
      </c>
      <c r="G16" s="157">
        <v>0</v>
      </c>
      <c r="H16" s="158"/>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59"/>
      <c r="AN16" s="159"/>
      <c r="AO16" s="159"/>
      <c r="AP16" s="159"/>
      <c r="AQ16" s="159"/>
      <c r="AR16" s="159"/>
      <c r="AS16" s="159"/>
      <c r="AT16" s="159"/>
      <c r="AU16" s="159"/>
      <c r="AV16" s="159"/>
      <c r="AW16" s="159"/>
      <c r="AX16" s="159"/>
      <c r="AY16" s="159"/>
      <c r="AZ16" s="159"/>
      <c r="BA16" s="159"/>
      <c r="BB16" s="159"/>
      <c r="BC16" s="159"/>
      <c r="BD16" s="159"/>
      <c r="BE16" s="159"/>
      <c r="BF16" s="159"/>
      <c r="BG16" s="159"/>
      <c r="BH16" s="159"/>
      <c r="BI16" s="159"/>
      <c r="BJ16" s="159"/>
      <c r="BK16" s="159"/>
      <c r="BL16" s="159"/>
      <c r="BM16" s="159"/>
      <c r="BN16" s="159"/>
      <c r="BO16" s="159"/>
      <c r="BP16" s="159"/>
      <c r="BQ16" s="159"/>
      <c r="BR16" s="159"/>
      <c r="BS16" s="159"/>
      <c r="BT16" s="159"/>
      <c r="BU16" s="159"/>
      <c r="BV16" s="159"/>
      <c r="BW16" s="159"/>
      <c r="BX16" s="159"/>
      <c r="BY16" s="159"/>
      <c r="BZ16" s="159"/>
      <c r="CA16" s="159"/>
      <c r="CB16" s="159"/>
      <c r="CC16" s="159"/>
      <c r="CD16" s="159"/>
      <c r="CE16" s="159"/>
      <c r="CF16" s="159"/>
      <c r="CG16" s="159"/>
      <c r="CH16" s="159"/>
      <c r="CI16" s="159"/>
      <c r="CJ16" s="159"/>
      <c r="CK16" s="159"/>
      <c r="CL16" s="159"/>
      <c r="CM16" s="159"/>
      <c r="CN16" s="159"/>
      <c r="CO16" s="159"/>
      <c r="CP16" s="159"/>
      <c r="CQ16" s="159"/>
      <c r="CR16" s="159"/>
      <c r="CS16" s="159"/>
      <c r="CT16" s="159"/>
      <c r="CU16" s="159"/>
      <c r="CV16" s="159"/>
      <c r="CW16" s="159"/>
      <c r="CX16" s="159"/>
      <c r="CY16" s="159"/>
      <c r="CZ16" s="159"/>
      <c r="DA16" s="159"/>
      <c r="DB16" s="159"/>
      <c r="DC16" s="159"/>
      <c r="DD16" s="159"/>
      <c r="DE16" s="159"/>
      <c r="DF16" s="159"/>
      <c r="DG16" s="159"/>
      <c r="DH16" s="159"/>
      <c r="DI16" s="159"/>
    </row>
    <row r="17" spans="1:113" s="44" customFormat="1" ht="24" x14ac:dyDescent="0.2">
      <c r="A17" s="43" t="s">
        <v>134</v>
      </c>
      <c r="B17" s="87" t="s">
        <v>131</v>
      </c>
      <c r="D17" s="123">
        <v>43774</v>
      </c>
      <c r="E17" s="124">
        <f t="shared" si="7"/>
        <v>43777</v>
      </c>
      <c r="F17" s="45">
        <v>4</v>
      </c>
      <c r="G17" s="46">
        <v>0</v>
      </c>
      <c r="H17" s="64"/>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c r="BO17" s="73"/>
      <c r="BP17" s="73"/>
      <c r="BQ17" s="73"/>
      <c r="BR17" s="73"/>
      <c r="BS17" s="73"/>
      <c r="BT17" s="73"/>
      <c r="BU17" s="73"/>
      <c r="BV17" s="73"/>
      <c r="BW17" s="73"/>
      <c r="BX17" s="73"/>
      <c r="BY17" s="73"/>
      <c r="BZ17" s="73"/>
      <c r="CA17" s="73"/>
      <c r="CB17" s="73"/>
      <c r="CC17" s="73"/>
      <c r="CD17" s="73"/>
      <c r="CE17" s="73"/>
      <c r="CF17" s="73"/>
      <c r="CG17" s="73"/>
      <c r="CH17" s="73"/>
      <c r="CI17" s="73"/>
      <c r="CJ17" s="73"/>
      <c r="CK17" s="73"/>
      <c r="CL17" s="73"/>
      <c r="CM17" s="73"/>
      <c r="CN17" s="73"/>
      <c r="CO17" s="73"/>
      <c r="CP17" s="73"/>
      <c r="CQ17" s="73"/>
      <c r="CR17" s="73"/>
      <c r="CS17" s="73"/>
      <c r="CT17" s="73"/>
      <c r="CU17" s="73"/>
      <c r="CV17" s="73"/>
      <c r="CW17" s="73"/>
      <c r="CX17" s="73"/>
      <c r="CY17" s="73"/>
      <c r="CZ17" s="73"/>
      <c r="DA17" s="73"/>
      <c r="DB17" s="73"/>
      <c r="DC17" s="73"/>
      <c r="DD17" s="73"/>
      <c r="DE17" s="73"/>
      <c r="DF17" s="73"/>
      <c r="DG17" s="73"/>
      <c r="DH17" s="73"/>
      <c r="DI17" s="73"/>
    </row>
    <row r="18" spans="1:113" s="44" customFormat="1" ht="18" x14ac:dyDescent="0.2">
      <c r="A18" s="43" t="s">
        <v>135</v>
      </c>
      <c r="B18" s="87" t="s">
        <v>132</v>
      </c>
      <c r="D18" s="123">
        <v>43778</v>
      </c>
      <c r="E18" s="124">
        <f t="shared" si="7"/>
        <v>43780</v>
      </c>
      <c r="F18" s="45">
        <v>3</v>
      </c>
      <c r="G18" s="46">
        <v>0.75</v>
      </c>
      <c r="H18" s="64"/>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c r="BO18" s="73"/>
      <c r="BP18" s="73"/>
      <c r="BQ18" s="73"/>
      <c r="BR18" s="73"/>
      <c r="BS18" s="73"/>
      <c r="BT18" s="73"/>
      <c r="BU18" s="73"/>
      <c r="BV18" s="73"/>
      <c r="BW18" s="73"/>
      <c r="BX18" s="73"/>
      <c r="BY18" s="73"/>
      <c r="BZ18" s="73"/>
      <c r="CA18" s="73"/>
      <c r="CB18" s="73"/>
      <c r="CC18" s="73"/>
      <c r="CD18" s="73"/>
      <c r="CE18" s="73"/>
      <c r="CF18" s="73"/>
      <c r="CG18" s="73"/>
      <c r="CH18" s="73"/>
      <c r="CI18" s="73"/>
      <c r="CJ18" s="73"/>
      <c r="CK18" s="73"/>
      <c r="CL18" s="73"/>
      <c r="CM18" s="73"/>
      <c r="CN18" s="73"/>
      <c r="CO18" s="73"/>
      <c r="CP18" s="73"/>
      <c r="CQ18" s="73"/>
      <c r="CR18" s="73"/>
      <c r="CS18" s="73"/>
      <c r="CT18" s="73"/>
      <c r="CU18" s="73"/>
      <c r="CV18" s="73"/>
      <c r="CW18" s="73"/>
      <c r="CX18" s="73"/>
      <c r="CY18" s="73"/>
      <c r="CZ18" s="73"/>
      <c r="DA18" s="73"/>
      <c r="DB18" s="73"/>
      <c r="DC18" s="73"/>
      <c r="DD18" s="73"/>
      <c r="DE18" s="73"/>
      <c r="DF18" s="73"/>
      <c r="DG18" s="73"/>
      <c r="DH18" s="73"/>
      <c r="DI18" s="73"/>
    </row>
    <row r="19" spans="1:113" s="153" customFormat="1" ht="18" x14ac:dyDescent="0.2">
      <c r="A19" s="151" t="s">
        <v>121</v>
      </c>
      <c r="B19" s="152" t="s">
        <v>129</v>
      </c>
      <c r="D19" s="154">
        <v>43781</v>
      </c>
      <c r="E19" s="155">
        <f t="shared" si="7"/>
        <v>43790</v>
      </c>
      <c r="F19" s="156">
        <v>10</v>
      </c>
      <c r="G19" s="157">
        <v>0</v>
      </c>
      <c r="H19" s="158"/>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159"/>
      <c r="AT19" s="159"/>
      <c r="AU19" s="159"/>
      <c r="AV19" s="159"/>
      <c r="AW19" s="159"/>
      <c r="AX19" s="159"/>
      <c r="AY19" s="159"/>
      <c r="AZ19" s="159"/>
      <c r="BA19" s="159"/>
      <c r="BB19" s="159"/>
      <c r="BC19" s="159"/>
      <c r="BD19" s="159"/>
      <c r="BE19" s="159"/>
      <c r="BF19" s="159"/>
      <c r="BG19" s="159"/>
      <c r="BH19" s="159"/>
      <c r="BI19" s="159"/>
      <c r="BJ19" s="159"/>
      <c r="BK19" s="159"/>
      <c r="BL19" s="159"/>
      <c r="BM19" s="159"/>
      <c r="BN19" s="159"/>
      <c r="BO19" s="159"/>
      <c r="BP19" s="159"/>
      <c r="BQ19" s="159"/>
      <c r="BR19" s="159"/>
      <c r="BS19" s="159"/>
      <c r="BT19" s="159"/>
      <c r="BU19" s="159"/>
      <c r="BV19" s="159"/>
      <c r="BW19" s="159"/>
      <c r="BX19" s="159"/>
      <c r="BY19" s="159"/>
      <c r="BZ19" s="159"/>
      <c r="CA19" s="159"/>
      <c r="CB19" s="159"/>
      <c r="CC19" s="159"/>
      <c r="CD19" s="159"/>
      <c r="CE19" s="159"/>
      <c r="CF19" s="159"/>
      <c r="CG19" s="159"/>
      <c r="CH19" s="159"/>
      <c r="CI19" s="159"/>
      <c r="CJ19" s="159"/>
      <c r="CK19" s="159"/>
      <c r="CL19" s="159"/>
      <c r="CM19" s="159"/>
      <c r="CN19" s="159"/>
      <c r="CO19" s="159"/>
      <c r="CP19" s="159"/>
      <c r="CQ19" s="159"/>
      <c r="CR19" s="159"/>
      <c r="CS19" s="159"/>
      <c r="CT19" s="159"/>
      <c r="CU19" s="159"/>
      <c r="CV19" s="159"/>
      <c r="CW19" s="159"/>
      <c r="CX19" s="159"/>
      <c r="CY19" s="159"/>
      <c r="CZ19" s="159"/>
      <c r="DA19" s="159"/>
      <c r="DB19" s="159"/>
      <c r="DC19" s="159"/>
      <c r="DD19" s="159"/>
      <c r="DE19" s="159"/>
      <c r="DF19" s="159"/>
      <c r="DG19" s="159"/>
      <c r="DH19" s="159"/>
      <c r="DI19" s="159"/>
    </row>
    <row r="20" spans="1:113" s="44" customFormat="1" ht="18" x14ac:dyDescent="0.2">
      <c r="A20" s="43" t="s">
        <v>136</v>
      </c>
      <c r="B20" s="87" t="s">
        <v>117</v>
      </c>
      <c r="D20" s="123">
        <v>43781</v>
      </c>
      <c r="E20" s="124">
        <f t="shared" si="7"/>
        <v>43784</v>
      </c>
      <c r="F20" s="45">
        <v>4</v>
      </c>
      <c r="G20" s="46">
        <v>0</v>
      </c>
      <c r="H20" s="64"/>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c r="BL20" s="73"/>
      <c r="BM20" s="73"/>
      <c r="BN20" s="73"/>
      <c r="BO20" s="73"/>
      <c r="BP20" s="73"/>
      <c r="BQ20" s="73"/>
      <c r="BR20" s="73"/>
      <c r="BS20" s="73"/>
      <c r="BT20" s="73"/>
      <c r="BU20" s="73"/>
      <c r="BV20" s="73"/>
      <c r="BW20" s="73"/>
      <c r="BX20" s="73"/>
      <c r="BY20" s="73"/>
      <c r="BZ20" s="73"/>
      <c r="CA20" s="73"/>
      <c r="CB20" s="73"/>
      <c r="CC20" s="73"/>
      <c r="CD20" s="73"/>
      <c r="CE20" s="73"/>
      <c r="CF20" s="73"/>
      <c r="CG20" s="73"/>
      <c r="CH20" s="73"/>
      <c r="CI20" s="73"/>
      <c r="CJ20" s="73"/>
      <c r="CK20" s="73"/>
      <c r="CL20" s="73"/>
      <c r="CM20" s="73"/>
      <c r="CN20" s="73"/>
      <c r="CO20" s="73"/>
      <c r="CP20" s="73"/>
      <c r="CQ20" s="73"/>
      <c r="CR20" s="73"/>
      <c r="CS20" s="73"/>
      <c r="CT20" s="73"/>
      <c r="CU20" s="73"/>
      <c r="CV20" s="73"/>
      <c r="CW20" s="73"/>
      <c r="CX20" s="73"/>
      <c r="CY20" s="73"/>
      <c r="CZ20" s="73"/>
      <c r="DA20" s="73"/>
      <c r="DB20" s="73"/>
      <c r="DC20" s="73"/>
      <c r="DD20" s="73"/>
      <c r="DE20" s="73"/>
      <c r="DF20" s="73"/>
      <c r="DG20" s="73"/>
      <c r="DH20" s="73"/>
      <c r="DI20" s="73"/>
    </row>
    <row r="21" spans="1:113" s="44" customFormat="1" ht="18" x14ac:dyDescent="0.2">
      <c r="A21" s="43" t="s">
        <v>137</v>
      </c>
      <c r="B21" s="87" t="s">
        <v>119</v>
      </c>
      <c r="D21" s="123">
        <v>43785</v>
      </c>
      <c r="E21" s="124">
        <f t="shared" si="7"/>
        <v>43787</v>
      </c>
      <c r="F21" s="45">
        <v>3</v>
      </c>
      <c r="G21" s="46">
        <v>0</v>
      </c>
      <c r="H21" s="64"/>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c r="BO21" s="73"/>
      <c r="BP21" s="73"/>
      <c r="BQ21" s="73"/>
      <c r="BR21" s="73"/>
      <c r="BS21" s="73"/>
      <c r="BT21" s="73"/>
      <c r="BU21" s="73"/>
      <c r="BV21" s="73"/>
      <c r="BW21" s="73"/>
      <c r="BX21" s="73"/>
      <c r="BY21" s="73"/>
      <c r="BZ21" s="73"/>
      <c r="CA21" s="73"/>
      <c r="CB21" s="73"/>
      <c r="CC21" s="73"/>
      <c r="CD21" s="73"/>
      <c r="CE21" s="73"/>
      <c r="CF21" s="73"/>
      <c r="CG21" s="73"/>
      <c r="CH21" s="73"/>
      <c r="CI21" s="73"/>
      <c r="CJ21" s="73"/>
      <c r="CK21" s="73"/>
      <c r="CL21" s="73"/>
      <c r="CM21" s="73"/>
      <c r="CN21" s="73"/>
      <c r="CO21" s="73"/>
      <c r="CP21" s="73"/>
      <c r="CQ21" s="73"/>
      <c r="CR21" s="73"/>
      <c r="CS21" s="73"/>
      <c r="CT21" s="73"/>
      <c r="CU21" s="73"/>
      <c r="CV21" s="73"/>
      <c r="CW21" s="73"/>
      <c r="CX21" s="73"/>
      <c r="CY21" s="73"/>
      <c r="CZ21" s="73"/>
      <c r="DA21" s="73"/>
      <c r="DB21" s="73"/>
      <c r="DC21" s="73"/>
      <c r="DD21" s="73"/>
      <c r="DE21" s="73"/>
      <c r="DF21" s="73"/>
      <c r="DG21" s="73"/>
      <c r="DH21" s="73"/>
      <c r="DI21" s="73"/>
    </row>
    <row r="22" spans="1:113" s="44" customFormat="1" ht="18" x14ac:dyDescent="0.2">
      <c r="A22" s="43" t="s">
        <v>142</v>
      </c>
      <c r="B22" s="87" t="s">
        <v>128</v>
      </c>
      <c r="D22" s="123">
        <v>43788</v>
      </c>
      <c r="E22" s="124">
        <f t="shared" si="7"/>
        <v>43790</v>
      </c>
      <c r="F22" s="45">
        <v>3</v>
      </c>
      <c r="G22" s="46">
        <v>0</v>
      </c>
      <c r="H22" s="64"/>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73"/>
      <c r="BT22" s="73"/>
      <c r="BU22" s="73"/>
      <c r="BV22" s="73"/>
      <c r="BW22" s="73"/>
      <c r="BX22" s="73"/>
      <c r="BY22" s="73"/>
      <c r="BZ22" s="73"/>
      <c r="CA22" s="73"/>
      <c r="CB22" s="73"/>
      <c r="CC22" s="73"/>
      <c r="CD22" s="73"/>
      <c r="CE22" s="73"/>
      <c r="CF22" s="73"/>
      <c r="CG22" s="73"/>
      <c r="CH22" s="73"/>
      <c r="CI22" s="73"/>
      <c r="CJ22" s="73"/>
      <c r="CK22" s="73"/>
      <c r="CL22" s="73"/>
      <c r="CM22" s="73"/>
      <c r="CN22" s="73"/>
      <c r="CO22" s="73"/>
      <c r="CP22" s="73"/>
      <c r="CQ22" s="73"/>
      <c r="CR22" s="73"/>
      <c r="CS22" s="73"/>
      <c r="CT22" s="73"/>
      <c r="CU22" s="73"/>
      <c r="CV22" s="73"/>
      <c r="CW22" s="73"/>
      <c r="CX22" s="73"/>
      <c r="CY22" s="73"/>
      <c r="CZ22" s="73"/>
      <c r="DA22" s="73"/>
      <c r="DB22" s="73"/>
      <c r="DC22" s="73"/>
      <c r="DD22" s="73"/>
      <c r="DE22" s="73"/>
      <c r="DF22" s="73"/>
      <c r="DG22" s="73"/>
      <c r="DH22" s="73"/>
      <c r="DI22" s="73"/>
    </row>
    <row r="23" spans="1:113" s="44" customFormat="1" ht="24" x14ac:dyDescent="0.2">
      <c r="A23" s="43" t="s">
        <v>123</v>
      </c>
      <c r="B23" s="87" t="s">
        <v>122</v>
      </c>
      <c r="D23" s="123">
        <v>43791</v>
      </c>
      <c r="E23" s="124">
        <f t="shared" si="7"/>
        <v>43793</v>
      </c>
      <c r="F23" s="45">
        <v>3</v>
      </c>
      <c r="G23" s="46">
        <v>0</v>
      </c>
      <c r="H23" s="64"/>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row>
    <row r="24" spans="1:113" s="44" customFormat="1" ht="36" x14ac:dyDescent="0.2">
      <c r="A24" s="43" t="s">
        <v>124</v>
      </c>
      <c r="B24" s="87" t="s">
        <v>127</v>
      </c>
      <c r="D24" s="123">
        <v>43794</v>
      </c>
      <c r="E24" s="124">
        <f t="shared" si="7"/>
        <v>43796</v>
      </c>
      <c r="F24" s="45">
        <v>3</v>
      </c>
      <c r="G24" s="46">
        <v>0</v>
      </c>
      <c r="H24" s="64"/>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73"/>
      <c r="BT24" s="73"/>
      <c r="BU24" s="73"/>
      <c r="BV24" s="73"/>
      <c r="BW24" s="73"/>
      <c r="BX24" s="73"/>
      <c r="BY24" s="73"/>
      <c r="BZ24" s="73"/>
      <c r="CA24" s="73"/>
      <c r="CB24" s="73"/>
      <c r="CC24" s="73"/>
      <c r="CD24" s="73"/>
      <c r="CE24" s="73"/>
      <c r="CF24" s="73"/>
      <c r="CG24" s="73"/>
      <c r="CH24" s="73"/>
      <c r="CI24" s="73"/>
      <c r="CJ24" s="73"/>
      <c r="CK24" s="73"/>
      <c r="CL24" s="73"/>
      <c r="CM24" s="73"/>
      <c r="CN24" s="73"/>
      <c r="CO24" s="73"/>
      <c r="CP24" s="73"/>
      <c r="CQ24" s="73"/>
      <c r="CR24" s="73"/>
      <c r="CS24" s="73"/>
      <c r="CT24" s="73"/>
      <c r="CU24" s="73"/>
      <c r="CV24" s="73"/>
      <c r="CW24" s="73"/>
      <c r="CX24" s="73"/>
      <c r="CY24" s="73"/>
      <c r="CZ24" s="73"/>
      <c r="DA24" s="73"/>
      <c r="DB24" s="73"/>
      <c r="DC24" s="73"/>
      <c r="DD24" s="73"/>
      <c r="DE24" s="73"/>
      <c r="DF24" s="73"/>
      <c r="DG24" s="73"/>
      <c r="DH24" s="73"/>
      <c r="DI24" s="73"/>
    </row>
    <row r="25" spans="1:113" s="162" customFormat="1" ht="18" x14ac:dyDescent="0.2">
      <c r="A25"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25" s="161" t="s">
        <v>111</v>
      </c>
      <c r="D25" s="163">
        <v>43797</v>
      </c>
      <c r="E25" s="164">
        <f>IF(ISBLANK(D25)," - ",IF(F25=0,D25,D25+F25-1))</f>
        <v>43845</v>
      </c>
      <c r="F25" s="165">
        <v>49</v>
      </c>
      <c r="G25" s="166">
        <v>0</v>
      </c>
      <c r="H25" s="167"/>
      <c r="I25" s="168"/>
      <c r="J25" s="168"/>
      <c r="K25" s="169"/>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c r="CS25" s="168"/>
      <c r="CT25" s="168"/>
      <c r="CU25" s="168"/>
      <c r="CV25" s="168"/>
      <c r="CW25" s="168"/>
      <c r="CX25" s="168"/>
      <c r="CY25" s="168"/>
      <c r="CZ25" s="168"/>
      <c r="DA25" s="168"/>
      <c r="DB25" s="168"/>
      <c r="DC25" s="168"/>
      <c r="DD25" s="168"/>
      <c r="DE25" s="168"/>
      <c r="DF25" s="168"/>
      <c r="DG25" s="168"/>
      <c r="DH25" s="168"/>
      <c r="DI25" s="168"/>
    </row>
    <row r="26" spans="1:113" s="44" customFormat="1" ht="24" x14ac:dyDescent="0.2">
      <c r="A26" s="4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6" s="88" t="s">
        <v>146</v>
      </c>
      <c r="D26" s="123">
        <v>43797</v>
      </c>
      <c r="E26" s="124">
        <f t="shared" si="7"/>
        <v>43799</v>
      </c>
      <c r="F26" s="45">
        <v>3</v>
      </c>
      <c r="G26" s="46">
        <v>0.5</v>
      </c>
      <c r="H26" s="64"/>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c r="BO26" s="73"/>
      <c r="BP26" s="73"/>
      <c r="BQ26" s="73"/>
      <c r="BR26" s="73"/>
      <c r="BS26" s="73"/>
      <c r="BT26" s="73"/>
      <c r="BU26" s="73"/>
      <c r="BV26" s="73"/>
      <c r="BW26" s="73"/>
      <c r="BX26" s="73"/>
      <c r="BY26" s="73"/>
      <c r="BZ26" s="73"/>
      <c r="CA26" s="73"/>
      <c r="CB26" s="73"/>
      <c r="CC26" s="73"/>
      <c r="CD26" s="73"/>
      <c r="CE26" s="73"/>
      <c r="CF26" s="73"/>
      <c r="CG26" s="73"/>
      <c r="CH26" s="73"/>
      <c r="CI26" s="73"/>
      <c r="CJ26" s="73"/>
      <c r="CK26" s="73"/>
      <c r="CL26" s="73"/>
      <c r="CM26" s="73"/>
      <c r="CN26" s="73"/>
      <c r="CO26" s="73"/>
      <c r="CP26" s="73"/>
      <c r="CQ26" s="73"/>
      <c r="CR26" s="73"/>
      <c r="CS26" s="73"/>
      <c r="CT26" s="73"/>
      <c r="CU26" s="73"/>
      <c r="CV26" s="73"/>
      <c r="CW26" s="73"/>
      <c r="CX26" s="73"/>
      <c r="CY26" s="73"/>
      <c r="CZ26" s="73"/>
      <c r="DA26" s="73"/>
      <c r="DB26" s="73"/>
      <c r="DC26" s="73"/>
      <c r="DD26" s="73"/>
      <c r="DE26" s="73"/>
      <c r="DF26" s="73"/>
      <c r="DG26" s="73"/>
      <c r="DH26" s="73"/>
      <c r="DI26" s="73"/>
    </row>
    <row r="27" spans="1:113" s="44" customFormat="1" ht="36" x14ac:dyDescent="0.2">
      <c r="A27" s="4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27" s="88" t="s">
        <v>147</v>
      </c>
      <c r="D27" s="123">
        <v>43838</v>
      </c>
      <c r="E27" s="124">
        <f>IF(ISBLANK(D27)," - ",IF(F27=0,D27,D27+F27-1))</f>
        <v>43845</v>
      </c>
      <c r="F27" s="45">
        <v>8</v>
      </c>
      <c r="G27" s="46">
        <v>0</v>
      </c>
      <c r="H27" s="64"/>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c r="DH27" s="73"/>
      <c r="DI27" s="73"/>
    </row>
    <row r="28" spans="1:113" s="44" customFormat="1" ht="18" x14ac:dyDescent="0.2">
      <c r="A28"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8" s="87" t="s">
        <v>113</v>
      </c>
      <c r="D28" s="123">
        <v>43844</v>
      </c>
      <c r="E28" s="124">
        <f t="shared" si="7"/>
        <v>43845</v>
      </c>
      <c r="F28" s="45">
        <v>2</v>
      </c>
      <c r="G28" s="46">
        <v>0</v>
      </c>
      <c r="H28" s="64"/>
      <c r="I28" s="73"/>
      <c r="J28" s="73"/>
      <c r="K28" s="183" t="s">
        <v>148</v>
      </c>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c r="BO28" s="73"/>
      <c r="BP28" s="73"/>
      <c r="BQ28" s="73"/>
      <c r="BR28" s="73"/>
      <c r="BS28" s="73"/>
      <c r="BT28" s="73"/>
      <c r="BU28" s="73"/>
      <c r="BV28" s="73"/>
      <c r="BW28" s="73"/>
      <c r="BX28" s="73"/>
      <c r="BY28" s="73"/>
      <c r="BZ28" s="73"/>
      <c r="CA28" s="73"/>
      <c r="CB28" s="73"/>
      <c r="CC28" s="73"/>
      <c r="CD28" s="73"/>
      <c r="CE28" s="73"/>
      <c r="CF28" s="73"/>
      <c r="CG28" s="73"/>
      <c r="CH28" s="73"/>
      <c r="CI28" s="73"/>
      <c r="CJ28" s="73"/>
      <c r="CK28" s="73"/>
      <c r="CL28" s="73"/>
      <c r="CM28" s="73"/>
      <c r="CN28" s="73"/>
      <c r="CO28" s="73"/>
      <c r="CP28" s="73"/>
      <c r="CQ28" s="73"/>
      <c r="CR28" s="73"/>
      <c r="CS28" s="73"/>
      <c r="CT28" s="73"/>
      <c r="CU28" s="73"/>
      <c r="CV28" s="73"/>
      <c r="CW28" s="73"/>
      <c r="CX28" s="73"/>
      <c r="CY28" s="73"/>
      <c r="CZ28" s="73"/>
      <c r="DA28" s="73"/>
      <c r="DB28" s="73"/>
      <c r="DC28" s="73"/>
      <c r="DD28" s="73"/>
      <c r="DE28" s="73"/>
      <c r="DF28" s="73"/>
      <c r="DG28" s="73"/>
      <c r="DH28" s="73"/>
      <c r="DI28" s="73"/>
    </row>
    <row r="29" spans="1:113" s="143" customFormat="1" ht="18" x14ac:dyDescent="0.2">
      <c r="A29" s="144">
        <v>2</v>
      </c>
      <c r="B29" s="145" t="s">
        <v>108</v>
      </c>
      <c r="D29" s="181">
        <v>43846</v>
      </c>
      <c r="E29" s="181">
        <v>43831</v>
      </c>
      <c r="F29" s="147"/>
      <c r="G29" s="148"/>
      <c r="H29" s="149"/>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c r="BC29" s="150"/>
      <c r="BD29" s="150"/>
      <c r="BE29" s="150"/>
      <c r="BF29" s="150"/>
      <c r="BG29" s="150"/>
      <c r="BH29" s="150"/>
      <c r="BI29" s="150"/>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0"/>
      <c r="CF29" s="150"/>
      <c r="CG29" s="150"/>
      <c r="CH29" s="150"/>
      <c r="CI29" s="150"/>
      <c r="CJ29" s="150"/>
      <c r="CK29" s="150"/>
      <c r="CL29" s="150"/>
      <c r="CM29" s="150"/>
      <c r="CN29" s="150"/>
      <c r="CO29" s="150"/>
      <c r="CP29" s="150"/>
      <c r="CQ29" s="150"/>
      <c r="CR29" s="150"/>
      <c r="CS29" s="150"/>
      <c r="CT29" s="150"/>
      <c r="CU29" s="150"/>
      <c r="CV29" s="150"/>
      <c r="CW29" s="150"/>
      <c r="CX29" s="150"/>
      <c r="CY29" s="150"/>
      <c r="CZ29" s="150"/>
      <c r="DA29" s="150"/>
      <c r="DB29" s="150"/>
      <c r="DC29" s="150"/>
      <c r="DD29" s="150"/>
      <c r="DE29" s="150"/>
      <c r="DF29" s="150"/>
      <c r="DG29" s="150"/>
      <c r="DH29" s="150"/>
      <c r="DI29" s="150"/>
    </row>
    <row r="30" spans="1:113" s="44" customFormat="1" ht="18" x14ac:dyDescent="0.2">
      <c r="A30"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0" s="87" t="s">
        <v>138</v>
      </c>
      <c r="D30" s="123">
        <v>43846</v>
      </c>
      <c r="E30" s="124">
        <f>IF(ISBLANK(D30)," - ",IF(F30=0,D30,D30+F30-1))</f>
        <v>43852</v>
      </c>
      <c r="F30" s="45">
        <v>7</v>
      </c>
      <c r="G30" s="46">
        <v>0</v>
      </c>
      <c r="H30" s="64"/>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3"/>
      <c r="BO30" s="73"/>
      <c r="BP30" s="73"/>
      <c r="BQ30" s="73"/>
      <c r="BR30" s="73"/>
      <c r="BS30" s="73"/>
      <c r="BT30" s="73"/>
      <c r="BU30" s="73"/>
      <c r="BV30" s="73"/>
      <c r="BW30" s="73"/>
      <c r="BX30" s="73"/>
      <c r="BY30" s="73"/>
      <c r="BZ30" s="73"/>
      <c r="CA30" s="73"/>
      <c r="CB30" s="73"/>
      <c r="CC30" s="73"/>
      <c r="CD30" s="73"/>
      <c r="CE30" s="73"/>
      <c r="CF30" s="73"/>
      <c r="CG30" s="73"/>
      <c r="CH30" s="73"/>
      <c r="CI30" s="73"/>
      <c r="CJ30" s="73"/>
      <c r="CK30" s="73"/>
      <c r="CL30" s="73"/>
      <c r="CM30" s="73"/>
      <c r="CN30" s="73"/>
      <c r="CO30" s="73"/>
      <c r="CP30" s="73"/>
      <c r="CQ30" s="73"/>
      <c r="CR30" s="73"/>
      <c r="CS30" s="73"/>
      <c r="CT30" s="73"/>
      <c r="CU30" s="73"/>
      <c r="CV30" s="73"/>
      <c r="CW30" s="73"/>
      <c r="CX30" s="73"/>
      <c r="CY30" s="73"/>
      <c r="CZ30" s="73"/>
      <c r="DA30" s="73"/>
      <c r="DB30" s="73"/>
      <c r="DC30" s="73"/>
      <c r="DD30" s="73"/>
      <c r="DE30" s="73"/>
      <c r="DF30" s="73"/>
      <c r="DG30" s="73"/>
      <c r="DH30" s="73"/>
      <c r="DI30" s="73"/>
    </row>
    <row r="31" spans="1:113" s="44" customFormat="1" ht="18" x14ac:dyDescent="0.2">
      <c r="A31"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1" s="87" t="s">
        <v>139</v>
      </c>
      <c r="D31" s="123">
        <v>43853</v>
      </c>
      <c r="E31" s="124">
        <f t="shared" ref="E31:E34" si="8">IF(ISBLANK(D31)," - ",IF(F31=0,D31,D31+F31-1))</f>
        <v>43857</v>
      </c>
      <c r="F31" s="45">
        <v>5</v>
      </c>
      <c r="G31" s="46">
        <v>0</v>
      </c>
      <c r="H31" s="64"/>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c r="BO31" s="73"/>
      <c r="BP31" s="73"/>
      <c r="BQ31" s="73"/>
      <c r="BR31" s="73"/>
      <c r="BS31" s="73"/>
      <c r="BT31" s="73"/>
      <c r="BU31" s="73"/>
      <c r="BV31" s="73"/>
      <c r="BW31" s="73"/>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c r="DE31" s="73"/>
      <c r="DF31" s="73"/>
      <c r="DG31" s="73"/>
      <c r="DH31" s="73"/>
      <c r="DI31" s="73"/>
    </row>
    <row r="32" spans="1:113" s="44" customFormat="1" ht="18" x14ac:dyDescent="0.2">
      <c r="A32"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2" s="87" t="s">
        <v>140</v>
      </c>
      <c r="D32" s="123">
        <v>43858</v>
      </c>
      <c r="E32" s="124">
        <f t="shared" si="8"/>
        <v>43865</v>
      </c>
      <c r="F32" s="45">
        <v>8</v>
      </c>
      <c r="G32" s="46">
        <v>0</v>
      </c>
      <c r="H32" s="64"/>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c r="CB32" s="73"/>
      <c r="CC32" s="73"/>
      <c r="CD32" s="73"/>
      <c r="CE32" s="73"/>
      <c r="CF32" s="73"/>
      <c r="CG32" s="73"/>
      <c r="CH32" s="73"/>
      <c r="CI32" s="73"/>
      <c r="CJ32" s="73"/>
      <c r="CK32" s="73"/>
      <c r="CL32" s="73"/>
      <c r="CM32" s="73"/>
      <c r="CN32" s="73"/>
      <c r="CO32" s="73"/>
      <c r="CP32" s="73"/>
      <c r="CQ32" s="73"/>
      <c r="CR32" s="73"/>
      <c r="CS32" s="73"/>
      <c r="CT32" s="73"/>
      <c r="CU32" s="73"/>
      <c r="CV32" s="73"/>
      <c r="CW32" s="73"/>
      <c r="CX32" s="73"/>
      <c r="CY32" s="73"/>
      <c r="CZ32" s="73"/>
      <c r="DA32" s="73"/>
      <c r="DB32" s="73"/>
      <c r="DC32" s="73"/>
      <c r="DD32" s="73"/>
      <c r="DE32" s="73"/>
      <c r="DF32" s="73"/>
      <c r="DG32" s="73"/>
      <c r="DH32" s="73"/>
      <c r="DI32" s="73"/>
    </row>
    <row r="33" spans="1:113" s="44" customFormat="1" ht="18" x14ac:dyDescent="0.2">
      <c r="A33"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3" s="87" t="s">
        <v>141</v>
      </c>
      <c r="D33" s="123">
        <v>43866</v>
      </c>
      <c r="E33" s="124">
        <f t="shared" si="8"/>
        <v>43871</v>
      </c>
      <c r="F33" s="45">
        <v>6</v>
      </c>
      <c r="G33" s="46">
        <v>0</v>
      </c>
      <c r="H33" s="64"/>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c r="CB33" s="73"/>
      <c r="CC33" s="73"/>
      <c r="CD33" s="73"/>
      <c r="CE33" s="73"/>
      <c r="CF33" s="73"/>
      <c r="CG33" s="73"/>
      <c r="CH33" s="73"/>
      <c r="CI33" s="73"/>
      <c r="CJ33" s="73"/>
      <c r="CK33" s="73"/>
      <c r="CL33" s="73"/>
      <c r="CM33" s="73"/>
      <c r="CN33" s="73"/>
      <c r="CO33" s="73"/>
      <c r="CP33" s="73"/>
      <c r="CQ33" s="73"/>
      <c r="CR33" s="73"/>
      <c r="CS33" s="73"/>
      <c r="CT33" s="73"/>
      <c r="CU33" s="73"/>
      <c r="CV33" s="73"/>
      <c r="CW33" s="73"/>
      <c r="CX33" s="73"/>
      <c r="CY33" s="73"/>
      <c r="CZ33" s="73"/>
      <c r="DA33" s="73"/>
      <c r="DB33" s="73"/>
      <c r="DC33" s="73"/>
      <c r="DD33" s="73"/>
      <c r="DE33" s="73"/>
      <c r="DF33" s="73"/>
      <c r="DG33" s="73"/>
      <c r="DH33" s="73"/>
      <c r="DI33" s="73"/>
    </row>
    <row r="34" spans="1:113" s="44" customFormat="1" ht="18" x14ac:dyDescent="0.2">
      <c r="A34"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34" s="87" t="s">
        <v>8</v>
      </c>
      <c r="D34" s="123">
        <v>43872</v>
      </c>
      <c r="E34" s="124">
        <f t="shared" si="8"/>
        <v>43874</v>
      </c>
      <c r="F34" s="45">
        <v>3</v>
      </c>
      <c r="G34" s="46">
        <v>0</v>
      </c>
      <c r="H34" s="64"/>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73"/>
      <c r="BT34" s="73"/>
      <c r="BU34" s="73"/>
      <c r="BV34" s="73"/>
      <c r="BW34" s="73"/>
      <c r="BX34" s="73"/>
      <c r="BY34" s="73"/>
      <c r="BZ34" s="73"/>
      <c r="CA34" s="73"/>
      <c r="CB34" s="73"/>
      <c r="CC34" s="73"/>
      <c r="CD34" s="73"/>
      <c r="CE34" s="73"/>
      <c r="CF34" s="73"/>
      <c r="CG34" s="73"/>
      <c r="CH34" s="73"/>
      <c r="CI34" s="73"/>
      <c r="CJ34" s="73"/>
      <c r="CK34" s="73"/>
      <c r="CL34" s="73"/>
      <c r="CM34" s="73"/>
      <c r="CN34" s="73"/>
      <c r="CO34" s="73"/>
      <c r="CP34" s="73"/>
      <c r="CQ34" s="73"/>
      <c r="CR34" s="73"/>
      <c r="CS34" s="73"/>
      <c r="CT34" s="73"/>
      <c r="CU34" s="73"/>
      <c r="CV34" s="73"/>
      <c r="CW34" s="73"/>
      <c r="CX34" s="73"/>
      <c r="CY34" s="73"/>
      <c r="CZ34" s="73"/>
      <c r="DA34" s="73"/>
      <c r="DB34" s="73"/>
      <c r="DC34" s="73"/>
      <c r="DD34" s="73"/>
      <c r="DE34" s="73"/>
      <c r="DF34" s="73"/>
      <c r="DG34" s="73"/>
      <c r="DH34" s="73"/>
      <c r="DI34" s="73"/>
    </row>
    <row r="35" spans="1:113" s="143" customFormat="1" ht="18" x14ac:dyDescent="0.2">
      <c r="A35" s="144" t="str">
        <f>IF(ISERROR(VALUE(SUBSTITUTE(prevWBS,".",""))),"1",IF(ISERROR(FIND("`",SUBSTITUTE(prevWBS,".","`",1))),TEXT(VALUE(prevWBS)+1,"#"),TEXT(VALUE(LEFT(prevWBS,FIND("`",SUBSTITUTE(prevWBS,".","`",1))-1))+1,"#")))</f>
        <v>3</v>
      </c>
      <c r="B35" s="145" t="s">
        <v>109</v>
      </c>
      <c r="D35" s="146"/>
      <c r="E35" s="146" t="str">
        <f t="shared" si="7"/>
        <v xml:space="preserve"> - </v>
      </c>
      <c r="F35" s="147"/>
      <c r="G35" s="148"/>
      <c r="H35" s="149"/>
      <c r="I35" s="150"/>
      <c r="J35" s="150"/>
      <c r="K35" s="150"/>
      <c r="L35" s="150"/>
      <c r="M35" s="150"/>
      <c r="N35" s="150"/>
      <c r="O35" s="150"/>
      <c r="P35" s="150"/>
      <c r="Q35" s="150"/>
      <c r="R35" s="150"/>
      <c r="S35" s="150"/>
      <c r="T35" s="150"/>
      <c r="U35" s="150"/>
      <c r="V35" s="150"/>
      <c r="W35" s="150"/>
      <c r="X35" s="150"/>
      <c r="Y35" s="150"/>
      <c r="Z35" s="150"/>
      <c r="AA35" s="150"/>
      <c r="AB35" s="150"/>
      <c r="AC35" s="150"/>
      <c r="AD35" s="150"/>
      <c r="AE35" s="150"/>
      <c r="AF35" s="150"/>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150"/>
      <c r="CA35" s="150"/>
      <c r="CB35" s="150"/>
      <c r="CC35" s="150"/>
      <c r="CD35" s="150"/>
      <c r="CE35" s="150"/>
      <c r="CF35" s="150"/>
      <c r="CG35" s="150"/>
      <c r="CH35" s="150"/>
      <c r="CI35" s="150"/>
      <c r="CJ35" s="150"/>
      <c r="CK35" s="150"/>
      <c r="CL35" s="150"/>
      <c r="CM35" s="150"/>
      <c r="CN35" s="150"/>
      <c r="CO35" s="150"/>
      <c r="CP35" s="150"/>
      <c r="CQ35" s="150"/>
      <c r="CR35" s="150"/>
      <c r="CS35" s="150"/>
      <c r="CT35" s="150"/>
      <c r="CU35" s="150"/>
      <c r="CV35" s="150"/>
      <c r="CW35" s="150"/>
      <c r="CX35" s="150"/>
      <c r="CY35" s="150"/>
      <c r="CZ35" s="150"/>
      <c r="DA35" s="150"/>
      <c r="DB35" s="150"/>
      <c r="DC35" s="150"/>
      <c r="DD35" s="150"/>
      <c r="DE35" s="150"/>
      <c r="DF35" s="150"/>
      <c r="DG35" s="150"/>
      <c r="DH35" s="150"/>
      <c r="DI35" s="150"/>
    </row>
    <row r="36" spans="1:113" s="44" customFormat="1" ht="18" x14ac:dyDescent="0.2">
      <c r="A36"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6" s="87" t="s">
        <v>8</v>
      </c>
      <c r="D36" s="123">
        <v>43141</v>
      </c>
      <c r="E36" s="124">
        <f t="shared" si="7"/>
        <v>43144</v>
      </c>
      <c r="F36" s="45">
        <v>4</v>
      </c>
      <c r="G36" s="46">
        <v>0</v>
      </c>
      <c r="H36" s="64"/>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c r="BO36" s="73"/>
      <c r="BP36" s="73"/>
      <c r="BQ36" s="73"/>
      <c r="BR36" s="73"/>
      <c r="BS36" s="73"/>
      <c r="BT36" s="73"/>
      <c r="BU36" s="73"/>
      <c r="BV36" s="73"/>
      <c r="BW36" s="73"/>
      <c r="BX36" s="73"/>
      <c r="BY36" s="73"/>
      <c r="BZ36" s="73"/>
      <c r="CA36" s="73"/>
      <c r="CB36" s="73"/>
      <c r="CC36" s="73"/>
      <c r="CD36" s="73"/>
      <c r="CE36" s="73"/>
      <c r="CF36" s="73"/>
      <c r="CG36" s="73"/>
      <c r="CH36" s="73"/>
      <c r="CI36" s="73"/>
      <c r="CJ36" s="73"/>
      <c r="CK36" s="73"/>
      <c r="CL36" s="73"/>
      <c r="CM36" s="73"/>
      <c r="CN36" s="73"/>
      <c r="CO36" s="73"/>
      <c r="CP36" s="73"/>
      <c r="CQ36" s="73"/>
      <c r="CR36" s="73"/>
      <c r="CS36" s="73"/>
      <c r="CT36" s="73"/>
      <c r="CU36" s="73"/>
      <c r="CV36" s="73"/>
      <c r="CW36" s="73"/>
      <c r="CX36" s="73"/>
      <c r="CY36" s="73"/>
      <c r="CZ36" s="73"/>
      <c r="DA36" s="73"/>
      <c r="DB36" s="73"/>
      <c r="DC36" s="73"/>
      <c r="DD36" s="73"/>
      <c r="DE36" s="73"/>
      <c r="DF36" s="73"/>
      <c r="DG36" s="73"/>
      <c r="DH36" s="73"/>
      <c r="DI36" s="73"/>
    </row>
    <row r="37" spans="1:113" s="44" customFormat="1" ht="18" x14ac:dyDescent="0.2">
      <c r="A37"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7" s="87" t="s">
        <v>8</v>
      </c>
      <c r="D37" s="123">
        <v>43145</v>
      </c>
      <c r="E37" s="124">
        <f t="shared" si="7"/>
        <v>43147</v>
      </c>
      <c r="F37" s="45">
        <v>3</v>
      </c>
      <c r="G37" s="46">
        <v>0</v>
      </c>
      <c r="H37" s="64"/>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c r="CO37" s="73"/>
      <c r="CP37" s="73"/>
      <c r="CQ37" s="73"/>
      <c r="CR37" s="73"/>
      <c r="CS37" s="73"/>
      <c r="CT37" s="73"/>
      <c r="CU37" s="73"/>
      <c r="CV37" s="73"/>
      <c r="CW37" s="73"/>
      <c r="CX37" s="73"/>
      <c r="CY37" s="73"/>
      <c r="CZ37" s="73"/>
      <c r="DA37" s="73"/>
      <c r="DB37" s="73"/>
      <c r="DC37" s="73"/>
      <c r="DD37" s="73"/>
      <c r="DE37" s="73"/>
      <c r="DF37" s="73"/>
      <c r="DG37" s="73"/>
      <c r="DH37" s="73"/>
      <c r="DI37" s="73"/>
    </row>
    <row r="38" spans="1:113" s="44" customFormat="1" ht="18" x14ac:dyDescent="0.2">
      <c r="A38"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8" s="87" t="s">
        <v>8</v>
      </c>
      <c r="D38" s="123">
        <v>43145</v>
      </c>
      <c r="E38" s="124">
        <f t="shared" si="7"/>
        <v>43147</v>
      </c>
      <c r="F38" s="45">
        <v>3</v>
      </c>
      <c r="G38" s="46">
        <v>0</v>
      </c>
      <c r="H38" s="64"/>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73"/>
      <c r="BT38" s="73"/>
      <c r="BU38" s="73"/>
      <c r="BV38" s="73"/>
      <c r="BW38" s="73"/>
      <c r="BX38" s="73"/>
      <c r="BY38" s="73"/>
      <c r="BZ38" s="73"/>
      <c r="CA38" s="73"/>
      <c r="CB38" s="73"/>
      <c r="CC38" s="73"/>
      <c r="CD38" s="73"/>
      <c r="CE38" s="73"/>
      <c r="CF38" s="73"/>
      <c r="CG38" s="73"/>
      <c r="CH38" s="73"/>
      <c r="CI38" s="73"/>
      <c r="CJ38" s="73"/>
      <c r="CK38" s="73"/>
      <c r="CL38" s="73"/>
      <c r="CM38" s="73"/>
      <c r="CN38" s="73"/>
      <c r="CO38" s="73"/>
      <c r="CP38" s="73"/>
      <c r="CQ38" s="73"/>
      <c r="CR38" s="73"/>
      <c r="CS38" s="73"/>
      <c r="CT38" s="73"/>
      <c r="CU38" s="73"/>
      <c r="CV38" s="73"/>
      <c r="CW38" s="73"/>
      <c r="CX38" s="73"/>
      <c r="CY38" s="73"/>
      <c r="CZ38" s="73"/>
      <c r="DA38" s="73"/>
      <c r="DB38" s="73"/>
      <c r="DC38" s="73"/>
      <c r="DD38" s="73"/>
      <c r="DE38" s="73"/>
      <c r="DF38" s="73"/>
      <c r="DG38" s="73"/>
      <c r="DH38" s="73"/>
      <c r="DI38" s="73"/>
    </row>
    <row r="39" spans="1:113" s="44" customFormat="1" ht="18" x14ac:dyDescent="0.2">
      <c r="A39"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9" s="87" t="s">
        <v>8</v>
      </c>
      <c r="D39" s="123">
        <v>43148</v>
      </c>
      <c r="E39" s="124">
        <f t="shared" si="7"/>
        <v>43153</v>
      </c>
      <c r="F39" s="45">
        <v>6</v>
      </c>
      <c r="G39" s="46">
        <v>0</v>
      </c>
      <c r="H39" s="64"/>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73"/>
      <c r="BT39" s="73"/>
      <c r="BU39" s="73"/>
      <c r="BV39" s="73"/>
      <c r="BW39" s="73"/>
      <c r="BX39" s="73"/>
      <c r="BY39" s="73"/>
      <c r="BZ39" s="73"/>
      <c r="CA39" s="73"/>
      <c r="CB39" s="73"/>
      <c r="CC39" s="73"/>
      <c r="CD39" s="73"/>
      <c r="CE39" s="73"/>
      <c r="CF39" s="73"/>
      <c r="CG39" s="73"/>
      <c r="CH39" s="73"/>
      <c r="CI39" s="73"/>
      <c r="CJ39" s="73"/>
      <c r="CK39" s="73"/>
      <c r="CL39" s="73"/>
      <c r="CM39" s="73"/>
      <c r="CN39" s="73"/>
      <c r="CO39" s="73"/>
      <c r="CP39" s="73"/>
      <c r="CQ39" s="73"/>
      <c r="CR39" s="73"/>
      <c r="CS39" s="73"/>
      <c r="CT39" s="73"/>
      <c r="CU39" s="73"/>
      <c r="CV39" s="73"/>
      <c r="CW39" s="73"/>
      <c r="CX39" s="73"/>
      <c r="CY39" s="73"/>
      <c r="CZ39" s="73"/>
      <c r="DA39" s="73"/>
      <c r="DB39" s="73"/>
      <c r="DC39" s="73"/>
      <c r="DD39" s="73"/>
      <c r="DE39" s="73"/>
      <c r="DF39" s="73"/>
      <c r="DG39" s="73"/>
      <c r="DH39" s="73"/>
      <c r="DI39" s="73"/>
    </row>
    <row r="40" spans="1:113" s="44" customFormat="1" ht="18" x14ac:dyDescent="0.2">
      <c r="A40"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0" s="87" t="s">
        <v>8</v>
      </c>
      <c r="D40" s="123">
        <v>43154</v>
      </c>
      <c r="E40" s="124">
        <f t="shared" si="7"/>
        <v>43156</v>
      </c>
      <c r="F40" s="45">
        <v>3</v>
      </c>
      <c r="G40" s="46">
        <v>0</v>
      </c>
      <c r="H40" s="64"/>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73"/>
      <c r="BT40" s="73"/>
      <c r="BU40" s="73"/>
      <c r="BV40" s="73"/>
      <c r="BW40" s="73"/>
      <c r="BX40" s="73"/>
      <c r="BY40" s="73"/>
      <c r="BZ40" s="73"/>
      <c r="CA40" s="73"/>
      <c r="CB40" s="73"/>
      <c r="CC40" s="73"/>
      <c r="CD40" s="73"/>
      <c r="CE40" s="73"/>
      <c r="CF40" s="73"/>
      <c r="CG40" s="73"/>
      <c r="CH40" s="73"/>
      <c r="CI40" s="73"/>
      <c r="CJ40" s="73"/>
      <c r="CK40" s="73"/>
      <c r="CL40" s="73"/>
      <c r="CM40" s="73"/>
      <c r="CN40" s="73"/>
      <c r="CO40" s="73"/>
      <c r="CP40" s="73"/>
      <c r="CQ40" s="73"/>
      <c r="CR40" s="73"/>
      <c r="CS40" s="73"/>
      <c r="CT40" s="73"/>
      <c r="CU40" s="73"/>
      <c r="CV40" s="73"/>
      <c r="CW40" s="73"/>
      <c r="CX40" s="73"/>
      <c r="CY40" s="73"/>
      <c r="CZ40" s="73"/>
      <c r="DA40" s="73"/>
      <c r="DB40" s="73"/>
      <c r="DC40" s="73"/>
      <c r="DD40" s="73"/>
      <c r="DE40" s="73"/>
      <c r="DF40" s="73"/>
      <c r="DG40" s="73"/>
      <c r="DH40" s="73"/>
      <c r="DI40" s="73"/>
    </row>
    <row r="41" spans="1:113" s="143" customFormat="1" ht="18" x14ac:dyDescent="0.2">
      <c r="A41" s="144" t="str">
        <f>IF(ISERROR(VALUE(SUBSTITUTE(prevWBS,".",""))),"1",IF(ISERROR(FIND("`",SUBSTITUTE(prevWBS,".","`",1))),TEXT(VALUE(prevWBS)+1,"#"),TEXT(VALUE(LEFT(prevWBS,FIND("`",SUBSTITUTE(prevWBS,".","`",1))-1))+1,"#")))</f>
        <v>4</v>
      </c>
      <c r="B41" s="145" t="s">
        <v>110</v>
      </c>
      <c r="D41" s="181">
        <v>43935</v>
      </c>
      <c r="E41" s="124">
        <f t="shared" si="7"/>
        <v>43949</v>
      </c>
      <c r="F41" s="147">
        <v>15</v>
      </c>
      <c r="G41" s="182">
        <v>0</v>
      </c>
      <c r="H41" s="149"/>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0"/>
      <c r="CF41" s="150"/>
      <c r="CG41" s="150"/>
      <c r="CH41" s="150"/>
      <c r="CI41" s="150"/>
      <c r="CJ41" s="150"/>
      <c r="CK41" s="150"/>
      <c r="CL41" s="150"/>
      <c r="CM41" s="150"/>
      <c r="CN41" s="150"/>
      <c r="CO41" s="150"/>
      <c r="CP41" s="150"/>
      <c r="CQ41" s="150"/>
      <c r="CR41" s="150"/>
      <c r="CS41" s="150"/>
      <c r="CT41" s="150"/>
      <c r="CU41" s="150"/>
      <c r="CV41" s="150"/>
      <c r="CW41" s="150"/>
      <c r="CX41" s="150"/>
      <c r="CY41" s="150"/>
      <c r="CZ41" s="150"/>
      <c r="DA41" s="150"/>
      <c r="DB41" s="150"/>
      <c r="DC41" s="150"/>
      <c r="DD41" s="150"/>
      <c r="DE41" s="150"/>
      <c r="DF41" s="150"/>
      <c r="DG41" s="150"/>
      <c r="DH41" s="150"/>
      <c r="DI41" s="150"/>
    </row>
    <row r="42" spans="1:113" s="44" customFormat="1" ht="18" x14ac:dyDescent="0.2">
      <c r="A42"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2" s="87" t="s">
        <v>8</v>
      </c>
      <c r="D42" s="123">
        <v>43129</v>
      </c>
      <c r="E42" s="122">
        <f t="shared" si="7"/>
        <v>43129</v>
      </c>
      <c r="F42" s="45">
        <v>1</v>
      </c>
      <c r="G42" s="46">
        <v>0</v>
      </c>
      <c r="H42" s="64"/>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73"/>
      <c r="BT42" s="73"/>
      <c r="BU42" s="73"/>
      <c r="BV42" s="73"/>
      <c r="BW42" s="73"/>
      <c r="BX42" s="73"/>
      <c r="BY42" s="73"/>
      <c r="BZ42" s="73"/>
      <c r="CA42" s="73"/>
      <c r="CB42" s="73"/>
      <c r="CC42" s="73"/>
      <c r="CD42" s="73"/>
      <c r="CE42" s="73"/>
      <c r="CF42" s="73"/>
      <c r="CG42" s="73"/>
      <c r="CH42" s="73"/>
      <c r="CI42" s="73"/>
      <c r="CJ42" s="73"/>
      <c r="CK42" s="73"/>
      <c r="CL42" s="73"/>
      <c r="CM42" s="73"/>
      <c r="CN42" s="73"/>
      <c r="CO42" s="73"/>
      <c r="CP42" s="73"/>
      <c r="CQ42" s="73"/>
      <c r="CR42" s="73"/>
      <c r="CS42" s="73"/>
      <c r="CT42" s="73"/>
      <c r="CU42" s="73"/>
      <c r="CV42" s="73"/>
      <c r="CW42" s="73"/>
      <c r="CX42" s="73"/>
      <c r="CY42" s="73"/>
      <c r="CZ42" s="73"/>
      <c r="DA42" s="73"/>
      <c r="DB42" s="73"/>
      <c r="DC42" s="73"/>
      <c r="DD42" s="73"/>
      <c r="DE42" s="73"/>
      <c r="DF42" s="73"/>
      <c r="DG42" s="73"/>
      <c r="DH42" s="73"/>
      <c r="DI42" s="73"/>
    </row>
    <row r="43" spans="1:113" s="44" customFormat="1" ht="18" x14ac:dyDescent="0.2">
      <c r="A43"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3" s="87" t="s">
        <v>8</v>
      </c>
      <c r="D43" s="123">
        <v>43130</v>
      </c>
      <c r="E43" s="122">
        <f t="shared" si="7"/>
        <v>43130</v>
      </c>
      <c r="F43" s="45">
        <v>1</v>
      </c>
      <c r="G43" s="46">
        <v>0</v>
      </c>
      <c r="H43" s="64"/>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73"/>
      <c r="BT43" s="73"/>
      <c r="BU43" s="73"/>
      <c r="BV43" s="73"/>
      <c r="BW43" s="73"/>
      <c r="BX43" s="73"/>
      <c r="BY43" s="73"/>
      <c r="BZ43" s="73"/>
      <c r="CA43" s="73"/>
      <c r="CB43" s="73"/>
      <c r="CC43" s="73"/>
      <c r="CD43" s="73"/>
      <c r="CE43" s="73"/>
      <c r="CF43" s="73"/>
      <c r="CG43" s="73"/>
      <c r="CH43" s="73"/>
      <c r="CI43" s="73"/>
      <c r="CJ43" s="73"/>
      <c r="CK43" s="73"/>
      <c r="CL43" s="73"/>
      <c r="CM43" s="73"/>
      <c r="CN43" s="73"/>
      <c r="CO43" s="73"/>
      <c r="CP43" s="73"/>
      <c r="CQ43" s="73"/>
      <c r="CR43" s="73"/>
      <c r="CS43" s="73"/>
      <c r="CT43" s="73"/>
      <c r="CU43" s="73"/>
      <c r="CV43" s="73"/>
      <c r="CW43" s="73"/>
      <c r="CX43" s="73"/>
      <c r="CY43" s="73"/>
      <c r="CZ43" s="73"/>
      <c r="DA43" s="73"/>
      <c r="DB43" s="73"/>
      <c r="DC43" s="73"/>
      <c r="DD43" s="73"/>
      <c r="DE43" s="73"/>
      <c r="DF43" s="73"/>
      <c r="DG43" s="73"/>
      <c r="DH43" s="73"/>
      <c r="DI43" s="73"/>
    </row>
    <row r="44" spans="1:113" s="44" customFormat="1" ht="18" x14ac:dyDescent="0.2">
      <c r="A44"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4" s="87" t="s">
        <v>8</v>
      </c>
      <c r="D44" s="123">
        <v>43131</v>
      </c>
      <c r="E44" s="122">
        <f t="shared" si="7"/>
        <v>43131</v>
      </c>
      <c r="F44" s="45">
        <v>1</v>
      </c>
      <c r="G44" s="46">
        <v>0</v>
      </c>
      <c r="H44" s="64"/>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c r="BT44" s="73"/>
      <c r="BU44" s="73"/>
      <c r="BV44" s="73"/>
      <c r="BW44" s="73"/>
      <c r="BX44" s="73"/>
      <c r="BY44" s="73"/>
      <c r="BZ44" s="73"/>
      <c r="CA44" s="73"/>
      <c r="CB44" s="73"/>
      <c r="CC44" s="73"/>
      <c r="CD44" s="73"/>
      <c r="CE44" s="73"/>
      <c r="CF44" s="73"/>
      <c r="CG44" s="73"/>
      <c r="CH44" s="73"/>
      <c r="CI44" s="73"/>
      <c r="CJ44" s="73"/>
      <c r="CK44" s="73"/>
      <c r="CL44" s="73"/>
      <c r="CM44" s="73"/>
      <c r="CN44" s="73"/>
      <c r="CO44" s="73"/>
      <c r="CP44" s="73"/>
      <c r="CQ44" s="73"/>
      <c r="CR44" s="73"/>
      <c r="CS44" s="73"/>
      <c r="CT44" s="73"/>
      <c r="CU44" s="73"/>
      <c r="CV44" s="73"/>
      <c r="CW44" s="73"/>
      <c r="CX44" s="73"/>
      <c r="CY44" s="73"/>
      <c r="CZ44" s="73"/>
      <c r="DA44" s="73"/>
      <c r="DB44" s="73"/>
      <c r="DC44" s="73"/>
      <c r="DD44" s="73"/>
      <c r="DE44" s="73"/>
      <c r="DF44" s="73"/>
      <c r="DG44" s="73"/>
      <c r="DH44" s="73"/>
      <c r="DI44" s="73"/>
    </row>
    <row r="45" spans="1:113" s="44" customFormat="1" ht="18" x14ac:dyDescent="0.2">
      <c r="A45"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5" s="87" t="s">
        <v>8</v>
      </c>
      <c r="D45" s="123">
        <v>43132</v>
      </c>
      <c r="E45" s="122">
        <f t="shared" si="7"/>
        <v>43132</v>
      </c>
      <c r="F45" s="45">
        <v>1</v>
      </c>
      <c r="G45" s="46">
        <v>0</v>
      </c>
      <c r="H45" s="64"/>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c r="BO45" s="73"/>
      <c r="BP45" s="73"/>
      <c r="BQ45" s="73"/>
      <c r="BR45" s="73"/>
      <c r="BS45" s="73"/>
      <c r="BT45" s="73"/>
      <c r="BU45" s="73"/>
      <c r="BV45" s="73"/>
      <c r="BW45" s="73"/>
      <c r="BX45" s="73"/>
      <c r="BY45" s="73"/>
      <c r="BZ45" s="73"/>
      <c r="CA45" s="73"/>
      <c r="CB45" s="73"/>
      <c r="CC45" s="73"/>
      <c r="CD45" s="73"/>
      <c r="CE45" s="73"/>
      <c r="CF45" s="73"/>
      <c r="CG45" s="73"/>
      <c r="CH45" s="73"/>
      <c r="CI45" s="73"/>
      <c r="CJ45" s="73"/>
      <c r="CK45" s="73"/>
      <c r="CL45" s="73"/>
      <c r="CM45" s="73"/>
      <c r="CN45" s="73"/>
      <c r="CO45" s="73"/>
      <c r="CP45" s="73"/>
      <c r="CQ45" s="73"/>
      <c r="CR45" s="73"/>
      <c r="CS45" s="73"/>
      <c r="CT45" s="73"/>
      <c r="CU45" s="73"/>
      <c r="CV45" s="73"/>
      <c r="CW45" s="73"/>
      <c r="CX45" s="73"/>
      <c r="CY45" s="73"/>
      <c r="CZ45" s="73"/>
      <c r="DA45" s="73"/>
      <c r="DB45" s="73"/>
      <c r="DC45" s="73"/>
      <c r="DD45" s="73"/>
      <c r="DE45" s="73"/>
      <c r="DF45" s="73"/>
      <c r="DG45" s="73"/>
      <c r="DH45" s="73"/>
      <c r="DI45" s="73"/>
    </row>
    <row r="46" spans="1:113" s="44" customFormat="1" ht="18" x14ac:dyDescent="0.2">
      <c r="A46"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6" s="87" t="s">
        <v>8</v>
      </c>
      <c r="D46" s="123">
        <v>43133</v>
      </c>
      <c r="E46" s="122">
        <f t="shared" si="7"/>
        <v>43133</v>
      </c>
      <c r="F46" s="45">
        <v>1</v>
      </c>
      <c r="G46" s="46">
        <v>0</v>
      </c>
      <c r="H46" s="64"/>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c r="BL46" s="73"/>
      <c r="BM46" s="73"/>
      <c r="BN46" s="73"/>
      <c r="BO46" s="73"/>
      <c r="BP46" s="73"/>
      <c r="BQ46" s="73"/>
      <c r="BR46" s="73"/>
      <c r="BS46" s="73"/>
      <c r="BT46" s="73"/>
      <c r="BU46" s="73"/>
      <c r="BV46" s="73"/>
      <c r="BW46" s="73"/>
      <c r="BX46" s="73"/>
      <c r="BY46" s="73"/>
      <c r="BZ46" s="73"/>
      <c r="CA46" s="73"/>
      <c r="CB46" s="73"/>
      <c r="CC46" s="73"/>
      <c r="CD46" s="73"/>
      <c r="CE46" s="73"/>
      <c r="CF46" s="73"/>
      <c r="CG46" s="73"/>
      <c r="CH46" s="73"/>
      <c r="CI46" s="73"/>
      <c r="CJ46" s="73"/>
      <c r="CK46" s="73"/>
      <c r="CL46" s="73"/>
      <c r="CM46" s="73"/>
      <c r="CN46" s="73"/>
      <c r="CO46" s="73"/>
      <c r="CP46" s="73"/>
      <c r="CQ46" s="73"/>
      <c r="CR46" s="73"/>
      <c r="CS46" s="73"/>
      <c r="CT46" s="73"/>
      <c r="CU46" s="73"/>
      <c r="CV46" s="73"/>
      <c r="CW46" s="73"/>
      <c r="CX46" s="73"/>
      <c r="CY46" s="73"/>
      <c r="CZ46" s="73"/>
      <c r="DA46" s="73"/>
      <c r="DB46" s="73"/>
      <c r="DC46" s="73"/>
      <c r="DD46" s="73"/>
      <c r="DE46" s="73"/>
      <c r="DF46" s="73"/>
      <c r="DG46" s="73"/>
      <c r="DH46" s="73"/>
      <c r="DI46" s="73"/>
    </row>
    <row r="47" spans="1:113" s="50" customFormat="1" ht="18" x14ac:dyDescent="0.2">
      <c r="A47" s="43"/>
      <c r="B47" s="47"/>
      <c r="C47" s="47"/>
      <c r="D47" s="70"/>
      <c r="E47" s="70"/>
      <c r="F47" s="48"/>
      <c r="G47" s="49"/>
      <c r="H47" s="65"/>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row>
    <row r="48" spans="1:113" s="50" customFormat="1" ht="18" x14ac:dyDescent="0.2">
      <c r="A48" s="43"/>
      <c r="B48" s="47"/>
      <c r="C48" s="47"/>
      <c r="D48" s="70"/>
      <c r="E48" s="70"/>
      <c r="F48" s="48"/>
      <c r="G48" s="49"/>
      <c r="H48" s="65"/>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row>
    <row r="49" spans="1:64" s="55" customFormat="1" ht="18" x14ac:dyDescent="0.2">
      <c r="A49" s="51" t="s">
        <v>1</v>
      </c>
      <c r="B49" s="52"/>
      <c r="C49" s="53"/>
      <c r="D49" s="71"/>
      <c r="E49" s="71"/>
      <c r="F49" s="54"/>
      <c r="G49" s="54"/>
      <c r="H49" s="66"/>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row>
    <row r="50" spans="1:64" s="50" customFormat="1" ht="18" x14ac:dyDescent="0.2">
      <c r="A50" s="56" t="s">
        <v>22</v>
      </c>
      <c r="B50" s="57"/>
      <c r="C50" s="57"/>
      <c r="D50" s="72"/>
      <c r="E50" s="72"/>
      <c r="F50" s="57"/>
      <c r="G50" s="57"/>
      <c r="H50" s="66"/>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row>
    <row r="51" spans="1:64" s="50" customFormat="1" ht="18" x14ac:dyDescent="0.2">
      <c r="A51" s="90" t="str">
        <f>IF(ISERROR(VALUE(SUBSTITUTE(prevWBS,".",""))),"1",IF(ISERROR(FIND("`",SUBSTITUTE(prevWBS,".","`",1))),TEXT(VALUE(prevWBS)+1,"#"),TEXT(VALUE(LEFT(prevWBS,FIND("`",SUBSTITUTE(prevWBS,".","`",1))-1))+1,"#")))</f>
        <v>1</v>
      </c>
      <c r="B51" s="91" t="s">
        <v>48</v>
      </c>
      <c r="C51" s="58"/>
      <c r="D51" s="68"/>
      <c r="E51" s="69" t="str">
        <f>IF(ISBLANK(D51)," - ",IF(F51=0,D51,D51+F51-1))</f>
        <v xml:space="preserve"> - </v>
      </c>
      <c r="F51" s="45"/>
      <c r="G51" s="46"/>
      <c r="H51" s="67"/>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row>
    <row r="52" spans="1:64" s="50" customFormat="1" ht="18" x14ac:dyDescent="0.2">
      <c r="A52"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2" s="59" t="s">
        <v>36</v>
      </c>
      <c r="C52" s="59"/>
      <c r="D52" s="68"/>
      <c r="E52" s="69" t="str">
        <f>IF(ISBLANK(D52)," - ",IF(F52=0,D52,D52+F52-1))</f>
        <v xml:space="preserve"> - </v>
      </c>
      <c r="F52" s="45"/>
      <c r="G52" s="46"/>
      <c r="H52" s="67"/>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3"/>
      <c r="BJ52" s="73"/>
      <c r="BK52" s="73"/>
      <c r="BL52" s="73"/>
    </row>
    <row r="53" spans="1:64" s="50" customFormat="1" ht="18" x14ac:dyDescent="0.2">
      <c r="A53" s="4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3" s="60" t="s">
        <v>37</v>
      </c>
      <c r="C53" s="59"/>
      <c r="D53" s="68"/>
      <c r="E53" s="69" t="str">
        <f>IF(ISBLANK(D53)," - ",IF(F53=0,D53,D53+F53-1))</f>
        <v xml:space="preserve"> - </v>
      </c>
      <c r="F53" s="45"/>
      <c r="G53" s="46"/>
      <c r="H53" s="67"/>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row>
    <row r="54" spans="1:64" s="50" customFormat="1" ht="18" x14ac:dyDescent="0.2">
      <c r="A54" s="4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4" s="60" t="s">
        <v>38</v>
      </c>
      <c r="C54" s="59"/>
      <c r="D54" s="68"/>
      <c r="E54" s="69" t="str">
        <f>IF(ISBLANK(D54)," - ",IF(F54=0,D54,D54+F54-1))</f>
        <v xml:space="preserve"> - </v>
      </c>
      <c r="F54" s="45"/>
      <c r="G54" s="46"/>
      <c r="H54" s="67"/>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row>
    <row r="55" spans="1:64" s="26" customFormat="1" x14ac:dyDescent="0.2">
      <c r="A55" s="24"/>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row>
  </sheetData>
  <sheetProtection formatCells="0" formatColumns="0" formatRows="0" insertRows="0" deleteRows="0"/>
  <mergeCells count="33">
    <mergeCell ref="CV4:DB4"/>
    <mergeCell ref="DC4:DI4"/>
    <mergeCell ref="BM5:BS5"/>
    <mergeCell ref="BT5:BZ5"/>
    <mergeCell ref="CA5:CG5"/>
    <mergeCell ref="CH5:CN5"/>
    <mergeCell ref="CO5:CU5"/>
    <mergeCell ref="CV5:DB5"/>
    <mergeCell ref="DC5:DI5"/>
    <mergeCell ref="BM4:BS4"/>
    <mergeCell ref="BT4:BZ4"/>
    <mergeCell ref="CA4:CG4"/>
    <mergeCell ref="CH4:CN4"/>
    <mergeCell ref="CO4:CU4"/>
    <mergeCell ref="I1:AC1"/>
    <mergeCell ref="C5:D5"/>
    <mergeCell ref="P4:V4"/>
    <mergeCell ref="I4:O4"/>
    <mergeCell ref="C4:D4"/>
    <mergeCell ref="P5:V5"/>
    <mergeCell ref="I5:O5"/>
    <mergeCell ref="W4:AC4"/>
    <mergeCell ref="W5:AC5"/>
    <mergeCell ref="AD4:AJ4"/>
    <mergeCell ref="AD5:AJ5"/>
    <mergeCell ref="BF4:BL4"/>
    <mergeCell ref="BF5:BL5"/>
    <mergeCell ref="AK5:AQ5"/>
    <mergeCell ref="AR4:AX4"/>
    <mergeCell ref="AR5:AX5"/>
    <mergeCell ref="AK4:AQ4"/>
    <mergeCell ref="AY4:BE4"/>
    <mergeCell ref="AY5:BE5"/>
  </mergeCells>
  <phoneticPr fontId="3" type="noConversion"/>
  <conditionalFormatting sqref="G8:G54">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I6:BL7">
    <cfRule type="expression" dxfId="7" priority="49">
      <formula>I$6=TODAY()</formula>
    </cfRule>
  </conditionalFormatting>
  <conditionalFormatting sqref="I8:BL10 I12:BL54 I11:T11 V11:AF11 AH11:BL11 BM8:DI46">
    <cfRule type="expression" dxfId="6" priority="52">
      <formula>AND($D8&lt;=I$6,ROUNDDOWN(($E8-$D8+1)*$G8,0)+$D8-1&gt;=I$6)</formula>
    </cfRule>
    <cfRule type="expression" dxfId="5" priority="53">
      <formula>AND(NOT(ISBLANK($D8)),$D8&lt;=I$6,$E8&gt;=I$6)</formula>
    </cfRule>
  </conditionalFormatting>
  <conditionalFormatting sqref="BM6:DI46 I6:BL10 I12:BL54 I11:T11 V11:AF11 AH11:BL11">
    <cfRule type="expression" dxfId="4" priority="12">
      <formula>I$6=TODAY()</formula>
    </cfRule>
  </conditionalFormatting>
  <conditionalFormatting sqref="BM6:DI7">
    <cfRule type="expression" dxfId="3" priority="2">
      <formula>BM$6=TODAY()</formula>
    </cfRule>
  </conditionalFormatting>
  <conditionalFormatting sqref="AG11">
    <cfRule type="expression" dxfId="2" priority="56">
      <formula>AND($D11&lt;=U$6,ROUNDDOWN(($E11-$D11+1)*$G11,0)+$D11-1&gt;=U$6)</formula>
    </cfRule>
    <cfRule type="expression" dxfId="1" priority="57">
      <formula>AND(NOT(ISBLANK($D11)),$D11&lt;=U$6,$E11&gt;=U$6)</formula>
    </cfRule>
  </conditionalFormatting>
  <conditionalFormatting sqref="AG11">
    <cfRule type="expression" dxfId="0" priority="61">
      <formula>U$6=TODAY()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G4" xr:uid="{00000000-0002-0000-0000-000000000000}"/>
  </dataValidations>
  <hyperlinks>
    <hyperlink ref="I1:AC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47:B48 B43:B45 B36:B39 A50:B50 B49 D35 D47:G50 G29 F35:G35 F42:G45 G33 F51 F52:F53 F54 G31 G32 G36:G39" unlockedFormula="1"/>
    <ignoredError sqref="A41 A35"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7</xdr:col>
                    <xdr:colOff>95250</xdr:colOff>
                    <xdr:row>1</xdr:row>
                    <xdr:rowOff>123825</xdr:rowOff>
                  </from>
                  <to>
                    <xdr:col>25</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40" workbookViewId="0">
      <selection activeCell="A3" sqref="A3"/>
    </sheetView>
  </sheetViews>
  <sheetFormatPr defaultColWidth="8.85546875" defaultRowHeight="12.75" x14ac:dyDescent="0.2"/>
  <cols>
    <col min="1" max="1" width="5.5703125" style="6" customWidth="1"/>
    <col min="2" max="2" width="90.42578125" style="6" customWidth="1"/>
    <col min="3" max="3" width="16.42578125" style="6" bestFit="1" customWidth="1"/>
    <col min="4" max="16384" width="8.85546875" style="6"/>
  </cols>
  <sheetData>
    <row r="1" spans="1:3" ht="30" customHeight="1" x14ac:dyDescent="0.2">
      <c r="A1" s="31" t="s">
        <v>94</v>
      </c>
      <c r="B1" s="32"/>
      <c r="C1" s="33"/>
    </row>
    <row r="2" spans="1:3" ht="14.25" x14ac:dyDescent="0.2">
      <c r="A2" s="97" t="s">
        <v>23</v>
      </c>
      <c r="B2" s="8"/>
      <c r="C2" s="7"/>
    </row>
    <row r="3" spans="1:3" s="19" customFormat="1" x14ac:dyDescent="0.2">
      <c r="A3" s="7"/>
      <c r="B3" s="8"/>
      <c r="C3" s="7"/>
    </row>
    <row r="4" spans="1:3" s="7" customFormat="1" ht="18" x14ac:dyDescent="0.25">
      <c r="A4" s="92" t="s">
        <v>61</v>
      </c>
      <c r="B4" s="30"/>
    </row>
    <row r="5" spans="1:3" s="7" customFormat="1" ht="57" x14ac:dyDescent="0.2">
      <c r="B5" s="98" t="s">
        <v>50</v>
      </c>
    </row>
    <row r="7" spans="1:3" ht="28.5" x14ac:dyDescent="0.2">
      <c r="B7" s="98" t="s">
        <v>62</v>
      </c>
    </row>
    <row r="9" spans="1:3" ht="14.25" x14ac:dyDescent="0.2">
      <c r="B9" s="97" t="s">
        <v>34</v>
      </c>
    </row>
    <row r="11" spans="1:3" ht="28.5" x14ac:dyDescent="0.2">
      <c r="B11" s="96" t="s">
        <v>35</v>
      </c>
    </row>
    <row r="12" spans="1:3" s="19" customFormat="1" x14ac:dyDescent="0.2"/>
    <row r="13" spans="1:3" ht="18" x14ac:dyDescent="0.25">
      <c r="A13" s="180" t="s">
        <v>4</v>
      </c>
      <c r="B13" s="180"/>
    </row>
    <row r="14" spans="1:3" s="19" customFormat="1" x14ac:dyDescent="0.2"/>
    <row r="15" spans="1:3" s="93" customFormat="1" ht="18" x14ac:dyDescent="0.2">
      <c r="A15" s="101"/>
      <c r="B15" s="99" t="s">
        <v>53</v>
      </c>
    </row>
    <row r="16" spans="1:3" s="93" customFormat="1" ht="18" x14ac:dyDescent="0.2">
      <c r="A16" s="101"/>
      <c r="B16" s="100" t="s">
        <v>51</v>
      </c>
      <c r="C16" s="95" t="s">
        <v>3</v>
      </c>
    </row>
    <row r="17" spans="1:3" ht="18" x14ac:dyDescent="0.25">
      <c r="A17" s="102"/>
      <c r="B17" s="100" t="s">
        <v>55</v>
      </c>
    </row>
    <row r="18" spans="1:3" s="19" customFormat="1" ht="18" x14ac:dyDescent="0.25">
      <c r="A18" s="102"/>
      <c r="B18" s="100" t="s">
        <v>63</v>
      </c>
    </row>
    <row r="19" spans="1:3" s="33" customFormat="1" ht="18" x14ac:dyDescent="0.25">
      <c r="A19" s="105"/>
      <c r="B19" s="100" t="s">
        <v>64</v>
      </c>
    </row>
    <row r="20" spans="1:3" s="93" customFormat="1" ht="18" x14ac:dyDescent="0.2">
      <c r="A20" s="101"/>
      <c r="B20" s="99" t="s">
        <v>52</v>
      </c>
      <c r="C20" s="94" t="s">
        <v>2</v>
      </c>
    </row>
    <row r="21" spans="1:3" ht="18" x14ac:dyDescent="0.25">
      <c r="A21" s="102"/>
      <c r="B21" s="100" t="s">
        <v>54</v>
      </c>
    </row>
    <row r="22" spans="1:3" s="7" customFormat="1" ht="18" x14ac:dyDescent="0.25">
      <c r="A22" s="103"/>
      <c r="B22" s="104" t="s">
        <v>56</v>
      </c>
    </row>
    <row r="23" spans="1:3" s="7" customFormat="1" ht="18" x14ac:dyDescent="0.25">
      <c r="A23" s="103"/>
      <c r="B23" s="9"/>
    </row>
    <row r="24" spans="1:3" s="7" customFormat="1" ht="18" x14ac:dyDescent="0.25">
      <c r="A24" s="180" t="s">
        <v>57</v>
      </c>
      <c r="B24" s="180"/>
    </row>
    <row r="25" spans="1:3" s="7" customFormat="1" ht="43.5" x14ac:dyDescent="0.25">
      <c r="A25" s="103"/>
      <c r="B25" s="100" t="s">
        <v>65</v>
      </c>
    </row>
    <row r="26" spans="1:3" s="7" customFormat="1" ht="18" x14ac:dyDescent="0.25">
      <c r="A26" s="103"/>
      <c r="B26" s="100"/>
    </row>
    <row r="27" spans="1:3" s="7" customFormat="1" ht="18" x14ac:dyDescent="0.25">
      <c r="A27" s="103"/>
      <c r="B27" s="121" t="s">
        <v>69</v>
      </c>
    </row>
    <row r="28" spans="1:3" s="7" customFormat="1" ht="18" x14ac:dyDescent="0.25">
      <c r="A28" s="103"/>
      <c r="B28" s="100" t="s">
        <v>58</v>
      </c>
    </row>
    <row r="29" spans="1:3" s="7" customFormat="1" ht="28.5" x14ac:dyDescent="0.25">
      <c r="A29" s="103"/>
      <c r="B29" s="100" t="s">
        <v>60</v>
      </c>
    </row>
    <row r="30" spans="1:3" s="7" customFormat="1" ht="18" x14ac:dyDescent="0.25">
      <c r="A30" s="103"/>
      <c r="B30" s="100"/>
    </row>
    <row r="31" spans="1:3" s="7" customFormat="1" ht="18" x14ac:dyDescent="0.25">
      <c r="A31" s="103"/>
      <c r="B31" s="121" t="s">
        <v>66</v>
      </c>
    </row>
    <row r="32" spans="1:3" s="7" customFormat="1" ht="18" x14ac:dyDescent="0.25">
      <c r="A32" s="103"/>
      <c r="B32" s="100" t="s">
        <v>59</v>
      </c>
    </row>
    <row r="33" spans="1:2" s="7" customFormat="1" ht="18" x14ac:dyDescent="0.25">
      <c r="A33" s="103"/>
      <c r="B33" s="100" t="s">
        <v>67</v>
      </c>
    </row>
    <row r="34" spans="1:2" s="7" customFormat="1" ht="18" x14ac:dyDescent="0.25">
      <c r="A34" s="103"/>
      <c r="B34" s="9"/>
    </row>
    <row r="35" spans="1:2" s="7" customFormat="1" ht="28.5" x14ac:dyDescent="0.25">
      <c r="A35" s="103"/>
      <c r="B35" s="100" t="s">
        <v>100</v>
      </c>
    </row>
    <row r="36" spans="1:2" s="7" customFormat="1" ht="18" x14ac:dyDescent="0.25">
      <c r="A36" s="103"/>
      <c r="B36" s="106" t="s">
        <v>68</v>
      </c>
    </row>
    <row r="37" spans="1:2" s="7" customFormat="1" ht="18" x14ac:dyDescent="0.25">
      <c r="A37" s="103"/>
      <c r="B37" s="9"/>
    </row>
    <row r="38" spans="1:2" ht="18" x14ac:dyDescent="0.25">
      <c r="A38" s="180" t="s">
        <v>10</v>
      </c>
      <c r="B38" s="180"/>
    </row>
    <row r="39" spans="1:2" ht="28.5" x14ac:dyDescent="0.2">
      <c r="B39" s="100" t="s">
        <v>71</v>
      </c>
    </row>
    <row r="40" spans="1:2" s="19" customFormat="1" x14ac:dyDescent="0.2"/>
    <row r="41" spans="1:2" s="19" customFormat="1" ht="14.25" x14ac:dyDescent="0.2">
      <c r="B41" s="100" t="s">
        <v>72</v>
      </c>
    </row>
    <row r="42" spans="1:2" s="19" customFormat="1" x14ac:dyDescent="0.2"/>
    <row r="43" spans="1:2" s="19" customFormat="1" ht="28.5" x14ac:dyDescent="0.2">
      <c r="B43" s="100" t="s">
        <v>70</v>
      </c>
    </row>
    <row r="44" spans="1:2" s="19" customFormat="1" x14ac:dyDescent="0.2"/>
    <row r="45" spans="1:2" ht="28.5" x14ac:dyDescent="0.2">
      <c r="B45" s="100" t="s">
        <v>73</v>
      </c>
    </row>
    <row r="46" spans="1:2" x14ac:dyDescent="0.2">
      <c r="B46" s="20"/>
    </row>
    <row r="47" spans="1:2" ht="28.5" x14ac:dyDescent="0.2">
      <c r="B47" s="100" t="s">
        <v>74</v>
      </c>
    </row>
    <row r="48" spans="1:2" x14ac:dyDescent="0.2">
      <c r="B48" s="10"/>
    </row>
    <row r="49" spans="1:2" ht="18" x14ac:dyDescent="0.25">
      <c r="A49" s="180" t="s">
        <v>7</v>
      </c>
      <c r="B49" s="180"/>
    </row>
    <row r="50" spans="1:2" ht="28.5" x14ac:dyDescent="0.2">
      <c r="B50" s="100" t="s">
        <v>101</v>
      </c>
    </row>
    <row r="51" spans="1:2" x14ac:dyDescent="0.2">
      <c r="B51" s="10"/>
    </row>
    <row r="52" spans="1:2" ht="14.25" x14ac:dyDescent="0.2">
      <c r="A52" s="107" t="s">
        <v>11</v>
      </c>
      <c r="B52" s="100" t="s">
        <v>12</v>
      </c>
    </row>
    <row r="53" spans="1:2" ht="14.25" x14ac:dyDescent="0.2">
      <c r="A53" s="107" t="s">
        <v>13</v>
      </c>
      <c r="B53" s="100" t="s">
        <v>14</v>
      </c>
    </row>
    <row r="54" spans="1:2" ht="14.25" x14ac:dyDescent="0.2">
      <c r="A54" s="107" t="s">
        <v>15</v>
      </c>
      <c r="B54" s="100" t="s">
        <v>16</v>
      </c>
    </row>
    <row r="55" spans="1:2" ht="28.5" x14ac:dyDescent="0.2">
      <c r="A55" s="96"/>
      <c r="B55" s="100" t="s">
        <v>75</v>
      </c>
    </row>
    <row r="56" spans="1:2" ht="28.5" x14ac:dyDescent="0.2">
      <c r="A56" s="96"/>
      <c r="B56" s="100" t="s">
        <v>76</v>
      </c>
    </row>
    <row r="57" spans="1:2" ht="14.25" x14ac:dyDescent="0.2">
      <c r="A57" s="107" t="s">
        <v>17</v>
      </c>
      <c r="B57" s="100" t="s">
        <v>18</v>
      </c>
    </row>
    <row r="58" spans="1:2" ht="14.25" x14ac:dyDescent="0.2">
      <c r="A58" s="96"/>
      <c r="B58" s="100" t="s">
        <v>77</v>
      </c>
    </row>
    <row r="59" spans="1:2" ht="14.25" x14ac:dyDescent="0.2">
      <c r="A59" s="96"/>
      <c r="B59" s="100" t="s">
        <v>78</v>
      </c>
    </row>
    <row r="60" spans="1:2" ht="14.25" x14ac:dyDescent="0.2">
      <c r="A60" s="107" t="s">
        <v>19</v>
      </c>
      <c r="B60" s="100" t="s">
        <v>20</v>
      </c>
    </row>
    <row r="61" spans="1:2" ht="28.5" x14ac:dyDescent="0.2">
      <c r="A61" s="96"/>
      <c r="B61" s="100" t="s">
        <v>79</v>
      </c>
    </row>
    <row r="62" spans="1:2" ht="14.25" x14ac:dyDescent="0.2">
      <c r="A62" s="107" t="s">
        <v>80</v>
      </c>
      <c r="B62" s="100" t="s">
        <v>81</v>
      </c>
    </row>
    <row r="63" spans="1:2" ht="14.25" x14ac:dyDescent="0.2">
      <c r="A63" s="108"/>
      <c r="B63" s="100" t="s">
        <v>82</v>
      </c>
    </row>
    <row r="64" spans="1:2" s="19" customFormat="1" x14ac:dyDescent="0.2">
      <c r="B64" s="11"/>
    </row>
    <row r="65" spans="1:2" s="19" customFormat="1" ht="18" x14ac:dyDescent="0.25">
      <c r="A65" s="180" t="s">
        <v>9</v>
      </c>
      <c r="B65" s="180"/>
    </row>
    <row r="66" spans="1:2" s="19" customFormat="1" ht="42.75" x14ac:dyDescent="0.2">
      <c r="B66" s="100" t="s">
        <v>83</v>
      </c>
    </row>
    <row r="67" spans="1:2" s="19" customFormat="1" x14ac:dyDescent="0.2">
      <c r="B67" s="12"/>
    </row>
    <row r="68" spans="1:2" s="7" customFormat="1" ht="18" x14ac:dyDescent="0.25">
      <c r="A68" s="180" t="s">
        <v>5</v>
      </c>
      <c r="B68" s="180"/>
    </row>
    <row r="69" spans="1:2" s="19" customFormat="1" ht="15" x14ac:dyDescent="0.25">
      <c r="A69" s="115" t="s">
        <v>6</v>
      </c>
      <c r="B69" s="116" t="s">
        <v>84</v>
      </c>
    </row>
    <row r="70" spans="1:2" s="7" customFormat="1" ht="28.5" x14ac:dyDescent="0.2">
      <c r="A70" s="109"/>
      <c r="B70" s="114" t="s">
        <v>86</v>
      </c>
    </row>
    <row r="71" spans="1:2" s="7" customFormat="1" ht="14.25" x14ac:dyDescent="0.2">
      <c r="A71" s="109"/>
      <c r="B71" s="110"/>
    </row>
    <row r="72" spans="1:2" s="19" customFormat="1" ht="15" x14ac:dyDescent="0.25">
      <c r="A72" s="115" t="s">
        <v>6</v>
      </c>
      <c r="B72" s="116" t="s">
        <v>99</v>
      </c>
    </row>
    <row r="73" spans="1:2" s="7" customFormat="1" ht="28.5" x14ac:dyDescent="0.2">
      <c r="A73" s="109"/>
      <c r="B73" s="114" t="s">
        <v>103</v>
      </c>
    </row>
    <row r="74" spans="1:2" s="7" customFormat="1" ht="14.25" x14ac:dyDescent="0.2">
      <c r="A74" s="109"/>
      <c r="B74" s="110"/>
    </row>
    <row r="75" spans="1:2" ht="15" x14ac:dyDescent="0.25">
      <c r="A75" s="115" t="s">
        <v>6</v>
      </c>
      <c r="B75" s="118" t="s">
        <v>89</v>
      </c>
    </row>
    <row r="76" spans="1:2" s="7" customFormat="1" ht="42.75" x14ac:dyDescent="0.2">
      <c r="A76" s="109"/>
      <c r="B76" s="98" t="s">
        <v>102</v>
      </c>
    </row>
    <row r="77" spans="1:2" ht="14.25" x14ac:dyDescent="0.2">
      <c r="A77" s="108"/>
      <c r="B77" s="108"/>
    </row>
    <row r="78" spans="1:2" s="19" customFormat="1" ht="15" x14ac:dyDescent="0.25">
      <c r="A78" s="115" t="s">
        <v>6</v>
      </c>
      <c r="B78" s="118" t="s">
        <v>95</v>
      </c>
    </row>
    <row r="79" spans="1:2" s="7" customFormat="1" ht="28.5" x14ac:dyDescent="0.2">
      <c r="A79" s="109"/>
      <c r="B79" s="98" t="s">
        <v>90</v>
      </c>
    </row>
    <row r="80" spans="1:2" s="19" customFormat="1" ht="14.25" x14ac:dyDescent="0.2">
      <c r="A80" s="108"/>
      <c r="B80" s="108"/>
    </row>
    <row r="81" spans="1:2" ht="15" x14ac:dyDescent="0.25">
      <c r="A81" s="115" t="s">
        <v>6</v>
      </c>
      <c r="B81" s="118" t="s">
        <v>96</v>
      </c>
    </row>
    <row r="82" spans="1:2" s="7" customFormat="1" ht="14.25" x14ac:dyDescent="0.2">
      <c r="A82" s="109"/>
      <c r="B82" s="113" t="s">
        <v>91</v>
      </c>
    </row>
    <row r="83" spans="1:2" s="7" customFormat="1" ht="14.25" x14ac:dyDescent="0.2">
      <c r="A83" s="109"/>
      <c r="B83" s="113" t="s">
        <v>92</v>
      </c>
    </row>
    <row r="84" spans="1:2" s="7" customFormat="1" ht="14.25" x14ac:dyDescent="0.2">
      <c r="A84" s="109"/>
      <c r="B84" s="113" t="s">
        <v>93</v>
      </c>
    </row>
    <row r="85" spans="1:2" ht="15" x14ac:dyDescent="0.25">
      <c r="A85" s="108"/>
      <c r="B85" s="112"/>
    </row>
    <row r="86" spans="1:2" ht="15" x14ac:dyDescent="0.25">
      <c r="A86" s="115" t="s">
        <v>6</v>
      </c>
      <c r="B86" s="118" t="s">
        <v>97</v>
      </c>
    </row>
    <row r="87" spans="1:2" s="7" customFormat="1" ht="42.75" x14ac:dyDescent="0.2">
      <c r="A87" s="109"/>
      <c r="B87" s="98" t="s">
        <v>85</v>
      </c>
    </row>
    <row r="88" spans="1:2" s="7" customFormat="1" ht="14.25" x14ac:dyDescent="0.2">
      <c r="A88" s="109"/>
      <c r="B88" s="111" t="s">
        <v>87</v>
      </c>
    </row>
    <row r="89" spans="1:2" s="7" customFormat="1" ht="57" x14ac:dyDescent="0.2">
      <c r="A89" s="109"/>
      <c r="B89" s="117" t="s">
        <v>88</v>
      </c>
    </row>
    <row r="90" spans="1:2" ht="14.25" x14ac:dyDescent="0.2">
      <c r="A90" s="108"/>
      <c r="B90" s="108"/>
    </row>
    <row r="91" spans="1:2" ht="15" x14ac:dyDescent="0.25">
      <c r="A91" s="115" t="s">
        <v>6</v>
      </c>
      <c r="B91" s="120" t="s">
        <v>98</v>
      </c>
    </row>
    <row r="92" spans="1:2" ht="28.5" x14ac:dyDescent="0.2">
      <c r="A92" s="96"/>
      <c r="B92" s="113" t="s">
        <v>21</v>
      </c>
    </row>
    <row r="94" spans="1:2" x14ac:dyDescent="0.2">
      <c r="A94" s="22" t="s">
        <v>27</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19" customWidth="1"/>
    <col min="2" max="2" width="82.140625" style="19" customWidth="1"/>
    <col min="3" max="16384" width="8.85546875" style="15"/>
  </cols>
  <sheetData>
    <row r="1" spans="1:4" ht="30" customHeight="1" x14ac:dyDescent="0.2">
      <c r="A1" s="31" t="s">
        <v>25</v>
      </c>
      <c r="B1" s="31"/>
      <c r="C1" s="36"/>
      <c r="D1" s="36"/>
    </row>
    <row r="2" spans="1:4" ht="15" x14ac:dyDescent="0.2">
      <c r="A2" s="33"/>
      <c r="B2" s="37"/>
      <c r="C2" s="36"/>
      <c r="D2" s="36"/>
    </row>
    <row r="3" spans="1:4" ht="15" x14ac:dyDescent="0.2">
      <c r="A3" s="34"/>
      <c r="B3" s="27" t="s">
        <v>26</v>
      </c>
      <c r="C3" s="35"/>
    </row>
    <row r="4" spans="1:4" ht="14.25" x14ac:dyDescent="0.2">
      <c r="A4" s="13"/>
      <c r="B4" s="29" t="s">
        <v>23</v>
      </c>
      <c r="C4" s="14"/>
    </row>
    <row r="5" spans="1:4" ht="15" x14ac:dyDescent="0.2">
      <c r="A5" s="13"/>
      <c r="B5" s="16"/>
      <c r="C5" s="14"/>
    </row>
    <row r="6" spans="1:4" ht="15.75" x14ac:dyDescent="0.25">
      <c r="A6" s="13"/>
      <c r="B6" s="17" t="s">
        <v>27</v>
      </c>
      <c r="C6" s="14"/>
    </row>
    <row r="7" spans="1:4" ht="15" x14ac:dyDescent="0.2">
      <c r="A7" s="13"/>
      <c r="B7" s="16"/>
      <c r="C7" s="14"/>
    </row>
    <row r="8" spans="1:4" ht="30" x14ac:dyDescent="0.2">
      <c r="A8" s="13"/>
      <c r="B8" s="16" t="s">
        <v>28</v>
      </c>
      <c r="C8" s="14"/>
    </row>
    <row r="9" spans="1:4" ht="15" x14ac:dyDescent="0.2">
      <c r="A9" s="13"/>
      <c r="B9" s="16"/>
      <c r="C9" s="14"/>
    </row>
    <row r="10" spans="1:4" ht="46.5" x14ac:dyDescent="0.25">
      <c r="A10" s="13"/>
      <c r="B10" s="16" t="s">
        <v>29</v>
      </c>
      <c r="C10" s="14"/>
    </row>
    <row r="11" spans="1:4" ht="15" x14ac:dyDescent="0.2">
      <c r="A11" s="13"/>
      <c r="B11" s="16"/>
      <c r="C11" s="14"/>
    </row>
    <row r="12" spans="1:4" ht="45" x14ac:dyDescent="0.2">
      <c r="A12" s="13"/>
      <c r="B12" s="16" t="s">
        <v>30</v>
      </c>
      <c r="C12" s="14"/>
    </row>
    <row r="13" spans="1:4" ht="15" x14ac:dyDescent="0.2">
      <c r="A13" s="13"/>
      <c r="B13" s="16"/>
      <c r="C13" s="14"/>
    </row>
    <row r="14" spans="1:4" ht="60" x14ac:dyDescent="0.2">
      <c r="A14" s="13"/>
      <c r="B14" s="16" t="s">
        <v>31</v>
      </c>
      <c r="C14" s="14"/>
    </row>
    <row r="15" spans="1:4" ht="15" x14ac:dyDescent="0.2">
      <c r="A15" s="13"/>
      <c r="B15" s="16"/>
      <c r="C15" s="14"/>
    </row>
    <row r="16" spans="1:4" ht="30.75" x14ac:dyDescent="0.2">
      <c r="A16" s="13"/>
      <c r="B16" s="16" t="s">
        <v>32</v>
      </c>
      <c r="C16" s="14"/>
    </row>
    <row r="17" spans="1:3" ht="15" x14ac:dyDescent="0.2">
      <c r="A17" s="13"/>
      <c r="B17" s="16"/>
      <c r="C17" s="14"/>
    </row>
    <row r="18" spans="1:3" ht="15.75" x14ac:dyDescent="0.25">
      <c r="A18" s="13"/>
      <c r="B18" s="17" t="s">
        <v>33</v>
      </c>
      <c r="C18" s="14"/>
    </row>
    <row r="19" spans="1:3" ht="15" x14ac:dyDescent="0.2">
      <c r="A19" s="13"/>
      <c r="B19" s="28" t="s">
        <v>24</v>
      </c>
      <c r="C19" s="14"/>
    </row>
    <row r="20" spans="1:3" ht="15" x14ac:dyDescent="0.2">
      <c r="A20" s="13"/>
      <c r="B20" s="18"/>
      <c r="C20" s="14"/>
    </row>
    <row r="21" spans="1:3" x14ac:dyDescent="0.2">
      <c r="A21" s="13"/>
      <c r="B21" s="13"/>
      <c r="C21" s="14"/>
    </row>
    <row r="22" spans="1:3" x14ac:dyDescent="0.2">
      <c r="A22" s="13"/>
      <c r="B22" s="13"/>
      <c r="C22" s="14"/>
    </row>
    <row r="23" spans="1:3" x14ac:dyDescent="0.2">
      <c r="A23" s="13"/>
      <c r="B23" s="13"/>
      <c r="C23" s="14"/>
    </row>
    <row r="24" spans="1:3" x14ac:dyDescent="0.2">
      <c r="A24" s="13"/>
      <c r="B24" s="13"/>
      <c r="C24" s="14"/>
    </row>
    <row r="25" spans="1:3" x14ac:dyDescent="0.2">
      <c r="A25" s="13"/>
      <c r="B25" s="13"/>
      <c r="C25" s="14"/>
    </row>
    <row r="26" spans="1:3" x14ac:dyDescent="0.2">
      <c r="A26" s="13"/>
      <c r="B26" s="13"/>
      <c r="C26" s="14"/>
    </row>
    <row r="27" spans="1:3" x14ac:dyDescent="0.2">
      <c r="A27" s="13"/>
      <c r="B27" s="13"/>
      <c r="C27" s="14"/>
    </row>
    <row r="28" spans="1:3" x14ac:dyDescent="0.2">
      <c r="A28" s="13"/>
      <c r="B28" s="13"/>
      <c r="C28" s="14"/>
    </row>
    <row r="29" spans="1:3" x14ac:dyDescent="0.2">
      <c r="A29" s="13"/>
      <c r="B29" s="13"/>
      <c r="C29" s="14"/>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Help</vt:lpstr>
      <vt:lpstr>TermsOfUse</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ANASTASIOU Christos-Emmanouil</cp:lastModifiedBy>
  <cp:lastPrinted>2018-02-12T20:25:38Z</cp:lastPrinted>
  <dcterms:created xsi:type="dcterms:W3CDTF">2010-06-09T16:05:03Z</dcterms:created>
  <dcterms:modified xsi:type="dcterms:W3CDTF">2020-01-14T21:05:45Z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