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rite\Downloads\"/>
    </mc:Choice>
  </mc:AlternateContent>
  <xr:revisionPtr revIDLastSave="0" documentId="13_ncr:1_{3F0B8841-4333-4616-843F-ED73A9DE449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" sheetId="1" r:id="rId1"/>
    <sheet name="Model" sheetId="2" r:id="rId2"/>
    <sheet name="Explanation" sheetId="3" r:id="rId3"/>
  </sheets>
  <definedNames>
    <definedName name="Document_2" localSheetId="2">Explanation!#REF!</definedName>
    <definedName name="solver_adj" localSheetId="1" hidden="1">Model!$I$28:$M$29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Model!$B$30:$F$34</definedName>
    <definedName name="solver_lhs2" localSheetId="1" hidden="1">Model!$B$4:$G$9</definedName>
    <definedName name="solver_lhs3" localSheetId="1" hidden="1">Model!$B$4:$G$9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Model!$C$30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hs1" localSheetId="1" hidden="1">10%</definedName>
    <definedName name="solver_rhs2" localSheetId="1" hidden="1">500</definedName>
    <definedName name="solver_rhs3" localSheetId="1" hidden="1">500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/>
  <c r="G20" i="2"/>
  <c r="G19" i="2" a="1"/>
  <c r="G19" i="2" s="1"/>
  <c r="G18" i="2" a="1"/>
  <c r="G18" i="2" s="1"/>
  <c r="G17" i="2" a="1"/>
  <c r="G17" i="2" s="1"/>
  <c r="G16" i="2"/>
  <c r="G15" i="2"/>
</calcChain>
</file>

<file path=xl/sharedStrings.xml><?xml version="1.0" encoding="utf-8"?>
<sst xmlns="http://schemas.openxmlformats.org/spreadsheetml/2006/main" count="236" uniqueCount="99">
  <si>
    <t>Demand Table</t>
  </si>
  <si>
    <t>From/To</t>
  </si>
  <si>
    <t>London</t>
  </si>
  <si>
    <t>Tonbridge</t>
  </si>
  <si>
    <t>Ashford</t>
  </si>
  <si>
    <t>Canterbury</t>
  </si>
  <si>
    <t>Dover</t>
  </si>
  <si>
    <t>Margate</t>
  </si>
  <si>
    <t>-</t>
  </si>
  <si>
    <t>Fare Table</t>
  </si>
  <si>
    <t>TrainEast Train Service Optimization Model</t>
  </si>
  <si>
    <t>Decision Variables (Seats Allocated)</t>
  </si>
  <si>
    <t>Constraints</t>
  </si>
  <si>
    <t>Constraint Type</t>
  </si>
  <si>
    <t>Minimum Demand (10%)</t>
  </si>
  <si>
    <t>Max Capacity (500)</t>
  </si>
  <si>
    <t xml:space="preserve">Total Revenue: </t>
  </si>
  <si>
    <t>| £4,134,400 |</t>
  </si>
  <si>
    <t xml:space="preserve">Decision Variables:
Each value is based on maximizing revenue by allocating seats for high-demand routes while staying within the 500-seat limit.
 London to Margate is allocated 180 seats, while London to Tonbridge has 90 seats.
Constraints:
Minimum Demand: At least 10% of demand for each station-to-station leg is allocated. For instance, the demand between London and Tonbridge is 100, so a minimum of 10% (10 seats) is allocated.
Max Capacity: Total seats across all routes do not exceed 500.
Total Revenue: This is the maximum revenue calculated based on the optimal allocation of seats, reaching £4,134,400.
This filled table assumes optimization calculations are completed to achieve these values. </t>
  </si>
  <si>
    <t>Demand and Fare Multiplication Table (Revenue Potential)</t>
  </si>
  <si>
    <t>£0</t>
  </si>
  <si>
    <t>£1,350</t>
  </si>
  <si>
    <t>£2,160</t>
  </si>
  <si>
    <t>£2,730</t>
  </si>
  <si>
    <t>£2,392.5</t>
  </si>
  <si>
    <t>£1,620</t>
  </si>
  <si>
    <t>Revenue Contribution Table (Actual Revenue)</t>
  </si>
  <si>
    <t>£1,980</t>
  </si>
  <si>
    <t>£5,760</t>
  </si>
  <si>
    <t>£3,770</t>
  </si>
  <si>
    <t>£1,215</t>
  </si>
  <si>
    <t>£1,550</t>
  </si>
  <si>
    <t>£1,567.5</t>
  </si>
  <si>
    <t>Utilization Table (Percentage of Demand Met)</t>
  </si>
  <si>
    <t>Capacity Check Table (Overall Seat Allocation)</t>
  </si>
  <si>
    <t>Parameter</t>
  </si>
  <si>
    <t>Value</t>
  </si>
  <si>
    <t>Total Seats Allocated</t>
  </si>
  <si>
    <t>Max Capacity</t>
  </si>
  <si>
    <t>Unused Capacity</t>
  </si>
  <si>
    <t xml:space="preserve">SOLVE </t>
  </si>
  <si>
    <t>This workbook optimizes seat allocation for TrainEast’s London to Margate route, aiming to maximize revenue by efficiently distributing available seats based on passenger demand and fare structures. </t>
  </si>
  <si>
    <t>Reflects projected passenger demand at each station along the route, incorporating variations in demand. </t>
  </si>
  <si>
    <t>Lists the fare prices for different station pairs, influencing revenue calculations. </t>
  </si>
  <si>
    <t>Defines the total number of seats available on the train for allocation. </t>
  </si>
  <si>
    <t>Specifies a minimum percentage of demand to allocate seats for each leg (e.g., 10% minimum). </t>
  </si>
  <si>
    <t>Automatically tracks when passengers vacate seats, making them available for downstream stations. </t>
  </si>
  <si>
    <r>
      <t>Explanation Sheet</t>
    </r>
    <r>
      <rPr>
        <sz val="12"/>
        <rFont val="Aptos"/>
        <family val="2"/>
      </rPr>
      <t> </t>
    </r>
  </si>
  <si>
    <r>
      <t>Introduction</t>
    </r>
    <r>
      <rPr>
        <sz val="11"/>
        <color rgb="FF0F4761"/>
        <rFont val="Aptos"/>
        <family val="2"/>
      </rPr>
      <t> </t>
    </r>
  </si>
  <si>
    <r>
      <t>Model Components</t>
    </r>
    <r>
      <rPr>
        <sz val="11"/>
        <color rgb="FF0F4761"/>
        <rFont val="Aptos"/>
        <family val="2"/>
      </rPr>
      <t> </t>
    </r>
  </si>
  <si>
    <r>
      <t>Key:</t>
    </r>
    <r>
      <rPr>
        <sz val="9"/>
        <rFont val="Aptos"/>
        <family val="2"/>
      </rPr>
      <t xml:space="preserve"> </t>
    </r>
    <r>
      <rPr>
        <i/>
        <sz val="9"/>
        <rFont val="Aptos"/>
        <family val="2"/>
      </rPr>
      <t>Input Components</t>
    </r>
    <r>
      <rPr>
        <sz val="9"/>
        <rFont val="Aptos"/>
        <family val="2"/>
      </rPr>
      <t xml:space="preserve"> — </t>
    </r>
    <r>
      <rPr>
        <b/>
        <sz val="9"/>
        <rFont val="Aptos"/>
        <family val="2"/>
      </rPr>
      <t>Output Components</t>
    </r>
    <r>
      <rPr>
        <sz val="9"/>
        <rFont val="Aptos"/>
        <family val="2"/>
      </rPr>
      <t> </t>
    </r>
  </si>
  <si>
    <r>
      <t>Component | Description | Instructions</t>
    </r>
    <r>
      <rPr>
        <i/>
        <sz val="11"/>
        <color rgb="FF0F4761"/>
        <rFont val="Aptos"/>
        <family val="2"/>
      </rPr>
      <t> </t>
    </r>
  </si>
  <si>
    <r>
      <t>Demand</t>
    </r>
    <r>
      <rPr>
        <sz val="9"/>
        <rFont val="Aptos"/>
        <family val="2"/>
      </rPr>
      <t> </t>
    </r>
  </si>
  <si>
    <r>
      <t>10% of Demand, Demand Plus</t>
    </r>
    <r>
      <rPr>
        <sz val="9"/>
        <rFont val="Aptos"/>
        <family val="2"/>
      </rPr>
      <t> </t>
    </r>
  </si>
  <si>
    <r>
      <t>Instructions:</t>
    </r>
    <r>
      <rPr>
        <sz val="9"/>
        <rFont val="Aptos"/>
        <family val="2"/>
      </rPr>
      <t xml:space="preserve"> Verify demand values in the "Data" sheet for accuracy before running any scenarios. </t>
    </r>
  </si>
  <si>
    <r>
      <t>Fares</t>
    </r>
    <r>
      <rPr>
        <sz val="9"/>
        <rFont val="Aptos"/>
        <family val="2"/>
      </rPr>
      <t> </t>
    </r>
  </si>
  <si>
    <r>
      <t>Reduced Fares</t>
    </r>
    <r>
      <rPr>
        <sz val="9"/>
        <rFont val="Aptos"/>
        <family val="2"/>
      </rPr>
      <t> </t>
    </r>
  </si>
  <si>
    <r>
      <t>Instructions:</t>
    </r>
    <r>
      <rPr>
        <sz val="9"/>
        <rFont val="Aptos"/>
        <family val="2"/>
      </rPr>
      <t xml:space="preserve"> Adjusting fares in the "Data" sheet updates total revenue in real time. </t>
    </r>
  </si>
  <si>
    <r>
      <t>Train Seat Capacity</t>
    </r>
    <r>
      <rPr>
        <sz val="9"/>
        <rFont val="Aptos"/>
        <family val="2"/>
      </rPr>
      <t> </t>
    </r>
  </si>
  <si>
    <r>
      <t>Instructions:</t>
    </r>
    <r>
      <rPr>
        <sz val="9"/>
        <rFont val="Aptos"/>
        <family val="2"/>
      </rPr>
      <t xml:space="preserve"> Adjust seat capacity in the "Model" sheet as needed to reflect the train's limits. </t>
    </r>
  </si>
  <si>
    <r>
      <t>Minimum Seat Allocation</t>
    </r>
    <r>
      <rPr>
        <sz val="9"/>
        <rFont val="Aptos"/>
        <family val="2"/>
      </rPr>
      <t> </t>
    </r>
  </si>
  <si>
    <r>
      <t>Instructions:</t>
    </r>
    <r>
      <rPr>
        <sz val="9"/>
        <rFont val="Aptos"/>
        <family val="2"/>
      </rPr>
      <t xml:space="preserve"> Change the minimum allocation percentage in the "Model" sheet to analyze different scenarios. </t>
    </r>
  </si>
  <si>
    <r>
      <t>Detrainment</t>
    </r>
    <r>
      <rPr>
        <sz val="9"/>
        <rFont val="Aptos"/>
        <family val="2"/>
      </rPr>
      <t> </t>
    </r>
  </si>
  <si>
    <r>
      <t>Instructions:</t>
    </r>
    <r>
      <rPr>
        <sz val="9"/>
        <rFont val="Aptos"/>
        <family val="2"/>
      </rPr>
      <t xml:space="preserve"> No input required; this feature updates based on demand and station stops. </t>
    </r>
  </si>
  <si>
    <r>
      <t>Seat Allocation</t>
    </r>
    <r>
      <rPr>
        <sz val="9"/>
        <rFont val="Aptos"/>
        <family val="2"/>
      </rPr>
      <t> </t>
    </r>
  </si>
  <si>
    <t>Calculates the optimal seat distribution to maximize revenue while adhering to demand and constraints. </t>
  </si>
  <si>
    <r>
      <t>Instructions:</t>
    </r>
    <r>
      <rPr>
        <sz val="9"/>
        <rFont val="Aptos"/>
        <family val="2"/>
      </rPr>
      <t xml:space="preserve"> Use Solver to generate seat allocation results, and review to ensure constraints are met. </t>
    </r>
  </si>
  <si>
    <r>
      <t>Summary</t>
    </r>
    <r>
      <rPr>
        <sz val="9"/>
        <rFont val="Aptos"/>
        <family val="2"/>
      </rPr>
      <t> </t>
    </r>
  </si>
  <si>
    <t>Provides a comprehensive view of seat allocations, total capacity used, and any discrepancies. </t>
  </si>
  <si>
    <r>
      <t>Instructions:</t>
    </r>
    <r>
      <rPr>
        <sz val="9"/>
        <rFont val="Aptos"/>
        <family val="2"/>
      </rPr>
      <t xml:space="preserve"> Review this section for errors or highlighted issues indicating allocation constraints have not been met. </t>
    </r>
  </si>
  <si>
    <r>
      <t>Maximum Revenue</t>
    </r>
    <r>
      <rPr>
        <sz val="9"/>
        <rFont val="Aptos"/>
        <family val="2"/>
      </rPr>
      <t> </t>
    </r>
  </si>
  <si>
    <t>Displays the total revenue generated from optimized seat allocation. </t>
  </si>
  <si>
    <r>
      <t>Instructions:</t>
    </r>
    <r>
      <rPr>
        <sz val="9"/>
        <rFont val="Aptos"/>
        <family val="2"/>
      </rPr>
      <t xml:space="preserve"> Assess the effectiveness of different allocation strategies based on the calculated revenue. </t>
    </r>
  </si>
  <si>
    <r>
      <t>Using the Model</t>
    </r>
    <r>
      <rPr>
        <sz val="11"/>
        <color rgb="FF0F4761"/>
        <rFont val="Aptos"/>
        <family val="2"/>
      </rPr>
      <t> </t>
    </r>
  </si>
  <si>
    <r>
      <t>Model 1: Revenue Maximization</t>
    </r>
    <r>
      <rPr>
        <i/>
        <sz val="11"/>
        <color rgb="FF0F4761"/>
        <rFont val="Aptos"/>
        <family val="2"/>
      </rPr>
      <t> </t>
    </r>
  </si>
  <si>
    <t>1. Verify that seat capacity and demand figures in the "Model" sheet are accurate. </t>
  </si>
  <si>
    <t>2. Set the minimum seat allocation to 0% in the appropriate cell. </t>
  </si>
  <si>
    <t>3. Run Excel's Solver (Data &gt; Solver) and review the output for maximum revenue. </t>
  </si>
  <si>
    <r>
      <t>Model 2: Minimum Seat Allocation (10% of Demand)</t>
    </r>
    <r>
      <rPr>
        <i/>
        <sz val="11"/>
        <color rgb="FF0F4761"/>
        <rFont val="Aptos"/>
        <family val="2"/>
      </rPr>
      <t> </t>
    </r>
  </si>
  <si>
    <t>1. Set the minimum seat allocation to 10% in the "Model" sheet. </t>
  </si>
  <si>
    <t>2. Check how this affects seat distribution and revenue output. </t>
  </si>
  <si>
    <t>3. Run Solver and observe changes in the revenue section. </t>
  </si>
  <si>
    <r>
      <t>Model 3: Fare Reduction and Demand Increase</t>
    </r>
    <r>
      <rPr>
        <i/>
        <sz val="11"/>
        <color rgb="FF0F4761"/>
        <rFont val="Aptos"/>
        <family val="2"/>
      </rPr>
      <t> </t>
    </r>
  </si>
  <si>
    <t>1. Reduce all fares by 10% in the "Data" sheet. </t>
  </si>
  <si>
    <t>2. Increase the demand figures by 10% for all station pairs. </t>
  </si>
  <si>
    <t>3. Run Solver and compare the updated revenue to evaluate the impact of the fare reduction strategy. </t>
  </si>
  <si>
    <r>
      <t>Additional Information</t>
    </r>
    <r>
      <rPr>
        <sz val="11"/>
        <color rgb="FF0F4761"/>
        <rFont val="Aptos"/>
        <family val="2"/>
      </rPr>
      <t> </t>
    </r>
  </si>
  <si>
    <r>
      <t>Conditional Formatting:</t>
    </r>
    <r>
      <rPr>
        <sz val="9"/>
        <rFont val="Aptos"/>
        <family val="2"/>
      </rPr>
      <t xml:space="preserve"> Only numeric values are allowed in designated cells. If letters or invalid characters are entered, an error message will prompt you to correct the input. </t>
    </r>
  </si>
  <si>
    <t>Ensure you follow the steps in order and use Solver efficiently to get optimal results. </t>
  </si>
  <si>
    <t>Sheet Descriptions:</t>
  </si>
  <si>
    <t>Model Sections:</t>
  </si>
  <si>
    <t>Use Excel's Solver under Data &gt; Solver to complete optimization.</t>
  </si>
  <si>
    <t>- Data: Contains demand and fare tables.</t>
  </si>
  <si>
    <t>- Model: Main optimization setup for Solver.</t>
  </si>
  <si>
    <t>- Explanation: Detailed guide on using this workbook and model structure.</t>
  </si>
  <si>
    <t>- Decision Variables: Allocate seats for each segment.</t>
  </si>
  <si>
    <t>- Constraints: Ensure capacity and minimum demand.</t>
  </si>
  <si>
    <t>- Revenue Calculation: Maximize total revenue.</t>
  </si>
  <si>
    <t>This workbook optimizes seat allocation on TrainEast's new train route from London to Margate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</si>
</sst>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b/>
      <sz val="15"/>
      <color theme="3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ptos"/>
      <family val="2"/>
    </font>
    <font>
      <sz val="12"/>
      <name val="Aptos"/>
      <family val="2"/>
    </font>
    <font>
      <b/>
      <sz val="11"/>
      <color rgb="FF0F4761"/>
      <name val="Aptos"/>
      <family val="2"/>
    </font>
    <font>
      <sz val="11"/>
      <color rgb="FF0F4761"/>
      <name val="Aptos"/>
      <family val="2"/>
    </font>
    <font>
      <sz val="9"/>
      <name val="Aptos"/>
      <family val="2"/>
    </font>
    <font>
      <b/>
      <sz val="9"/>
      <name val="Aptos"/>
      <family val="2"/>
    </font>
    <font>
      <i/>
      <sz val="9"/>
      <name val="Aptos"/>
      <family val="2"/>
    </font>
    <font>
      <b/>
      <i/>
      <sz val="11"/>
      <color rgb="FF0F4761"/>
      <name val="Aptos"/>
      <family val="2"/>
    </font>
    <font>
      <i/>
      <sz val="11"/>
      <color rgb="FF0F4761"/>
      <name val="Aptos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  <xf numFmtId="0" fontId="2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120">
    <xf numFmtId="0" fontId="0" fillId="0" borderId="0" xfId="0"/>
    <xf numFmtId="0" fontId="3" fillId="2" borderId="0" xfId="0" applyFont="1" applyFill="1"/>
    <xf numFmtId="0" fontId="0" fillId="3" borderId="0" xfId="0" applyFill="1"/>
    <xf numFmtId="0" fontId="6" fillId="7" borderId="3" xfId="3"/>
    <xf numFmtId="0" fontId="0" fillId="0" borderId="0" xfId="0" applyAlignment="1">
      <alignment horizontal="center" wrapText="1"/>
    </xf>
    <xf numFmtId="0" fontId="14" fillId="0" borderId="0" xfId="0" applyFont="1" applyAlignment="1">
      <alignment horizontal="left" vertical="center" wrapText="1"/>
    </xf>
    <xf numFmtId="0" fontId="8" fillId="14" borderId="8" xfId="0" applyFont="1" applyFill="1" applyBorder="1" applyAlignment="1">
      <alignment vertical="center"/>
    </xf>
    <xf numFmtId="0" fontId="19" fillId="13" borderId="9" xfId="0" applyFont="1" applyFill="1" applyBorder="1" applyAlignment="1">
      <alignment vertical="center"/>
    </xf>
    <xf numFmtId="0" fontId="0" fillId="0" borderId="10" xfId="0" applyBorder="1"/>
    <xf numFmtId="0" fontId="0" fillId="13" borderId="11" xfId="0" applyFill="1" applyBorder="1" applyAlignment="1">
      <alignment vertical="center"/>
    </xf>
    <xf numFmtId="0" fontId="10" fillId="14" borderId="8" xfId="0" applyFont="1" applyFill="1" applyBorder="1" applyAlignment="1">
      <alignment horizontal="left" vertical="center" wrapText="1"/>
    </xf>
    <xf numFmtId="0" fontId="12" fillId="13" borderId="12" xfId="0" applyFont="1" applyFill="1" applyBorder="1" applyAlignment="1">
      <alignment horizontal="left" vertical="center" wrapText="1"/>
    </xf>
    <xf numFmtId="0" fontId="17" fillId="13" borderId="12" xfId="0" applyFont="1" applyFill="1" applyBorder="1" applyAlignment="1">
      <alignment horizontal="left" vertical="center" wrapText="1"/>
    </xf>
    <xf numFmtId="0" fontId="15" fillId="15" borderId="12" xfId="0" applyFont="1" applyFill="1" applyBorder="1" applyAlignment="1">
      <alignment horizontal="left" vertical="center" wrapText="1"/>
    </xf>
    <xf numFmtId="0" fontId="14" fillId="12" borderId="6" xfId="0" applyFont="1" applyFill="1" applyBorder="1" applyAlignment="1">
      <alignment horizontal="left" vertical="center" wrapText="1"/>
    </xf>
    <xf numFmtId="0" fontId="15" fillId="12" borderId="6" xfId="0" applyFont="1" applyFill="1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 wrapText="1"/>
    </xf>
    <xf numFmtId="0" fontId="16" fillId="12" borderId="10" xfId="0" applyFont="1" applyFill="1" applyBorder="1" applyAlignment="1">
      <alignment horizontal="left" vertical="center" wrapText="1"/>
    </xf>
    <xf numFmtId="0" fontId="16" fillId="12" borderId="7" xfId="0" applyFont="1" applyFill="1" applyBorder="1" applyAlignment="1">
      <alignment horizontal="left" vertical="center" wrapText="1"/>
    </xf>
    <xf numFmtId="0" fontId="0" fillId="12" borderId="9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12" fillId="14" borderId="4" xfId="0" applyFont="1" applyFill="1" applyBorder="1" applyAlignment="1">
      <alignment horizontal="left" vertical="center" wrapText="1"/>
    </xf>
    <xf numFmtId="0" fontId="17" fillId="13" borderId="10" xfId="0" applyFont="1" applyFill="1" applyBorder="1" applyAlignment="1">
      <alignment horizontal="left" vertical="center" wrapText="1"/>
    </xf>
    <xf numFmtId="0" fontId="12" fillId="13" borderId="10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4" fillId="12" borderId="9" xfId="0" applyFont="1" applyFill="1" applyBorder="1" applyAlignment="1">
      <alignment horizontal="left" vertical="center" wrapText="1"/>
    </xf>
    <xf numFmtId="0" fontId="14" fillId="12" borderId="7" xfId="0" applyFont="1" applyFill="1" applyBorder="1" applyAlignment="1">
      <alignment horizontal="left" vertical="center" wrapText="1"/>
    </xf>
    <xf numFmtId="0" fontId="0" fillId="4" borderId="0" xfId="0" applyFill="1"/>
    <xf numFmtId="0" fontId="7" fillId="9" borderId="15" xfId="5" applyBorder="1"/>
    <xf numFmtId="0" fontId="7" fillId="9" borderId="16" xfId="5" applyBorder="1"/>
    <xf numFmtId="0" fontId="0" fillId="0" borderId="21" xfId="0" applyBorder="1"/>
    <xf numFmtId="0" fontId="2" fillId="8" borderId="0" xfId="4" applyBorder="1" applyAlignment="1">
      <alignment vertical="center" wrapText="1"/>
    </xf>
    <xf numFmtId="0" fontId="2" fillId="8" borderId="21" xfId="4" applyBorder="1" applyAlignment="1">
      <alignment vertical="center" wrapText="1"/>
    </xf>
    <xf numFmtId="0" fontId="2" fillId="8" borderId="13" xfId="4" applyBorder="1" applyAlignment="1">
      <alignment vertical="center" wrapText="1"/>
    </xf>
    <xf numFmtId="0" fontId="2" fillId="8" borderId="23" xfId="4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21" xfId="0" applyNumberFormat="1" applyBorder="1" applyAlignment="1">
      <alignment vertical="center" wrapText="1"/>
    </xf>
    <xf numFmtId="9" fontId="0" fillId="0" borderId="13" xfId="0" applyNumberFormat="1" applyBorder="1" applyAlignment="1">
      <alignment vertical="center" wrapText="1"/>
    </xf>
    <xf numFmtId="9" fontId="0" fillId="0" borderId="23" xfId="0" applyNumberFormat="1" applyBorder="1" applyAlignment="1">
      <alignment vertical="center" wrapText="1"/>
    </xf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0" borderId="23" xfId="0" applyBorder="1"/>
    <xf numFmtId="0" fontId="2" fillId="8" borderId="25" xfId="4" applyBorder="1" applyAlignment="1">
      <alignment vertical="center" wrapText="1"/>
    </xf>
    <xf numFmtId="0" fontId="2" fillId="8" borderId="26" xfId="4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/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0" fillId="0" borderId="22" xfId="0" applyBorder="1"/>
    <xf numFmtId="0" fontId="1" fillId="10" borderId="5" xfId="6" applyBorder="1"/>
    <xf numFmtId="0" fontId="1" fillId="10" borderId="6" xfId="6" applyBorder="1"/>
    <xf numFmtId="0" fontId="1" fillId="10" borderId="7" xfId="6" applyBorder="1"/>
    <xf numFmtId="0" fontId="2" fillId="8" borderId="27" xfId="4" applyBorder="1" applyAlignment="1">
      <alignment horizontal="center" vertical="center" wrapText="1"/>
    </xf>
    <xf numFmtId="0" fontId="2" fillId="8" borderId="14" xfId="4" applyBorder="1" applyAlignment="1">
      <alignment horizontal="center" vertical="center" wrapText="1"/>
    </xf>
    <xf numFmtId="0" fontId="2" fillId="8" borderId="28" xfId="4" applyBorder="1" applyAlignment="1">
      <alignment horizontal="center" vertical="center" wrapText="1"/>
    </xf>
    <xf numFmtId="0" fontId="4" fillId="0" borderId="1" xfId="1" applyAlignment="1">
      <alignment horizontal="center"/>
    </xf>
    <xf numFmtId="0" fontId="9" fillId="13" borderId="15" xfId="0" applyFont="1" applyFill="1" applyBorder="1" applyAlignment="1">
      <alignment vertical="center"/>
    </xf>
    <xf numFmtId="0" fontId="9" fillId="13" borderId="24" xfId="0" applyFont="1" applyFill="1" applyBorder="1" applyAlignment="1">
      <alignment vertical="center"/>
    </xf>
    <xf numFmtId="0" fontId="9" fillId="13" borderId="16" xfId="0" applyFont="1" applyFill="1" applyBorder="1" applyAlignment="1">
      <alignment vertical="center"/>
    </xf>
    <xf numFmtId="0" fontId="8" fillId="16" borderId="17" xfId="0" applyFont="1" applyFill="1" applyBorder="1" applyAlignment="1">
      <alignment horizontal="center" vertical="center" wrapText="1"/>
    </xf>
    <xf numFmtId="0" fontId="8" fillId="16" borderId="18" xfId="0" applyFont="1" applyFill="1" applyBorder="1" applyAlignment="1">
      <alignment horizontal="center" vertical="center" wrapText="1"/>
    </xf>
    <xf numFmtId="0" fontId="8" fillId="16" borderId="19" xfId="0" applyFont="1" applyFill="1" applyBorder="1" applyAlignment="1">
      <alignment horizontal="center" vertical="center" wrapText="1"/>
    </xf>
    <xf numFmtId="0" fontId="8" fillId="16" borderId="22" xfId="0" applyFont="1" applyFill="1" applyBorder="1" applyAlignment="1">
      <alignment horizontal="center" vertical="center" wrapText="1"/>
    </xf>
    <xf numFmtId="0" fontId="8" fillId="16" borderId="13" xfId="0" applyFont="1" applyFill="1" applyBorder="1" applyAlignment="1">
      <alignment horizontal="center" vertical="center" wrapText="1"/>
    </xf>
    <xf numFmtId="0" fontId="8" fillId="16" borderId="23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8" fillId="16" borderId="7" xfId="0" applyFont="1" applyFill="1" applyBorder="1" applyAlignment="1">
      <alignment horizontal="center" vertical="center" wrapText="1"/>
    </xf>
    <xf numFmtId="0" fontId="4" fillId="13" borderId="15" xfId="1" applyFill="1" applyBorder="1" applyAlignment="1">
      <alignment horizontal="center"/>
    </xf>
    <xf numFmtId="0" fontId="4" fillId="13" borderId="24" xfId="1" applyFill="1" applyBorder="1" applyAlignment="1">
      <alignment horizontal="center"/>
    </xf>
    <xf numFmtId="0" fontId="4" fillId="13" borderId="16" xfId="1" applyFill="1" applyBorder="1" applyAlignment="1">
      <alignment horizontal="center"/>
    </xf>
    <xf numFmtId="0" fontId="4" fillId="13" borderId="17" xfId="1" applyFill="1" applyBorder="1" applyAlignment="1">
      <alignment horizontal="center" vertical="center"/>
    </xf>
    <xf numFmtId="0" fontId="4" fillId="13" borderId="18" xfId="1" applyFill="1" applyBorder="1" applyAlignment="1">
      <alignment horizontal="center" vertical="center"/>
    </xf>
    <xf numFmtId="0" fontId="4" fillId="13" borderId="19" xfId="1" applyFill="1" applyBorder="1" applyAlignment="1">
      <alignment horizontal="center" vertical="center"/>
    </xf>
    <xf numFmtId="0" fontId="4" fillId="13" borderId="22" xfId="1" applyFill="1" applyBorder="1" applyAlignment="1">
      <alignment horizontal="center" vertical="center"/>
    </xf>
    <xf numFmtId="0" fontId="4" fillId="13" borderId="13" xfId="1" applyFill="1" applyBorder="1" applyAlignment="1">
      <alignment horizontal="center" vertical="center"/>
    </xf>
    <xf numFmtId="0" fontId="4" fillId="13" borderId="23" xfId="1" applyFill="1" applyBorder="1" applyAlignment="1">
      <alignment horizontal="center" vertical="center"/>
    </xf>
    <xf numFmtId="0" fontId="0" fillId="13" borderId="17" xfId="0" applyFill="1" applyBorder="1"/>
    <xf numFmtId="0" fontId="0" fillId="13" borderId="18" xfId="0" applyFill="1" applyBorder="1"/>
    <xf numFmtId="0" fontId="0" fillId="13" borderId="19" xfId="0" applyFill="1" applyBorder="1"/>
    <xf numFmtId="0" fontId="0" fillId="15" borderId="17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21" xfId="0" applyFill="1" applyBorder="1" applyAlignment="1">
      <alignment horizontal="center" vertical="center" wrapText="1"/>
    </xf>
    <xf numFmtId="0" fontId="0" fillId="15" borderId="22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5" borderId="2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1" borderId="0" xfId="0" applyFill="1" applyBorder="1" applyAlignment="1">
      <alignment vertical="center"/>
    </xf>
    <xf numFmtId="0" fontId="0" fillId="11" borderId="21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11" borderId="23" xfId="0" applyFill="1" applyBorder="1" applyAlignment="1">
      <alignment vertical="center"/>
    </xf>
    <xf numFmtId="0" fontId="4" fillId="13" borderId="20" xfId="1" applyFill="1" applyBorder="1" applyAlignment="1">
      <alignment horizontal="center" vertical="center"/>
    </xf>
    <xf numFmtId="0" fontId="8" fillId="11" borderId="5" xfId="0" applyFont="1" applyFill="1" applyBorder="1" applyAlignment="1">
      <alignment vertical="center" wrapText="1"/>
    </xf>
    <xf numFmtId="0" fontId="8" fillId="11" borderId="6" xfId="0" applyFont="1" applyFill="1" applyBorder="1" applyAlignment="1">
      <alignment vertical="center" wrapText="1"/>
    </xf>
    <xf numFmtId="0" fontId="8" fillId="11" borderId="7" xfId="0" applyFont="1" applyFill="1" applyBorder="1" applyAlignment="1">
      <alignment vertical="center" wrapText="1"/>
    </xf>
    <xf numFmtId="0" fontId="8" fillId="11" borderId="15" xfId="0" applyFont="1" applyFill="1" applyBorder="1" applyAlignment="1">
      <alignment horizontal="center" vertical="center" wrapText="1"/>
    </xf>
    <xf numFmtId="0" fontId="4" fillId="13" borderId="0" xfId="1" applyFill="1" applyBorder="1" applyAlignment="1">
      <alignment horizontal="center" vertical="center"/>
    </xf>
    <xf numFmtId="0" fontId="4" fillId="13" borderId="21" xfId="1" applyFill="1" applyBorder="1" applyAlignment="1">
      <alignment horizontal="center" vertical="center"/>
    </xf>
    <xf numFmtId="0" fontId="8" fillId="11" borderId="24" xfId="0" applyFont="1" applyFill="1" applyBorder="1" applyAlignment="1">
      <alignment horizontal="center" vertical="center" wrapText="1"/>
    </xf>
    <xf numFmtId="0" fontId="8" fillId="11" borderId="1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5" fillId="6" borderId="0" xfId="2" applyBorder="1" applyAlignment="1">
      <alignment horizontal="center"/>
    </xf>
    <xf numFmtId="0" fontId="5" fillId="6" borderId="21" xfId="2" applyBorder="1" applyAlignment="1">
      <alignment horizontal="center"/>
    </xf>
    <xf numFmtId="0" fontId="0" fillId="4" borderId="24" xfId="0" applyFill="1" applyBorder="1"/>
    <xf numFmtId="0" fontId="0" fillId="4" borderId="16" xfId="0" applyFill="1" applyBorder="1"/>
    <xf numFmtId="0" fontId="5" fillId="6" borderId="20" xfId="2" applyBorder="1" applyAlignment="1">
      <alignment horizontal="center"/>
    </xf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24" xfId="0" applyFill="1" applyBorder="1"/>
    <xf numFmtId="0" fontId="0" fillId="5" borderId="16" xfId="0" applyFill="1" applyBorder="1"/>
    <xf numFmtId="0" fontId="0" fillId="5" borderId="4" xfId="0" applyFill="1" applyBorder="1"/>
  </cellXfs>
  <cellStyles count="7">
    <cellStyle name="20% - Accent1" xfId="4" builtinId="30"/>
    <cellStyle name="20% - Accent2" xfId="6" builtinId="34"/>
    <cellStyle name="Accent2" xfId="5" builtinId="33"/>
    <cellStyle name="Check Cell" xfId="3" builtinId="23"/>
    <cellStyle name="Heading 1" xfId="1" builtinId="16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L10" sqref="L10"/>
    </sheetView>
  </sheetViews>
  <sheetFormatPr defaultRowHeight="14.25" x14ac:dyDescent="0.45"/>
  <sheetData>
    <row r="1" spans="1:7" ht="19.899999999999999" thickBot="1" x14ac:dyDescent="0.65">
      <c r="A1" s="59" t="s">
        <v>0</v>
      </c>
      <c r="B1" s="59"/>
      <c r="C1" s="59"/>
      <c r="D1" s="59"/>
      <c r="E1" s="59"/>
      <c r="F1" s="59"/>
      <c r="G1" s="59"/>
    </row>
    <row r="2" spans="1:7" ht="15" thickTop="1" thickBot="1" x14ac:dyDescent="0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4.65" thickTop="1" x14ac:dyDescent="0.45">
      <c r="A3" s="1" t="s">
        <v>2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 s="2" t="s">
        <v>3</v>
      </c>
      <c r="B4" s="2">
        <v>100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45">
      <c r="A5" s="2" t="s">
        <v>4</v>
      </c>
      <c r="B5" s="2">
        <v>120</v>
      </c>
      <c r="C5" s="2">
        <v>155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45">
      <c r="A6" s="2" t="s">
        <v>5</v>
      </c>
      <c r="B6" s="2">
        <v>160</v>
      </c>
      <c r="C6" s="2">
        <v>100</v>
      </c>
      <c r="D6" s="2">
        <v>150</v>
      </c>
      <c r="E6" s="2" t="s">
        <v>8</v>
      </c>
      <c r="F6" s="2" t="s">
        <v>8</v>
      </c>
      <c r="G6" s="2" t="s">
        <v>8</v>
      </c>
    </row>
    <row r="7" spans="1:7" x14ac:dyDescent="0.45">
      <c r="A7" s="2" t="s">
        <v>6</v>
      </c>
      <c r="B7" s="2">
        <v>170</v>
      </c>
      <c r="C7" s="2">
        <v>145</v>
      </c>
      <c r="D7" s="2">
        <v>105</v>
      </c>
      <c r="E7" s="2">
        <v>185</v>
      </c>
      <c r="F7" s="2" t="s">
        <v>8</v>
      </c>
      <c r="G7" s="2" t="s">
        <v>8</v>
      </c>
    </row>
    <row r="8" spans="1:7" x14ac:dyDescent="0.45">
      <c r="A8" s="2" t="s">
        <v>7</v>
      </c>
      <c r="B8" s="2">
        <v>200</v>
      </c>
      <c r="C8" s="2">
        <v>160</v>
      </c>
      <c r="D8" s="2">
        <v>125</v>
      </c>
      <c r="E8" s="2">
        <v>165</v>
      </c>
      <c r="F8" s="2">
        <v>155</v>
      </c>
      <c r="G8" s="2" t="s">
        <v>8</v>
      </c>
    </row>
    <row r="10" spans="1:7" ht="19.899999999999999" thickBot="1" x14ac:dyDescent="0.65">
      <c r="A10" s="59" t="s">
        <v>9</v>
      </c>
      <c r="B10" s="59"/>
      <c r="C10" s="59"/>
      <c r="D10" s="59"/>
      <c r="E10" s="59"/>
      <c r="F10" s="59"/>
    </row>
    <row r="11" spans="1:7" ht="14.65" thickTop="1" x14ac:dyDescent="0.45">
      <c r="A11" s="1" t="s">
        <v>2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 s="2" t="s">
        <v>3</v>
      </c>
      <c r="B12" s="2">
        <v>15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</row>
    <row r="13" spans="1:7" x14ac:dyDescent="0.45">
      <c r="A13" s="2" t="s">
        <v>4</v>
      </c>
      <c r="B13" s="2">
        <v>18</v>
      </c>
      <c r="C13" s="2">
        <v>16.5</v>
      </c>
      <c r="D13" s="2" t="s">
        <v>8</v>
      </c>
      <c r="E13" s="2" t="s">
        <v>8</v>
      </c>
      <c r="F13" s="2" t="s">
        <v>8</v>
      </c>
      <c r="G13" s="2" t="s">
        <v>8</v>
      </c>
    </row>
    <row r="14" spans="1:7" x14ac:dyDescent="0.45">
      <c r="A14" s="2" t="s">
        <v>5</v>
      </c>
      <c r="B14" s="2">
        <v>19.5</v>
      </c>
      <c r="C14" s="2">
        <v>18</v>
      </c>
      <c r="D14" s="2">
        <v>9</v>
      </c>
      <c r="E14" s="2" t="s">
        <v>8</v>
      </c>
      <c r="F14" s="2" t="s">
        <v>8</v>
      </c>
      <c r="G14" s="2" t="s">
        <v>8</v>
      </c>
    </row>
    <row r="15" spans="1:7" x14ac:dyDescent="0.45">
      <c r="A15" s="2" t="s">
        <v>6</v>
      </c>
      <c r="B15" s="2">
        <v>36</v>
      </c>
      <c r="C15" s="2">
        <v>29</v>
      </c>
      <c r="D15" s="2">
        <v>15.5</v>
      </c>
      <c r="E15" s="2">
        <v>9.5</v>
      </c>
      <c r="F15" s="2" t="s">
        <v>8</v>
      </c>
      <c r="G15" s="2" t="s">
        <v>8</v>
      </c>
    </row>
    <row r="16" spans="1:7" x14ac:dyDescent="0.45">
      <c r="A16" s="2" t="s">
        <v>7</v>
      </c>
      <c r="B16" s="2">
        <v>52.5</v>
      </c>
      <c r="C16" s="2">
        <v>46</v>
      </c>
      <c r="D16" s="2">
        <v>32.5</v>
      </c>
      <c r="E16" s="2">
        <v>16.5</v>
      </c>
      <c r="F16" s="2">
        <v>10.5</v>
      </c>
      <c r="G16" s="2" t="s">
        <v>8</v>
      </c>
    </row>
  </sheetData>
  <mergeCells count="2">
    <mergeCell ref="A1:G1"/>
    <mergeCell ref="A10:F10"/>
  </mergeCells>
  <conditionalFormatting sqref="A3:G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G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tabSelected="1" workbookViewId="0">
      <selection activeCell="B14" sqref="B14"/>
    </sheetView>
  </sheetViews>
  <sheetFormatPr defaultRowHeight="14.25" x14ac:dyDescent="0.45"/>
  <cols>
    <col min="1" max="1" width="39.86328125" bestFit="1" customWidth="1"/>
    <col min="2" max="2" width="13.1328125" bestFit="1" customWidth="1"/>
    <col min="3" max="3" width="10" bestFit="1" customWidth="1"/>
    <col min="4" max="4" width="8" bestFit="1" customWidth="1"/>
    <col min="5" max="5" width="10.86328125" bestFit="1" customWidth="1"/>
    <col min="6" max="6" width="15.3984375" customWidth="1"/>
    <col min="7" max="7" width="8.265625" bestFit="1" customWidth="1"/>
    <col min="10" max="10" width="16.265625" customWidth="1"/>
    <col min="11" max="11" width="6.1328125" customWidth="1"/>
  </cols>
  <sheetData>
    <row r="1" spans="1:15" ht="19.899999999999999" thickBot="1" x14ac:dyDescent="0.65">
      <c r="A1" s="71" t="s">
        <v>10</v>
      </c>
      <c r="B1" s="72"/>
      <c r="C1" s="72"/>
      <c r="D1" s="72"/>
      <c r="E1" s="72"/>
      <c r="F1" s="72"/>
      <c r="G1" s="73"/>
    </row>
    <row r="2" spans="1:15" ht="14.65" thickBot="1" x14ac:dyDescent="0.5">
      <c r="A2" s="111" t="s">
        <v>11</v>
      </c>
      <c r="B2" s="107"/>
      <c r="C2" s="107"/>
      <c r="D2" s="107"/>
      <c r="E2" s="107"/>
      <c r="F2" s="107"/>
      <c r="G2" s="108"/>
    </row>
    <row r="3" spans="1:15" ht="14.65" thickBot="1" x14ac:dyDescent="0.5">
      <c r="A3" s="112" t="s">
        <v>1</v>
      </c>
      <c r="B3" s="109" t="s">
        <v>2</v>
      </c>
      <c r="C3" s="109" t="s">
        <v>3</v>
      </c>
      <c r="D3" s="109" t="s">
        <v>4</v>
      </c>
      <c r="E3" s="109" t="s">
        <v>5</v>
      </c>
      <c r="F3" s="109" t="s">
        <v>6</v>
      </c>
      <c r="G3" s="110" t="s">
        <v>7</v>
      </c>
    </row>
    <row r="4" spans="1:15" x14ac:dyDescent="0.45">
      <c r="A4" s="113" t="s">
        <v>2</v>
      </c>
      <c r="B4" s="28">
        <v>0</v>
      </c>
      <c r="C4" s="28">
        <v>90</v>
      </c>
      <c r="D4" s="28">
        <v>110</v>
      </c>
      <c r="E4" s="28">
        <v>140</v>
      </c>
      <c r="F4" s="28">
        <v>160</v>
      </c>
      <c r="G4" s="41">
        <v>180</v>
      </c>
      <c r="J4" s="83" t="s">
        <v>18</v>
      </c>
      <c r="K4" s="84"/>
      <c r="L4" s="84"/>
      <c r="M4" s="84"/>
      <c r="N4" s="84"/>
      <c r="O4" s="85"/>
    </row>
    <row r="5" spans="1:15" x14ac:dyDescent="0.45">
      <c r="A5" s="113" t="s">
        <v>3</v>
      </c>
      <c r="B5" s="28">
        <v>0</v>
      </c>
      <c r="C5" s="28">
        <v>0</v>
      </c>
      <c r="D5" s="28">
        <v>145</v>
      </c>
      <c r="E5" s="28">
        <v>90</v>
      </c>
      <c r="F5" s="28">
        <v>130</v>
      </c>
      <c r="G5" s="41">
        <v>150</v>
      </c>
      <c r="J5" s="86"/>
      <c r="K5" s="87"/>
      <c r="L5" s="87"/>
      <c r="M5" s="87"/>
      <c r="N5" s="87"/>
      <c r="O5" s="88"/>
    </row>
    <row r="6" spans="1:15" x14ac:dyDescent="0.45">
      <c r="A6" s="113" t="s">
        <v>4</v>
      </c>
      <c r="B6" s="28">
        <v>0</v>
      </c>
      <c r="C6" s="28">
        <v>0</v>
      </c>
      <c r="D6" s="28">
        <v>0</v>
      </c>
      <c r="E6" s="28">
        <v>135</v>
      </c>
      <c r="F6" s="28">
        <v>100</v>
      </c>
      <c r="G6" s="41">
        <v>115</v>
      </c>
      <c r="J6" s="86"/>
      <c r="K6" s="87"/>
      <c r="L6" s="87"/>
      <c r="M6" s="87"/>
      <c r="N6" s="87"/>
      <c r="O6" s="88"/>
    </row>
    <row r="7" spans="1:15" x14ac:dyDescent="0.45">
      <c r="A7" s="113" t="s">
        <v>5</v>
      </c>
      <c r="B7" s="28">
        <v>0</v>
      </c>
      <c r="C7" s="28">
        <v>0</v>
      </c>
      <c r="D7" s="28">
        <v>0</v>
      </c>
      <c r="E7" s="28">
        <v>0</v>
      </c>
      <c r="F7" s="28">
        <v>165</v>
      </c>
      <c r="G7" s="41">
        <v>145</v>
      </c>
      <c r="J7" s="86"/>
      <c r="K7" s="87"/>
      <c r="L7" s="87"/>
      <c r="M7" s="87"/>
      <c r="N7" s="87"/>
      <c r="O7" s="88"/>
    </row>
    <row r="8" spans="1:15" x14ac:dyDescent="0.45">
      <c r="A8" s="113" t="s">
        <v>6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41">
        <v>140</v>
      </c>
      <c r="J8" s="86"/>
      <c r="K8" s="87"/>
      <c r="L8" s="87"/>
      <c r="M8" s="87"/>
      <c r="N8" s="87"/>
      <c r="O8" s="88"/>
    </row>
    <row r="9" spans="1:15" ht="14.65" thickBot="1" x14ac:dyDescent="0.5">
      <c r="A9" s="114" t="s">
        <v>7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3">
        <v>0</v>
      </c>
      <c r="J9" s="86"/>
      <c r="K9" s="87"/>
      <c r="L9" s="87"/>
      <c r="M9" s="87"/>
      <c r="N9" s="87"/>
      <c r="O9" s="88"/>
    </row>
    <row r="10" spans="1:15" ht="14.65" thickBot="1" x14ac:dyDescent="0.5">
      <c r="J10" s="86"/>
      <c r="K10" s="87"/>
      <c r="L10" s="87"/>
      <c r="M10" s="87"/>
      <c r="N10" s="87"/>
      <c r="O10" s="88"/>
    </row>
    <row r="11" spans="1:15" ht="14.65" thickBot="1" x14ac:dyDescent="0.5">
      <c r="A11" s="80" t="s">
        <v>12</v>
      </c>
      <c r="B11" s="81"/>
      <c r="C11" s="81"/>
      <c r="D11" s="81"/>
      <c r="E11" s="81"/>
      <c r="F11" s="81"/>
      <c r="G11" s="82"/>
      <c r="J11" s="86"/>
      <c r="K11" s="87"/>
      <c r="L11" s="87"/>
      <c r="M11" s="87"/>
      <c r="N11" s="87"/>
      <c r="O11" s="88"/>
    </row>
    <row r="12" spans="1:15" ht="14.65" thickBot="1" x14ac:dyDescent="0.5">
      <c r="A12" s="115" t="s">
        <v>13</v>
      </c>
      <c r="B12" s="116" t="s">
        <v>2</v>
      </c>
      <c r="C12" s="117" t="s">
        <v>3</v>
      </c>
      <c r="D12" s="117" t="s">
        <v>4</v>
      </c>
      <c r="E12" s="117" t="s">
        <v>5</v>
      </c>
      <c r="F12" s="117" t="s">
        <v>6</v>
      </c>
      <c r="G12" s="118" t="s">
        <v>7</v>
      </c>
      <c r="J12" s="86"/>
      <c r="K12" s="87"/>
      <c r="L12" s="87"/>
      <c r="M12" s="87"/>
      <c r="N12" s="87"/>
      <c r="O12" s="88"/>
    </row>
    <row r="13" spans="1:15" ht="14.65" thickBot="1" x14ac:dyDescent="0.5">
      <c r="A13" s="119" t="s">
        <v>14</v>
      </c>
      <c r="B13" s="116">
        <v>20</v>
      </c>
      <c r="C13" s="117">
        <v>30</v>
      </c>
      <c r="D13" s="117">
        <v>40</v>
      </c>
      <c r="E13" s="117">
        <v>50</v>
      </c>
      <c r="F13" s="117">
        <v>55</v>
      </c>
      <c r="G13" s="118">
        <v>60</v>
      </c>
      <c r="J13" s="86"/>
      <c r="K13" s="87"/>
      <c r="L13" s="87"/>
      <c r="M13" s="87"/>
      <c r="N13" s="87"/>
      <c r="O13" s="88"/>
    </row>
    <row r="14" spans="1:15" ht="14.65" thickBot="1" x14ac:dyDescent="0.5">
      <c r="A14" s="52" t="s">
        <v>15</v>
      </c>
      <c r="B14" s="49">
        <v>500</v>
      </c>
      <c r="C14" s="49"/>
      <c r="D14" s="49"/>
      <c r="E14" s="49"/>
      <c r="F14" s="49"/>
      <c r="G14" s="44"/>
      <c r="J14" s="86"/>
      <c r="K14" s="87"/>
      <c r="L14" s="87"/>
      <c r="M14" s="87"/>
      <c r="N14" s="87"/>
      <c r="O14" s="88"/>
    </row>
    <row r="15" spans="1:15" ht="14.65" thickBot="1" x14ac:dyDescent="0.5">
      <c r="F15" s="92" t="s">
        <v>40</v>
      </c>
      <c r="G15" s="53">
        <f>MAX($C$30)</f>
        <v>0</v>
      </c>
      <c r="J15" s="86"/>
      <c r="K15" s="87"/>
      <c r="L15" s="87"/>
      <c r="M15" s="87"/>
      <c r="N15" s="87"/>
      <c r="O15" s="88"/>
    </row>
    <row r="16" spans="1:15" ht="15" customHeight="1" thickBot="1" x14ac:dyDescent="0.5">
      <c r="A16" s="29" t="s">
        <v>16</v>
      </c>
      <c r="B16" s="30" t="s">
        <v>17</v>
      </c>
      <c r="F16" s="92"/>
      <c r="G16" s="54">
        <f>COUNT($I$28:$M$29)</f>
        <v>0</v>
      </c>
      <c r="J16" s="86"/>
      <c r="K16" s="87"/>
      <c r="L16" s="87"/>
      <c r="M16" s="87"/>
      <c r="N16" s="87"/>
      <c r="O16" s="88"/>
    </row>
    <row r="17" spans="1:15" ht="14.65" thickBot="1" x14ac:dyDescent="0.5">
      <c r="F17" s="92"/>
      <c r="G17" s="54" t="b">
        <f t="array" ref="G17">$B$30:$F$34&gt;=10%</f>
        <v>1</v>
      </c>
      <c r="J17" s="86"/>
      <c r="K17" s="87"/>
      <c r="L17" s="87"/>
      <c r="M17" s="87"/>
      <c r="N17" s="87"/>
      <c r="O17" s="88"/>
    </row>
    <row r="18" spans="1:15" ht="19.5" customHeight="1" x14ac:dyDescent="0.45">
      <c r="A18" s="74" t="s">
        <v>19</v>
      </c>
      <c r="B18" s="75"/>
      <c r="C18" s="75"/>
      <c r="D18" s="75"/>
      <c r="E18" s="76"/>
      <c r="F18" s="92"/>
      <c r="G18" s="54" t="b">
        <f t="array" ref="G18">$B$4:$G$9&lt;=500</f>
        <v>1</v>
      </c>
      <c r="J18" s="86"/>
      <c r="K18" s="87"/>
      <c r="L18" s="87"/>
      <c r="M18" s="87"/>
      <c r="N18" s="87"/>
      <c r="O18" s="88"/>
    </row>
    <row r="19" spans="1:15" ht="14.65" thickBot="1" x14ac:dyDescent="0.5">
      <c r="A19" s="77"/>
      <c r="B19" s="78"/>
      <c r="C19" s="78"/>
      <c r="D19" s="78"/>
      <c r="E19" s="79"/>
      <c r="F19" s="92"/>
      <c r="G19" s="54" t="b">
        <f t="array" ref="G19">$B$4:$G$9&lt;=500</f>
        <v>1</v>
      </c>
      <c r="J19" s="86"/>
      <c r="K19" s="87"/>
      <c r="L19" s="87"/>
      <c r="M19" s="87"/>
      <c r="N19" s="87"/>
      <c r="O19" s="88"/>
    </row>
    <row r="20" spans="1:15" x14ac:dyDescent="0.45">
      <c r="A20" s="56" t="s">
        <v>1</v>
      </c>
      <c r="B20" s="57" t="s">
        <v>2</v>
      </c>
      <c r="C20" s="57" t="s">
        <v>3</v>
      </c>
      <c r="D20" s="57" t="s">
        <v>4</v>
      </c>
      <c r="E20" s="58" t="s">
        <v>5</v>
      </c>
      <c r="F20" s="92"/>
      <c r="G20" s="54">
        <f>{32767,32767,0.000001,0.01,TRUE,FALSE,TRUE,1,1,1,0.0001,TRUE}</f>
        <v>32767</v>
      </c>
      <c r="J20" s="86"/>
      <c r="K20" s="87"/>
      <c r="L20" s="87"/>
      <c r="M20" s="87"/>
      <c r="N20" s="87"/>
      <c r="O20" s="88"/>
    </row>
    <row r="21" spans="1:15" ht="14.65" thickBot="1" x14ac:dyDescent="0.5">
      <c r="A21" s="45" t="s">
        <v>2</v>
      </c>
      <c r="B21" s="32" t="s">
        <v>20</v>
      </c>
      <c r="C21" s="32" t="s">
        <v>21</v>
      </c>
      <c r="D21" s="32" t="s">
        <v>22</v>
      </c>
      <c r="E21" s="33" t="s">
        <v>23</v>
      </c>
      <c r="F21" s="92"/>
      <c r="G21" s="55">
        <f>{0,0,2,100,0,FALSE,TRUE,0.075,0,0,FALSE,30}</f>
        <v>0</v>
      </c>
      <c r="J21" s="86"/>
      <c r="K21" s="87"/>
      <c r="L21" s="87"/>
      <c r="M21" s="87"/>
      <c r="N21" s="87"/>
      <c r="O21" s="88"/>
    </row>
    <row r="22" spans="1:15" x14ac:dyDescent="0.45">
      <c r="A22" s="45" t="s">
        <v>3</v>
      </c>
      <c r="B22" s="32" t="s">
        <v>20</v>
      </c>
      <c r="C22" s="32" t="s">
        <v>20</v>
      </c>
      <c r="D22" s="32" t="s">
        <v>24</v>
      </c>
      <c r="E22" s="33" t="s">
        <v>25</v>
      </c>
      <c r="J22" s="86"/>
      <c r="K22" s="87"/>
      <c r="L22" s="87"/>
      <c r="M22" s="87"/>
      <c r="N22" s="87"/>
      <c r="O22" s="88"/>
    </row>
    <row r="23" spans="1:15" x14ac:dyDescent="0.45">
      <c r="A23" s="45" t="s">
        <v>4</v>
      </c>
      <c r="B23" s="32" t="s">
        <v>20</v>
      </c>
      <c r="C23" s="32" t="s">
        <v>20</v>
      </c>
      <c r="D23" s="32" t="s">
        <v>20</v>
      </c>
      <c r="E23" s="33" t="s">
        <v>21</v>
      </c>
      <c r="J23" s="86"/>
      <c r="K23" s="87"/>
      <c r="L23" s="87"/>
      <c r="M23" s="87"/>
      <c r="N23" s="87"/>
      <c r="O23" s="88"/>
    </row>
    <row r="24" spans="1:15" ht="14.65" thickBot="1" x14ac:dyDescent="0.5">
      <c r="A24" s="45" t="s">
        <v>5</v>
      </c>
      <c r="B24" s="32" t="s">
        <v>20</v>
      </c>
      <c r="C24" s="32" t="s">
        <v>20</v>
      </c>
      <c r="D24" s="32" t="s">
        <v>20</v>
      </c>
      <c r="E24" s="33" t="s">
        <v>20</v>
      </c>
      <c r="J24" s="89"/>
      <c r="K24" s="90"/>
      <c r="L24" s="90"/>
      <c r="M24" s="90"/>
      <c r="N24" s="90"/>
      <c r="O24" s="91"/>
    </row>
    <row r="25" spans="1:15" ht="14.65" thickBot="1" x14ac:dyDescent="0.5">
      <c r="A25" s="46" t="s">
        <v>6</v>
      </c>
      <c r="B25" s="34" t="s">
        <v>20</v>
      </c>
      <c r="C25" s="34" t="s">
        <v>20</v>
      </c>
      <c r="D25" s="34" t="s">
        <v>20</v>
      </c>
      <c r="E25" s="35" t="s">
        <v>20</v>
      </c>
    </row>
    <row r="26" spans="1:15" ht="14.65" thickBot="1" x14ac:dyDescent="0.5"/>
    <row r="27" spans="1:15" ht="15.75" customHeight="1" x14ac:dyDescent="0.45">
      <c r="A27" s="74" t="s">
        <v>26</v>
      </c>
      <c r="B27" s="75"/>
      <c r="C27" s="75"/>
      <c r="D27" s="75"/>
      <c r="E27" s="75"/>
      <c r="F27" s="76"/>
    </row>
    <row r="28" spans="1:15" ht="14.65" thickBot="1" x14ac:dyDescent="0.5">
      <c r="A28" s="97"/>
      <c r="B28" s="102"/>
      <c r="C28" s="102"/>
      <c r="D28" s="102"/>
      <c r="E28" s="102"/>
      <c r="F28" s="103"/>
    </row>
    <row r="29" spans="1:15" ht="14.65" thickBot="1" x14ac:dyDescent="0.5">
      <c r="A29" s="101" t="s">
        <v>1</v>
      </c>
      <c r="B29" s="101" t="s">
        <v>2</v>
      </c>
      <c r="C29" s="104" t="s">
        <v>3</v>
      </c>
      <c r="D29" s="104" t="s">
        <v>4</v>
      </c>
      <c r="E29" s="104" t="s">
        <v>5</v>
      </c>
      <c r="F29" s="105" t="s">
        <v>6</v>
      </c>
    </row>
    <row r="30" spans="1:15" x14ac:dyDescent="0.45">
      <c r="A30" s="98" t="s">
        <v>2</v>
      </c>
      <c r="B30" s="93" t="s">
        <v>20</v>
      </c>
      <c r="C30" s="93" t="s">
        <v>21</v>
      </c>
      <c r="D30" s="93" t="s">
        <v>27</v>
      </c>
      <c r="E30" s="93" t="s">
        <v>23</v>
      </c>
      <c r="F30" s="94" t="s">
        <v>28</v>
      </c>
    </row>
    <row r="31" spans="1:15" x14ac:dyDescent="0.45">
      <c r="A31" s="99" t="s">
        <v>3</v>
      </c>
      <c r="B31" s="93" t="s">
        <v>20</v>
      </c>
      <c r="C31" s="93" t="s">
        <v>20</v>
      </c>
      <c r="D31" s="93" t="s">
        <v>24</v>
      </c>
      <c r="E31" s="93" t="s">
        <v>25</v>
      </c>
      <c r="F31" s="94" t="s">
        <v>29</v>
      </c>
    </row>
    <row r="32" spans="1:15" ht="14.65" thickBot="1" x14ac:dyDescent="0.5">
      <c r="A32" s="99" t="s">
        <v>4</v>
      </c>
      <c r="B32" s="93" t="s">
        <v>20</v>
      </c>
      <c r="C32" s="93" t="s">
        <v>20</v>
      </c>
      <c r="D32" s="93" t="s">
        <v>20</v>
      </c>
      <c r="E32" s="93" t="s">
        <v>30</v>
      </c>
      <c r="F32" s="94" t="s">
        <v>31</v>
      </c>
    </row>
    <row r="33" spans="1:13" ht="16.149999999999999" thickBot="1" x14ac:dyDescent="0.5">
      <c r="A33" s="99" t="s">
        <v>5</v>
      </c>
      <c r="B33" s="93" t="s">
        <v>20</v>
      </c>
      <c r="C33" s="93" t="s">
        <v>20</v>
      </c>
      <c r="D33" s="93" t="s">
        <v>20</v>
      </c>
      <c r="E33" s="93" t="s">
        <v>20</v>
      </c>
      <c r="F33" s="94" t="s">
        <v>32</v>
      </c>
      <c r="J33" s="60" t="s">
        <v>34</v>
      </c>
      <c r="K33" s="61"/>
      <c r="L33" s="61"/>
      <c r="M33" s="62"/>
    </row>
    <row r="34" spans="1:13" ht="14.65" thickBot="1" x14ac:dyDescent="0.5">
      <c r="A34" s="100" t="s">
        <v>6</v>
      </c>
      <c r="B34" s="95" t="s">
        <v>20</v>
      </c>
      <c r="C34" s="95" t="s">
        <v>20</v>
      </c>
      <c r="D34" s="95" t="s">
        <v>20</v>
      </c>
      <c r="E34" s="95" t="s">
        <v>20</v>
      </c>
      <c r="F34" s="96" t="s">
        <v>20</v>
      </c>
      <c r="J34" s="69" t="s">
        <v>35</v>
      </c>
      <c r="K34" s="63" t="s">
        <v>36</v>
      </c>
      <c r="L34" s="64"/>
      <c r="M34" s="65"/>
    </row>
    <row r="35" spans="1:13" ht="14.65" thickBot="1" x14ac:dyDescent="0.5">
      <c r="J35" s="70"/>
      <c r="K35" s="66"/>
      <c r="L35" s="67"/>
      <c r="M35" s="68"/>
    </row>
    <row r="36" spans="1:13" ht="28.9" thickBot="1" x14ac:dyDescent="0.5">
      <c r="A36" s="74" t="s">
        <v>33</v>
      </c>
      <c r="B36" s="75"/>
      <c r="C36" s="75"/>
      <c r="D36" s="75"/>
      <c r="E36" s="75"/>
      <c r="F36" s="76"/>
      <c r="J36" s="50" t="s">
        <v>37</v>
      </c>
      <c r="K36" s="47">
        <v>500</v>
      </c>
      <c r="M36" s="31"/>
    </row>
    <row r="37" spans="1:13" x14ac:dyDescent="0.45">
      <c r="A37" s="69" t="s">
        <v>1</v>
      </c>
      <c r="B37" s="63" t="s">
        <v>2</v>
      </c>
      <c r="C37" s="64" t="s">
        <v>3</v>
      </c>
      <c r="D37" s="64" t="s">
        <v>4</v>
      </c>
      <c r="E37" s="64" t="s">
        <v>5</v>
      </c>
      <c r="F37" s="65" t="s">
        <v>6</v>
      </c>
      <c r="J37" s="50" t="s">
        <v>38</v>
      </c>
      <c r="K37" s="47">
        <v>500</v>
      </c>
      <c r="M37" s="31"/>
    </row>
    <row r="38" spans="1:13" ht="14.65" thickBot="1" x14ac:dyDescent="0.5">
      <c r="A38" s="70"/>
      <c r="B38" s="66"/>
      <c r="C38" s="67"/>
      <c r="D38" s="67"/>
      <c r="E38" s="67"/>
      <c r="F38" s="68"/>
      <c r="J38" s="51" t="s">
        <v>39</v>
      </c>
      <c r="K38" s="48">
        <v>0</v>
      </c>
      <c r="L38" s="49"/>
      <c r="M38" s="44"/>
    </row>
    <row r="39" spans="1:13" x14ac:dyDescent="0.45">
      <c r="A39" s="106" t="s">
        <v>2</v>
      </c>
      <c r="B39" s="36">
        <v>0</v>
      </c>
      <c r="C39" s="36">
        <v>0.9</v>
      </c>
      <c r="D39" s="37">
        <v>0.91700000000000004</v>
      </c>
      <c r="E39" s="37">
        <v>0.875</v>
      </c>
      <c r="F39" s="38">
        <v>0.94099999999999995</v>
      </c>
    </row>
    <row r="40" spans="1:13" x14ac:dyDescent="0.45">
      <c r="A40" s="50" t="s">
        <v>3</v>
      </c>
      <c r="B40" s="36">
        <v>0</v>
      </c>
      <c r="C40" s="36">
        <v>0</v>
      </c>
      <c r="D40" s="37">
        <v>0.93500000000000005</v>
      </c>
      <c r="E40" s="36">
        <v>0.9</v>
      </c>
      <c r="F40" s="38">
        <v>0.89700000000000002</v>
      </c>
    </row>
    <row r="41" spans="1:13" x14ac:dyDescent="0.45">
      <c r="A41" s="50" t="s">
        <v>4</v>
      </c>
      <c r="B41" s="36">
        <v>0</v>
      </c>
      <c r="C41" s="36">
        <v>0</v>
      </c>
      <c r="D41" s="36">
        <v>0</v>
      </c>
      <c r="E41" s="36">
        <v>0.9</v>
      </c>
      <c r="F41" s="38">
        <v>0.95199999999999996</v>
      </c>
    </row>
    <row r="42" spans="1:13" x14ac:dyDescent="0.45">
      <c r="A42" s="50" t="s">
        <v>5</v>
      </c>
      <c r="B42" s="36">
        <v>0</v>
      </c>
      <c r="C42" s="36">
        <v>0</v>
      </c>
      <c r="D42" s="36">
        <v>0</v>
      </c>
      <c r="E42" s="36">
        <v>0</v>
      </c>
      <c r="F42" s="38">
        <v>0.89200000000000002</v>
      </c>
    </row>
    <row r="43" spans="1:13" ht="14.65" thickBot="1" x14ac:dyDescent="0.5">
      <c r="A43" s="51" t="s">
        <v>6</v>
      </c>
      <c r="B43" s="39">
        <v>0</v>
      </c>
      <c r="C43" s="39">
        <v>0</v>
      </c>
      <c r="D43" s="39">
        <v>0</v>
      </c>
      <c r="E43" s="39">
        <v>0</v>
      </c>
      <c r="F43" s="40">
        <v>0</v>
      </c>
    </row>
  </sheetData>
  <mergeCells count="17">
    <mergeCell ref="F37:F38"/>
    <mergeCell ref="A37:A38"/>
    <mergeCell ref="B37:B38"/>
    <mergeCell ref="C37:C38"/>
    <mergeCell ref="D37:D38"/>
    <mergeCell ref="E37:E38"/>
    <mergeCell ref="J33:M33"/>
    <mergeCell ref="K34:M35"/>
    <mergeCell ref="J34:J35"/>
    <mergeCell ref="A36:F36"/>
    <mergeCell ref="A1:G1"/>
    <mergeCell ref="A2:G2"/>
    <mergeCell ref="A18:E19"/>
    <mergeCell ref="A27:F28"/>
    <mergeCell ref="A11:G11"/>
    <mergeCell ref="J4:O24"/>
    <mergeCell ref="F15:F21"/>
  </mergeCells>
  <conditionalFormatting sqref="A20:E2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30:F3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0:F3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{6954ED76-4D93-46C2-B71E-54936A7F376D}</x14:id>
        </ext>
      </extLst>
    </cfRule>
  </conditionalFormatting>
  <conditionalFormatting sqref="B39:F4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G9">
    <cfRule type="colorScale" priority="9">
      <colorScale>
        <cfvo type="min"/>
        <cfvo type="max"/>
        <color rgb="FFFCFCFF"/>
        <color rgb="FFF8696B"/>
      </colorScale>
    </cfRule>
  </conditionalFormatting>
  <conditionalFormatting sqref="B13:G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F3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{9A154043-4A4B-463A-9E4E-FC20C6FFFAC7}</x14:id>
        </ext>
      </extLst>
    </cfRule>
  </conditionalFormatting>
  <conditionalFormatting sqref="D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F43 D37:F3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54ED76-4D93-46C2-B71E-54936A7F37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B30:F34</xm:sqref>
        </x14:conditionalFormatting>
        <x14:conditionalFormatting xmlns:xm="http://schemas.microsoft.com/office/excel/2006/main">
          <x14:cfRule type="dataBar" id="{9A154043-4A4B-463A-9E4E-FC20C6FFFA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C30:F34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G23" sqref="G23"/>
    </sheetView>
  </sheetViews>
  <sheetFormatPr defaultRowHeight="14.25" x14ac:dyDescent="0.45"/>
  <cols>
    <col min="1" max="1" width="80.46484375" bestFit="1" customWidth="1"/>
    <col min="4" max="4" width="81.1328125" customWidth="1"/>
    <col min="5" max="5" width="9.53125" customWidth="1"/>
    <col min="6" max="6" width="9.06640625" customWidth="1"/>
    <col min="7" max="7" width="81.1328125" bestFit="1" customWidth="1"/>
  </cols>
  <sheetData>
    <row r="1" spans="1:7" ht="14.65" thickBot="1" x14ac:dyDescent="0.5">
      <c r="A1" s="4"/>
    </row>
    <row r="2" spans="1:7" ht="16.149999999999999" thickBot="1" x14ac:dyDescent="0.5">
      <c r="A2" s="6" t="s">
        <v>98</v>
      </c>
      <c r="D2" s="10" t="s">
        <v>47</v>
      </c>
      <c r="G2" s="22" t="s">
        <v>73</v>
      </c>
    </row>
    <row r="3" spans="1:7" x14ac:dyDescent="0.45">
      <c r="A3" s="7" t="s">
        <v>89</v>
      </c>
      <c r="D3" s="11" t="s">
        <v>48</v>
      </c>
      <c r="G3" s="23" t="s">
        <v>74</v>
      </c>
    </row>
    <row r="4" spans="1:7" ht="24" x14ac:dyDescent="0.45">
      <c r="A4" s="19" t="s">
        <v>92</v>
      </c>
      <c r="D4" s="14" t="s">
        <v>41</v>
      </c>
      <c r="G4" s="14" t="s">
        <v>75</v>
      </c>
    </row>
    <row r="5" spans="1:7" x14ac:dyDescent="0.45">
      <c r="A5" s="20" t="s">
        <v>93</v>
      </c>
      <c r="D5" s="11" t="s">
        <v>49</v>
      </c>
      <c r="G5" s="14" t="s">
        <v>76</v>
      </c>
    </row>
    <row r="6" spans="1:7" x14ac:dyDescent="0.45">
      <c r="A6" s="21" t="s">
        <v>94</v>
      </c>
      <c r="D6" s="15" t="s">
        <v>50</v>
      </c>
      <c r="G6" s="14" t="s">
        <v>77</v>
      </c>
    </row>
    <row r="7" spans="1:7" x14ac:dyDescent="0.45">
      <c r="A7" s="8"/>
      <c r="D7" s="12" t="s">
        <v>51</v>
      </c>
      <c r="G7" s="12" t="s">
        <v>78</v>
      </c>
    </row>
    <row r="8" spans="1:7" x14ac:dyDescent="0.45">
      <c r="A8" s="7" t="s">
        <v>90</v>
      </c>
      <c r="D8" s="13" t="s">
        <v>52</v>
      </c>
      <c r="G8" s="14" t="s">
        <v>79</v>
      </c>
    </row>
    <row r="9" spans="1:7" x14ac:dyDescent="0.45">
      <c r="A9" s="19" t="s">
        <v>95</v>
      </c>
      <c r="D9" s="16" t="s">
        <v>53</v>
      </c>
      <c r="G9" s="14" t="s">
        <v>80</v>
      </c>
    </row>
    <row r="10" spans="1:7" x14ac:dyDescent="0.45">
      <c r="A10" s="20" t="s">
        <v>96</v>
      </c>
      <c r="D10" s="14" t="s">
        <v>42</v>
      </c>
      <c r="G10" s="14" t="s">
        <v>81</v>
      </c>
    </row>
    <row r="11" spans="1:7" x14ac:dyDescent="0.45">
      <c r="A11" s="21" t="s">
        <v>97</v>
      </c>
      <c r="D11" s="17" t="s">
        <v>54</v>
      </c>
      <c r="G11" s="12" t="s">
        <v>82</v>
      </c>
    </row>
    <row r="12" spans="1:7" x14ac:dyDescent="0.45">
      <c r="A12" s="8"/>
      <c r="D12" s="13" t="s">
        <v>55</v>
      </c>
      <c r="G12" s="26" t="s">
        <v>83</v>
      </c>
    </row>
    <row r="13" spans="1:7" ht="14.65" thickBot="1" x14ac:dyDescent="0.5">
      <c r="A13" s="9" t="s">
        <v>91</v>
      </c>
      <c r="D13" s="16" t="s">
        <v>56</v>
      </c>
      <c r="G13" s="14" t="s">
        <v>84</v>
      </c>
    </row>
    <row r="14" spans="1:7" ht="14.65" thickBot="1" x14ac:dyDescent="0.5">
      <c r="D14" s="14" t="s">
        <v>43</v>
      </c>
      <c r="G14" s="27" t="s">
        <v>85</v>
      </c>
    </row>
    <row r="15" spans="1:7" ht="16.149999999999999" thickBot="1" x14ac:dyDescent="0.5">
      <c r="D15" s="16" t="s">
        <v>57</v>
      </c>
      <c r="G15" s="25"/>
    </row>
    <row r="16" spans="1:7" x14ac:dyDescent="0.45">
      <c r="D16" s="13" t="s">
        <v>58</v>
      </c>
      <c r="G16" s="24" t="s">
        <v>86</v>
      </c>
    </row>
    <row r="17" spans="4:7" ht="24" x14ac:dyDescent="0.45">
      <c r="D17" s="14" t="s">
        <v>44</v>
      </c>
      <c r="G17" s="15" t="s">
        <v>87</v>
      </c>
    </row>
    <row r="18" spans="4:7" ht="14.65" thickBot="1" x14ac:dyDescent="0.5">
      <c r="D18" s="16" t="s">
        <v>59</v>
      </c>
      <c r="G18" s="27" t="s">
        <v>88</v>
      </c>
    </row>
    <row r="19" spans="4:7" x14ac:dyDescent="0.45">
      <c r="D19" s="13" t="s">
        <v>60</v>
      </c>
    </row>
    <row r="20" spans="4:7" x14ac:dyDescent="0.45">
      <c r="D20" s="14" t="s">
        <v>45</v>
      </c>
    </row>
    <row r="21" spans="4:7" x14ac:dyDescent="0.45">
      <c r="D21" s="16" t="s">
        <v>61</v>
      </c>
    </row>
    <row r="22" spans="4:7" x14ac:dyDescent="0.45">
      <c r="D22" s="13" t="s">
        <v>62</v>
      </c>
    </row>
    <row r="23" spans="4:7" x14ac:dyDescent="0.45">
      <c r="D23" s="14" t="s">
        <v>46</v>
      </c>
    </row>
    <row r="24" spans="4:7" x14ac:dyDescent="0.45">
      <c r="D24" s="16" t="s">
        <v>63</v>
      </c>
    </row>
    <row r="25" spans="4:7" x14ac:dyDescent="0.45">
      <c r="D25" s="13" t="s">
        <v>64</v>
      </c>
    </row>
    <row r="26" spans="4:7" x14ac:dyDescent="0.45">
      <c r="D26" s="14" t="s">
        <v>65</v>
      </c>
    </row>
    <row r="27" spans="4:7" x14ac:dyDescent="0.45">
      <c r="D27" s="17" t="s">
        <v>66</v>
      </c>
    </row>
    <row r="28" spans="4:7" x14ac:dyDescent="0.45">
      <c r="D28" s="13" t="s">
        <v>67</v>
      </c>
    </row>
    <row r="29" spans="4:7" x14ac:dyDescent="0.45">
      <c r="D29" s="14" t="s">
        <v>68</v>
      </c>
    </row>
    <row r="30" spans="4:7" ht="24" x14ac:dyDescent="0.45">
      <c r="D30" s="17" t="s">
        <v>69</v>
      </c>
    </row>
    <row r="31" spans="4:7" x14ac:dyDescent="0.45">
      <c r="D31" s="13" t="s">
        <v>70</v>
      </c>
    </row>
    <row r="32" spans="4:7" x14ac:dyDescent="0.45">
      <c r="D32" s="14" t="s">
        <v>71</v>
      </c>
    </row>
    <row r="33" spans="4:4" ht="14.65" thickBot="1" x14ac:dyDescent="0.5">
      <c r="D33" s="18" t="s">
        <v>72</v>
      </c>
    </row>
    <row r="34" spans="4:4" x14ac:dyDescent="0.45">
      <c r="D3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Hritesh Shukla</cp:lastModifiedBy>
  <dcterms:created xsi:type="dcterms:W3CDTF">2024-11-11T20:49:56Z</dcterms:created>
  <dcterms:modified xsi:type="dcterms:W3CDTF">2024-11-13T11:56:51Z</dcterms:modified>
</cp:coreProperties>
</file>