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mit\Desktop\hritika\"/>
    </mc:Choice>
  </mc:AlternateContent>
  <xr:revisionPtr revIDLastSave="0" documentId="13_ncr:1_{B30B54BD-5567-46E1-BAA5-99E377AE06A4}" xr6:coauthVersionLast="47" xr6:coauthVersionMax="47" xr10:uidLastSave="{00000000-0000-0000-0000-000000000000}"/>
  <bookViews>
    <workbookView xWindow="-110" yWindow="-110" windowWidth="19420" windowHeight="10420" xr2:uid="{04785249-F395-4F6F-A580-96F3BCD18930}"/>
  </bookViews>
  <sheets>
    <sheet name="Students" sheetId="2" r:id="rId1"/>
    <sheet name="Employees" sheetId="3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3" i="2" l="1"/>
  <c r="F103" i="2"/>
  <c r="F102" i="2"/>
  <c r="G102" i="2" s="1"/>
  <c r="E102" i="2"/>
  <c r="E101" i="2"/>
  <c r="E103" i="2"/>
  <c r="D103" i="2"/>
  <c r="D102" i="2"/>
  <c r="E100" i="2"/>
  <c r="AK22" i="2"/>
  <c r="AK23" i="2"/>
  <c r="D101" i="2" s="1"/>
  <c r="AK24" i="2"/>
  <c r="AK21" i="2"/>
  <c r="AK14" i="2"/>
  <c r="AK15" i="2"/>
  <c r="AK16" i="2"/>
  <c r="AK13" i="2"/>
  <c r="AG13" i="2"/>
  <c r="AK6" i="2"/>
  <c r="AK7" i="2"/>
  <c r="AK8" i="2"/>
  <c r="F101" i="2"/>
  <c r="G101" i="2" s="1"/>
  <c r="F100" i="2"/>
  <c r="C103" i="2"/>
  <c r="C102" i="2"/>
  <c r="C101" i="2"/>
  <c r="C100" i="2"/>
  <c r="D100" i="2"/>
  <c r="AG6" i="2"/>
  <c r="AG7" i="2"/>
  <c r="AG8" i="2"/>
  <c r="AJ94" i="2"/>
  <c r="AJ95" i="2"/>
  <c r="AJ96" i="2"/>
  <c r="AJ93" i="2"/>
  <c r="AI94" i="2"/>
  <c r="AI95" i="2"/>
  <c r="AI96" i="2"/>
  <c r="AI93" i="2"/>
  <c r="AH94" i="2"/>
  <c r="AH95" i="2"/>
  <c r="AH96" i="2"/>
  <c r="AH93" i="2"/>
  <c r="AG93" i="2"/>
  <c r="AG94" i="2"/>
  <c r="AG95" i="2"/>
  <c r="AK95" i="2" s="1"/>
  <c r="AG96" i="2"/>
  <c r="AJ86" i="2"/>
  <c r="AJ87" i="2"/>
  <c r="AJ88" i="2"/>
  <c r="AJ85" i="2"/>
  <c r="AI86" i="2"/>
  <c r="AI87" i="2"/>
  <c r="AI88" i="2"/>
  <c r="AI85" i="2"/>
  <c r="AH86" i="2"/>
  <c r="AH87" i="2"/>
  <c r="AH88" i="2"/>
  <c r="AH85" i="2"/>
  <c r="AG86" i="2"/>
  <c r="AK86" i="2" s="1"/>
  <c r="AG87" i="2"/>
  <c r="AG88" i="2"/>
  <c r="AK88" i="2" s="1"/>
  <c r="AG85" i="2"/>
  <c r="AK85" i="2" s="1"/>
  <c r="AJ78" i="2"/>
  <c r="AJ79" i="2"/>
  <c r="AJ80" i="2"/>
  <c r="AJ77" i="2"/>
  <c r="AI78" i="2"/>
  <c r="AI79" i="2"/>
  <c r="AI80" i="2"/>
  <c r="AI77" i="2"/>
  <c r="AH78" i="2"/>
  <c r="AH79" i="2"/>
  <c r="AH80" i="2"/>
  <c r="AH77" i="2"/>
  <c r="AG78" i="2"/>
  <c r="AG79" i="2"/>
  <c r="AG80" i="2"/>
  <c r="AK80" i="2" s="1"/>
  <c r="AG77" i="2"/>
  <c r="AK77" i="2" s="1"/>
  <c r="AJ70" i="2"/>
  <c r="AJ71" i="2"/>
  <c r="AJ72" i="2"/>
  <c r="AJ69" i="2"/>
  <c r="AI70" i="2"/>
  <c r="AI71" i="2"/>
  <c r="AI72" i="2"/>
  <c r="AI69" i="2"/>
  <c r="AH70" i="2"/>
  <c r="AH71" i="2"/>
  <c r="AH72" i="2"/>
  <c r="AH69" i="2"/>
  <c r="AG72" i="2"/>
  <c r="AG69" i="2"/>
  <c r="AG70" i="2"/>
  <c r="AK70" i="2" s="1"/>
  <c r="AG71" i="2"/>
  <c r="AK64" i="2"/>
  <c r="AJ62" i="2"/>
  <c r="AK62" i="2" s="1"/>
  <c r="AJ63" i="2"/>
  <c r="AJ64" i="2"/>
  <c r="AJ61" i="2"/>
  <c r="AI64" i="2"/>
  <c r="AI62" i="2"/>
  <c r="AI63" i="2"/>
  <c r="AI61" i="2"/>
  <c r="AH62" i="2"/>
  <c r="AH63" i="2"/>
  <c r="AH64" i="2"/>
  <c r="AH61" i="2"/>
  <c r="AG62" i="2"/>
  <c r="AG63" i="2"/>
  <c r="AK63" i="2" s="1"/>
  <c r="AG64" i="2"/>
  <c r="AG61" i="2"/>
  <c r="AK61" i="2" s="1"/>
  <c r="AJ54" i="2"/>
  <c r="AJ55" i="2"/>
  <c r="AJ56" i="2"/>
  <c r="AJ53" i="2"/>
  <c r="AI54" i="2"/>
  <c r="AI55" i="2"/>
  <c r="AI56" i="2"/>
  <c r="AI53" i="2"/>
  <c r="AH54" i="2"/>
  <c r="AH55" i="2"/>
  <c r="AH56" i="2"/>
  <c r="AH53" i="2"/>
  <c r="AG54" i="2"/>
  <c r="AG55" i="2"/>
  <c r="AK55" i="2" s="1"/>
  <c r="AG56" i="2"/>
  <c r="AK56" i="2" s="1"/>
  <c r="AG53" i="2"/>
  <c r="AK53" i="2" s="1"/>
  <c r="AJ46" i="2"/>
  <c r="AJ47" i="2"/>
  <c r="AJ48" i="2"/>
  <c r="AJ45" i="2"/>
  <c r="AI46" i="2"/>
  <c r="AI47" i="2"/>
  <c r="AI48" i="2"/>
  <c r="AI45" i="2"/>
  <c r="AH46" i="2"/>
  <c r="AH47" i="2"/>
  <c r="AH48" i="2"/>
  <c r="AH45" i="2"/>
  <c r="AG46" i="2"/>
  <c r="AG47" i="2"/>
  <c r="AK47" i="2" s="1"/>
  <c r="AG48" i="2"/>
  <c r="AK48" i="2" s="1"/>
  <c r="AG45" i="2"/>
  <c r="AK45" i="2" s="1"/>
  <c r="AJ38" i="2"/>
  <c r="AK38" i="2" s="1"/>
  <c r="AJ39" i="2"/>
  <c r="AJ40" i="2"/>
  <c r="AJ37" i="2"/>
  <c r="AI38" i="2"/>
  <c r="AI39" i="2"/>
  <c r="AI40" i="2"/>
  <c r="AI37" i="2"/>
  <c r="AH38" i="2"/>
  <c r="AH39" i="2"/>
  <c r="AH40" i="2"/>
  <c r="AH37" i="2"/>
  <c r="AG38" i="2"/>
  <c r="AG39" i="2"/>
  <c r="AG40" i="2"/>
  <c r="AK40" i="2" s="1"/>
  <c r="AG37" i="2"/>
  <c r="AJ30" i="2"/>
  <c r="AJ31" i="2"/>
  <c r="AJ32" i="2"/>
  <c r="AJ29" i="2"/>
  <c r="AI30" i="2"/>
  <c r="AI31" i="2"/>
  <c r="AI32" i="2"/>
  <c r="AI29" i="2"/>
  <c r="AH30" i="2"/>
  <c r="AH31" i="2"/>
  <c r="AH32" i="2"/>
  <c r="AH29" i="2"/>
  <c r="AG30" i="2"/>
  <c r="AG31" i="2"/>
  <c r="AK31" i="2" s="1"/>
  <c r="AG32" i="2"/>
  <c r="AK32" i="2" s="1"/>
  <c r="AG29" i="2"/>
  <c r="AK29" i="2" s="1"/>
  <c r="AJ22" i="2"/>
  <c r="AJ23" i="2"/>
  <c r="AJ24" i="2"/>
  <c r="AJ21" i="2"/>
  <c r="AI22" i="2"/>
  <c r="AI23" i="2"/>
  <c r="AI24" i="2"/>
  <c r="AI21" i="2"/>
  <c r="AH22" i="2"/>
  <c r="AH23" i="2"/>
  <c r="AH24" i="2"/>
  <c r="AH21" i="2"/>
  <c r="AG22" i="2"/>
  <c r="AG23" i="2"/>
  <c r="AG24" i="2"/>
  <c r="AG21" i="2"/>
  <c r="AJ14" i="2"/>
  <c r="AJ15" i="2"/>
  <c r="AJ16" i="2"/>
  <c r="AI14" i="2"/>
  <c r="AI15" i="2"/>
  <c r="AI16" i="2"/>
  <c r="AH14" i="2"/>
  <c r="AH15" i="2"/>
  <c r="AH16" i="2"/>
  <c r="AG14" i="2"/>
  <c r="AG15" i="2"/>
  <c r="AG16" i="2"/>
  <c r="V13" i="2"/>
  <c r="AJ13" i="2" s="1"/>
  <c r="AJ8" i="2"/>
  <c r="AI8" i="2"/>
  <c r="AH8" i="2"/>
  <c r="AJ7" i="2"/>
  <c r="AI7" i="2"/>
  <c r="AH7" i="2"/>
  <c r="AJ6" i="2"/>
  <c r="AI6" i="2"/>
  <c r="AH6" i="2"/>
  <c r="AJ5" i="2"/>
  <c r="AI5" i="2"/>
  <c r="AH5" i="2"/>
  <c r="AG5" i="2"/>
  <c r="AK5" i="2" s="1"/>
  <c r="G100" i="2" l="1"/>
  <c r="AK72" i="2"/>
  <c r="AK96" i="2"/>
  <c r="AK71" i="2"/>
  <c r="AK30" i="2"/>
  <c r="AK46" i="2"/>
  <c r="AK54" i="2"/>
  <c r="AK79" i="2"/>
  <c r="AK87" i="2"/>
  <c r="AK94" i="2"/>
  <c r="AK78" i="2"/>
  <c r="AK69" i="2"/>
  <c r="AK93" i="2"/>
  <c r="AK39" i="2"/>
  <c r="AK37" i="2"/>
  <c r="AI13" i="2"/>
  <c r="AH13" i="2"/>
</calcChain>
</file>

<file path=xl/sharedStrings.xml><?xml version="1.0" encoding="utf-8"?>
<sst xmlns="http://schemas.openxmlformats.org/spreadsheetml/2006/main" count="1978" uniqueCount="38">
  <si>
    <t>NAME</t>
  </si>
  <si>
    <t>Riddhi</t>
  </si>
  <si>
    <t>Smruti</t>
  </si>
  <si>
    <t>Yash</t>
  </si>
  <si>
    <t>Neel</t>
  </si>
  <si>
    <t>Sunday</t>
  </si>
  <si>
    <t>Monday</t>
  </si>
  <si>
    <t>Tuesday</t>
  </si>
  <si>
    <t>Wednesday</t>
  </si>
  <si>
    <t>Thursday</t>
  </si>
  <si>
    <t>Friday</t>
  </si>
  <si>
    <t>Saturday</t>
  </si>
  <si>
    <t>HOLIDAY</t>
  </si>
  <si>
    <t>Present</t>
  </si>
  <si>
    <t>Absent</t>
  </si>
  <si>
    <t>No Of Holidays</t>
  </si>
  <si>
    <t>No Of Days Absent</t>
  </si>
  <si>
    <t>No Of Days Present</t>
  </si>
  <si>
    <t>Total No Of Days</t>
  </si>
  <si>
    <t>No Of Working Days</t>
  </si>
  <si>
    <t>JANUARY</t>
  </si>
  <si>
    <t>FEBRUARY</t>
  </si>
  <si>
    <t>DATE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</si>
  <si>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</si>
  <si>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</si>
  <si>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</si>
  <si>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</si>
  <si>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</si>
  <si>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</si>
  <si>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</si>
  <si>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</si>
  <si>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</si>
  <si>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</si>
  <si>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 DAYS</t>
  </si>
  <si>
    <t>NO OF DAYS PRESENT</t>
  </si>
  <si>
    <t>NO OF DAYS ABSENT</t>
  </si>
  <si>
    <t>NO OF WORKING DAYS</t>
  </si>
  <si>
    <t>NO OF DAYS PRESENT IN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</si>
</sst>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7" tint="-0.249977111117893"/>
      <name val="Calibri"/>
      <family val="2"/>
      <scheme val="minor"/>
    </font>
    <font>
      <b/>
      <sz val="16"/>
      <color theme="5" tint="-0.249977111117893"/>
      <name val="Arial Black"/>
      <family val="2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64">
    <xf numFmtId="0" fontId="0" fillId="0" borderId="0" xfId="0"/>
    <xf numFmtId="0" fontId="0" fillId="0" borderId="4" xfId="0" applyBorder="1"/>
    <xf numFmtId="0" fontId="1" fillId="0" borderId="0" xfId="0" applyFont="1"/>
    <xf numFmtId="0" fontId="0" fillId="0" borderId="5" xfId="0" applyBorder="1"/>
    <xf numFmtId="0" fontId="0" fillId="0" borderId="1" xfId="0" applyBorder="1"/>
    <xf numFmtId="0" fontId="0" fillId="0" borderId="2" xfId="0" applyBorder="1"/>
    <xf numFmtId="0" fontId="2" fillId="0" borderId="0" xfId="0" applyFont="1"/>
    <xf numFmtId="0" fontId="2" fillId="0" borderId="6" xfId="0" applyFont="1" applyBorder="1" applyAlignment="1">
      <alignment horizontal="center"/>
    </xf>
    <xf numFmtId="0" fontId="7" fillId="0" borderId="6" xfId="0" applyFont="1" applyBorder="1"/>
    <xf numFmtId="0" fontId="2" fillId="0" borderId="6" xfId="0" applyFont="1" applyBorder="1"/>
    <xf numFmtId="14" fontId="3" fillId="0" borderId="6" xfId="0" applyNumberFormat="1" applyFont="1" applyBorder="1"/>
    <xf numFmtId="14" fontId="4" fillId="0" borderId="6" xfId="0" applyNumberFormat="1" applyFont="1" applyBorder="1"/>
    <xf numFmtId="0" fontId="2" fillId="0" borderId="6" xfId="0" applyFont="1" applyBorder="1" applyAlignment="1">
      <alignment horizontal="centerContinuous" vertical="top"/>
    </xf>
    <xf numFmtId="0" fontId="4" fillId="0" borderId="6" xfId="0" applyFont="1" applyBorder="1"/>
    <xf numFmtId="14" fontId="2" fillId="0" borderId="6" xfId="0" applyNumberFormat="1" applyFont="1" applyBorder="1"/>
    <xf numFmtId="14" fontId="2" fillId="0" borderId="7" xfId="0" applyNumberFormat="1" applyFon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1" fillId="0" borderId="8" xfId="0" applyFont="1" applyBorder="1"/>
    <xf numFmtId="0" fontId="1" fillId="0" borderId="14" xfId="0" applyFont="1" applyBorder="1"/>
    <xf numFmtId="0" fontId="0" fillId="0" borderId="14" xfId="0" applyBorder="1"/>
    <xf numFmtId="14" fontId="4" fillId="0" borderId="15" xfId="0" applyNumberFormat="1" applyFont="1" applyBorder="1"/>
    <xf numFmtId="0" fontId="0" fillId="0" borderId="16" xfId="0" applyBorder="1"/>
    <xf numFmtId="0" fontId="1" fillId="0" borderId="10" xfId="0" applyFont="1" applyBorder="1"/>
    <xf numFmtId="0" fontId="8" fillId="0" borderId="6" xfId="0" applyFont="1" applyBorder="1"/>
    <xf numFmtId="0" fontId="2" fillId="0" borderId="15" xfId="0" applyFont="1" applyBorder="1"/>
    <xf numFmtId="0" fontId="0" fillId="0" borderId="15" xfId="0" applyBorder="1"/>
    <xf numFmtId="0" fontId="0" fillId="0" borderId="17" xfId="0" applyBorder="1"/>
    <xf numFmtId="0" fontId="1" fillId="0" borderId="17" xfId="0" applyFont="1" applyBorder="1"/>
    <xf numFmtId="0" fontId="1" fillId="0" borderId="12" xfId="0" applyFont="1" applyBorder="1"/>
    <xf numFmtId="14" fontId="2" fillId="0" borderId="2" xfId="0" applyNumberFormat="1" applyFont="1" applyBorder="1"/>
    <xf numFmtId="0" fontId="1" fillId="0" borderId="13" xfId="0" applyFont="1" applyBorder="1"/>
    <xf numFmtId="0" fontId="0" fillId="0" borderId="0" xfId="0" applyBorder="1"/>
    <xf numFmtId="0" fontId="0" fillId="0" borderId="18" xfId="0" applyBorder="1"/>
    <xf numFmtId="14" fontId="3" fillId="0" borderId="6" xfId="0" applyNumberFormat="1" applyFont="1" applyBorder="1" applyAlignment="1">
      <alignment horizontal="left"/>
    </xf>
    <xf numFmtId="0" fontId="2" fillId="0" borderId="7" xfId="0" applyFont="1" applyBorder="1" applyAlignment="1">
      <alignment horizontal="center"/>
    </xf>
    <xf numFmtId="14" fontId="3" fillId="0" borderId="7" xfId="0" applyNumberFormat="1" applyFont="1" applyBorder="1"/>
    <xf numFmtId="0" fontId="4" fillId="0" borderId="20" xfId="0" applyFont="1" applyBorder="1"/>
    <xf numFmtId="14" fontId="2" fillId="0" borderId="20" xfId="0" applyNumberFormat="1" applyFont="1" applyBorder="1"/>
    <xf numFmtId="14" fontId="2" fillId="0" borderId="15" xfId="0" applyNumberFormat="1" applyFont="1" applyBorder="1"/>
    <xf numFmtId="0" fontId="1" fillId="0" borderId="0" xfId="0" applyFont="1" applyBorder="1"/>
    <xf numFmtId="0" fontId="1" fillId="0" borderId="5" xfId="0" applyFont="1" applyBorder="1"/>
    <xf numFmtId="0" fontId="0" fillId="0" borderId="21" xfId="0" applyBorder="1"/>
    <xf numFmtId="0" fontId="2" fillId="0" borderId="19" xfId="0" applyFont="1" applyBorder="1"/>
    <xf numFmtId="0" fontId="4" fillId="0" borderId="7" xfId="0" applyFont="1" applyBorder="1"/>
    <xf numFmtId="0" fontId="4" fillId="0" borderId="1" xfId="0" applyFont="1" applyBorder="1"/>
    <xf numFmtId="0" fontId="2" fillId="0" borderId="3" xfId="0" applyFont="1" applyBorder="1" applyAlignment="1">
      <alignment horizontal="center"/>
    </xf>
    <xf numFmtId="14" fontId="3" fillId="0" borderId="19" xfId="0" applyNumberFormat="1" applyFont="1" applyBorder="1"/>
    <xf numFmtId="14" fontId="3" fillId="0" borderId="20" xfId="0" applyNumberFormat="1" applyFont="1" applyBorder="1"/>
    <xf numFmtId="14" fontId="3" fillId="0" borderId="15" xfId="0" applyNumberFormat="1" applyFont="1" applyBorder="1"/>
    <xf numFmtId="0" fontId="4" fillId="0" borderId="19" xfId="0" applyFont="1" applyBorder="1"/>
    <xf numFmtId="0" fontId="4" fillId="0" borderId="15" xfId="0" applyFont="1" applyBorder="1"/>
    <xf numFmtId="14" fontId="3" fillId="0" borderId="22" xfId="0" applyNumberFormat="1" applyFont="1" applyBorder="1"/>
    <xf numFmtId="14" fontId="3" fillId="0" borderId="1" xfId="0" applyNumberFormat="1" applyFont="1" applyBorder="1"/>
    <xf numFmtId="14" fontId="3" fillId="0" borderId="2" xfId="0" applyNumberFormat="1" applyFont="1" applyBorder="1"/>
    <xf numFmtId="14" fontId="2" fillId="0" borderId="19" xfId="0" applyNumberFormat="1" applyFont="1" applyBorder="1"/>
    <xf numFmtId="14" fontId="0" fillId="0" borderId="0" xfId="0" applyNumberFormat="1" applyBorder="1"/>
    <xf numFmtId="9" fontId="0" fillId="0" borderId="4" xfId="1" applyFont="1" applyBorder="1"/>
    <xf numFmtId="9" fontId="0" fillId="0" borderId="21" xfId="1" applyFont="1" applyBorder="1"/>
    <xf numFmtId="0" fontId="2" fillId="0" borderId="6" xfId="0" applyFont="1" applyBorder="1" applyAlignment="1">
      <alignment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33CC"/>
      <color rgb="FFCC00FF"/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C9C58-551F-44E9-8D44-AF59BEFF525A}">
  <dimension ref="A1:AK103"/>
  <sheetViews>
    <sheetView tabSelected="1" workbookViewId="0">
      <selection activeCell="L99" sqref="L99"/>
    </sheetView>
  </sheetViews>
  <sheetFormatPr defaultRowHeight="14.5" x14ac:dyDescent="0.35"/>
  <cols>
    <col min="1" max="1" width="20.90625" customWidth="1"/>
    <col min="2" max="2" width="10.6328125" customWidth="1"/>
    <col min="3" max="3" width="10.90625" customWidth="1"/>
    <col min="4" max="4" width="10.08984375" bestFit="1" customWidth="1"/>
    <col min="5" max="5" width="10.6328125" bestFit="1" customWidth="1"/>
    <col min="6" max="11" width="10.08984375" bestFit="1" customWidth="1"/>
    <col min="12" max="12" width="10.6328125" bestFit="1" customWidth="1"/>
    <col min="13" max="15" width="10.08984375" bestFit="1" customWidth="1"/>
    <col min="16" max="16" width="10.453125" customWidth="1"/>
    <col min="17" max="18" width="10.08984375" bestFit="1" customWidth="1"/>
    <col min="19" max="19" width="10.6328125" bestFit="1" customWidth="1"/>
    <col min="20" max="22" width="10.08984375" bestFit="1" customWidth="1"/>
    <col min="23" max="23" width="11.36328125" customWidth="1"/>
    <col min="24" max="25" width="10.08984375" bestFit="1" customWidth="1"/>
    <col min="26" max="26" width="10.6328125" bestFit="1" customWidth="1"/>
    <col min="27" max="29" width="10.08984375" bestFit="1" customWidth="1"/>
    <col min="30" max="31" width="10.08984375" customWidth="1"/>
    <col min="32" max="32" width="13.81640625" customWidth="1"/>
    <col min="33" max="33" width="14.90625" bestFit="1" customWidth="1"/>
    <col min="34" max="34" width="16.54296875" bestFit="1" customWidth="1"/>
    <col min="35" max="35" width="17.1796875" bestFit="1" customWidth="1"/>
    <col min="36" max="36" width="13.26953125" bestFit="1" customWidth="1"/>
    <col min="37" max="37" width="17.81640625" bestFit="1" customWidth="1"/>
  </cols>
  <sheetData>
    <row r="1" spans="1:37" ht="15" thickBot="1" x14ac:dyDescent="0.4"/>
    <row r="2" spans="1:37" ht="25" thickBot="1" x14ac:dyDescent="0.75">
      <c r="A2" s="28" t="s">
        <v>20</v>
      </c>
      <c r="B2" s="29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5"/>
      <c r="AG2" s="4"/>
      <c r="AH2" s="4"/>
      <c r="AI2" s="4"/>
      <c r="AJ2" s="4"/>
      <c r="AK2" s="5"/>
    </row>
    <row r="3" spans="1:37" ht="15" thickBot="1" x14ac:dyDescent="0.4">
      <c r="A3" s="7" t="s">
        <v>22</v>
      </c>
      <c r="B3" s="10">
        <v>44562</v>
      </c>
      <c r="C3" s="10">
        <v>44563</v>
      </c>
      <c r="D3" s="10">
        <v>44564</v>
      </c>
      <c r="E3" s="10">
        <v>44565</v>
      </c>
      <c r="F3" s="10">
        <v>44566</v>
      </c>
      <c r="G3" s="10">
        <v>44567</v>
      </c>
      <c r="H3" s="10">
        <v>44568</v>
      </c>
      <c r="I3" s="10">
        <v>44569</v>
      </c>
      <c r="J3" s="10">
        <v>44570</v>
      </c>
      <c r="K3" s="10">
        <v>44571</v>
      </c>
      <c r="L3" s="10">
        <v>44572</v>
      </c>
      <c r="M3" s="10">
        <v>44573</v>
      </c>
      <c r="N3" s="10">
        <v>44574</v>
      </c>
      <c r="O3" s="10">
        <v>44575</v>
      </c>
      <c r="P3" s="10">
        <v>44576</v>
      </c>
      <c r="Q3" s="10">
        <v>44577</v>
      </c>
      <c r="R3" s="10">
        <v>44578</v>
      </c>
      <c r="S3" s="10">
        <v>44579</v>
      </c>
      <c r="T3" s="10">
        <v>44580</v>
      </c>
      <c r="U3" s="10">
        <v>44581</v>
      </c>
      <c r="V3" s="10">
        <v>44582</v>
      </c>
      <c r="W3" s="10">
        <v>44583</v>
      </c>
      <c r="X3" s="10">
        <v>44584</v>
      </c>
      <c r="Y3" s="10">
        <v>44585</v>
      </c>
      <c r="Z3" s="10">
        <v>44586</v>
      </c>
      <c r="AA3" s="10">
        <v>44587</v>
      </c>
      <c r="AB3" s="10">
        <v>44588</v>
      </c>
      <c r="AC3" s="10">
        <v>44589</v>
      </c>
      <c r="AD3" s="10">
        <v>44590</v>
      </c>
      <c r="AE3" s="10">
        <v>44591</v>
      </c>
      <c r="AF3" s="10">
        <v>44592</v>
      </c>
      <c r="AK3" s="1"/>
    </row>
    <row r="4" spans="1:37" ht="15" thickBot="1" x14ac:dyDescent="0.4">
      <c r="A4" s="8" t="s">
        <v>0</v>
      </c>
      <c r="B4" s="11" t="s">
        <v>5</v>
      </c>
      <c r="C4" s="11" t="s">
        <v>6</v>
      </c>
      <c r="D4" s="11" t="s">
        <v>7</v>
      </c>
      <c r="E4" s="11" t="s">
        <v>8</v>
      </c>
      <c r="F4" s="11" t="s">
        <v>9</v>
      </c>
      <c r="G4" s="11" t="s">
        <v>10</v>
      </c>
      <c r="H4" s="11" t="s">
        <v>11</v>
      </c>
      <c r="I4" s="11" t="s">
        <v>5</v>
      </c>
      <c r="J4" s="11" t="s">
        <v>6</v>
      </c>
      <c r="K4" s="11" t="s">
        <v>7</v>
      </c>
      <c r="L4" s="11" t="s">
        <v>8</v>
      </c>
      <c r="M4" s="11" t="s">
        <v>9</v>
      </c>
      <c r="N4" s="11" t="s">
        <v>10</v>
      </c>
      <c r="O4" s="11" t="s">
        <v>11</v>
      </c>
      <c r="P4" s="11" t="s">
        <v>5</v>
      </c>
      <c r="Q4" s="11" t="s">
        <v>6</v>
      </c>
      <c r="R4" s="11" t="s">
        <v>7</v>
      </c>
      <c r="S4" s="11" t="s">
        <v>8</v>
      </c>
      <c r="T4" s="11" t="s">
        <v>9</v>
      </c>
      <c r="U4" s="11" t="s">
        <v>10</v>
      </c>
      <c r="V4" s="11" t="s">
        <v>11</v>
      </c>
      <c r="W4" s="11" t="s">
        <v>5</v>
      </c>
      <c r="X4" s="11" t="s">
        <v>6</v>
      </c>
      <c r="Y4" s="11" t="s">
        <v>7</v>
      </c>
      <c r="Z4" s="11" t="s">
        <v>8</v>
      </c>
      <c r="AA4" s="11" t="s">
        <v>9</v>
      </c>
      <c r="AB4" s="11" t="s">
        <v>10</v>
      </c>
      <c r="AC4" s="11" t="s">
        <v>11</v>
      </c>
      <c r="AD4" s="11" t="s">
        <v>5</v>
      </c>
      <c r="AE4" s="11" t="s">
        <v>6</v>
      </c>
      <c r="AF4" s="25" t="s">
        <v>7</v>
      </c>
      <c r="AG4" s="34" t="s">
        <v>18</v>
      </c>
      <c r="AH4" s="15" t="s">
        <v>16</v>
      </c>
      <c r="AI4" s="15" t="s">
        <v>17</v>
      </c>
      <c r="AJ4" s="15" t="s">
        <v>15</v>
      </c>
      <c r="AK4" s="15" t="s">
        <v>19</v>
      </c>
    </row>
    <row r="5" spans="1:37" ht="15" thickBot="1" x14ac:dyDescent="0.4">
      <c r="A5" s="9" t="s">
        <v>1</v>
      </c>
      <c r="B5" s="32" t="s">
        <v>12</v>
      </c>
      <c r="C5" s="24" t="s">
        <v>13</v>
      </c>
      <c r="D5" s="24" t="s">
        <v>13</v>
      </c>
      <c r="E5" s="24" t="s">
        <v>13</v>
      </c>
      <c r="F5" s="24" t="s">
        <v>13</v>
      </c>
      <c r="G5" s="24" t="s">
        <v>13</v>
      </c>
      <c r="H5" s="23" t="s">
        <v>12</v>
      </c>
      <c r="I5" s="23" t="s">
        <v>12</v>
      </c>
      <c r="J5" s="24" t="s">
        <v>13</v>
      </c>
      <c r="K5" s="24" t="s">
        <v>13</v>
      </c>
      <c r="L5" s="24" t="s">
        <v>14</v>
      </c>
      <c r="M5" s="24" t="s">
        <v>13</v>
      </c>
      <c r="N5" s="24" t="s">
        <v>13</v>
      </c>
      <c r="O5" s="23" t="s">
        <v>12</v>
      </c>
      <c r="P5" s="23" t="s">
        <v>12</v>
      </c>
      <c r="Q5" s="24" t="s">
        <v>13</v>
      </c>
      <c r="R5" s="24" t="s">
        <v>14</v>
      </c>
      <c r="S5" s="24" t="s">
        <v>13</v>
      </c>
      <c r="T5" s="24" t="s">
        <v>13</v>
      </c>
      <c r="U5" s="24" t="s">
        <v>13</v>
      </c>
      <c r="V5" s="23" t="s">
        <v>12</v>
      </c>
      <c r="W5" s="23" t="s">
        <v>12</v>
      </c>
      <c r="X5" s="24" t="s">
        <v>13</v>
      </c>
      <c r="Y5" s="24" t="s">
        <v>13</v>
      </c>
      <c r="Z5" s="24" t="s">
        <v>13</v>
      </c>
      <c r="AA5" s="23" t="s">
        <v>12</v>
      </c>
      <c r="AB5" s="24" t="s">
        <v>13</v>
      </c>
      <c r="AC5" s="23" t="s">
        <v>12</v>
      </c>
      <c r="AD5" s="23" t="s">
        <v>12</v>
      </c>
      <c r="AE5" s="24" t="s">
        <v>13</v>
      </c>
      <c r="AF5" s="26" t="s">
        <v>14</v>
      </c>
      <c r="AG5" s="20">
        <f>COUNTA(B5:AF5)</f>
        <v>31</v>
      </c>
      <c r="AH5" s="16">
        <f>COUNTIF(B5:AF5,"Absent")</f>
        <v>3</v>
      </c>
      <c r="AI5" s="16">
        <f>COUNTIF(A5:AF5,"Present")</f>
        <v>18</v>
      </c>
      <c r="AJ5" s="16">
        <f>COUNTIF(B5:AF5,"Holiday")</f>
        <v>10</v>
      </c>
      <c r="AK5" s="17">
        <f>AG5-AJ5</f>
        <v>21</v>
      </c>
    </row>
    <row r="6" spans="1:37" ht="15" thickBot="1" x14ac:dyDescent="0.4">
      <c r="A6" s="9" t="s">
        <v>2</v>
      </c>
      <c r="B6" s="33" t="s">
        <v>12</v>
      </c>
      <c r="C6" s="16" t="s">
        <v>13</v>
      </c>
      <c r="D6" s="16" t="s">
        <v>13</v>
      </c>
      <c r="E6" s="16" t="s">
        <v>13</v>
      </c>
      <c r="F6" s="16" t="s">
        <v>13</v>
      </c>
      <c r="G6" s="16" t="s">
        <v>13</v>
      </c>
      <c r="H6" s="22" t="s">
        <v>12</v>
      </c>
      <c r="I6" s="22" t="s">
        <v>12</v>
      </c>
      <c r="J6" s="16" t="s">
        <v>13</v>
      </c>
      <c r="K6" s="16" t="s">
        <v>14</v>
      </c>
      <c r="L6" s="16" t="s">
        <v>13</v>
      </c>
      <c r="M6" s="16" t="s">
        <v>13</v>
      </c>
      <c r="N6" s="16" t="s">
        <v>14</v>
      </c>
      <c r="O6" s="22" t="s">
        <v>12</v>
      </c>
      <c r="P6" s="22" t="s">
        <v>12</v>
      </c>
      <c r="Q6" s="16" t="s">
        <v>13</v>
      </c>
      <c r="R6" s="16" t="s">
        <v>13</v>
      </c>
      <c r="S6" s="16" t="s">
        <v>13</v>
      </c>
      <c r="T6" s="16" t="s">
        <v>14</v>
      </c>
      <c r="U6" s="16" t="s">
        <v>13</v>
      </c>
      <c r="V6" s="22" t="s">
        <v>12</v>
      </c>
      <c r="W6" s="22" t="s">
        <v>12</v>
      </c>
      <c r="X6" s="16" t="s">
        <v>13</v>
      </c>
      <c r="Y6" s="16" t="s">
        <v>14</v>
      </c>
      <c r="Z6" s="16" t="s">
        <v>13</v>
      </c>
      <c r="AA6" s="22" t="s">
        <v>12</v>
      </c>
      <c r="AB6" s="16" t="s">
        <v>13</v>
      </c>
      <c r="AC6" s="22" t="s">
        <v>12</v>
      </c>
      <c r="AD6" s="22" t="s">
        <v>12</v>
      </c>
      <c r="AE6" s="16" t="s">
        <v>14</v>
      </c>
      <c r="AF6" s="17" t="s">
        <v>13</v>
      </c>
      <c r="AG6" s="20">
        <f t="shared" ref="AG6:AG8" si="0">COUNTA(B6:AF6)</f>
        <v>31</v>
      </c>
      <c r="AH6" s="16">
        <f>COUNTIF(B6:AF6,"Absent")</f>
        <v>5</v>
      </c>
      <c r="AI6" s="16">
        <f>COUNTIF(A6:AF6,"Present")</f>
        <v>16</v>
      </c>
      <c r="AJ6" s="16">
        <f>COUNTIF(B6:AF6,"Holiday")</f>
        <v>10</v>
      </c>
      <c r="AK6" s="17">
        <f t="shared" ref="AK6:AK8" si="1">AG6-AJ6</f>
        <v>21</v>
      </c>
    </row>
    <row r="7" spans="1:37" ht="15" thickBot="1" x14ac:dyDescent="0.4">
      <c r="A7" s="9" t="s">
        <v>3</v>
      </c>
      <c r="B7" s="33" t="s">
        <v>12</v>
      </c>
      <c r="C7" s="16" t="s">
        <v>13</v>
      </c>
      <c r="D7" s="16" t="s">
        <v>13</v>
      </c>
      <c r="E7" s="16" t="s">
        <v>13</v>
      </c>
      <c r="F7" s="16" t="s">
        <v>13</v>
      </c>
      <c r="G7" s="16" t="s">
        <v>13</v>
      </c>
      <c r="H7" s="22" t="s">
        <v>12</v>
      </c>
      <c r="I7" s="22" t="s">
        <v>12</v>
      </c>
      <c r="J7" s="16" t="s">
        <v>13</v>
      </c>
      <c r="K7" s="16" t="s">
        <v>13</v>
      </c>
      <c r="L7" s="16" t="s">
        <v>14</v>
      </c>
      <c r="M7" s="16" t="s">
        <v>13</v>
      </c>
      <c r="N7" s="16" t="s">
        <v>14</v>
      </c>
      <c r="O7" s="22" t="s">
        <v>12</v>
      </c>
      <c r="P7" s="22" t="s">
        <v>12</v>
      </c>
      <c r="Q7" s="16" t="s">
        <v>13</v>
      </c>
      <c r="R7" s="16" t="s">
        <v>13</v>
      </c>
      <c r="S7" s="16" t="s">
        <v>13</v>
      </c>
      <c r="T7" s="16" t="s">
        <v>13</v>
      </c>
      <c r="U7" s="16" t="s">
        <v>14</v>
      </c>
      <c r="V7" s="22" t="s">
        <v>12</v>
      </c>
      <c r="W7" s="22" t="s">
        <v>12</v>
      </c>
      <c r="X7" s="16" t="s">
        <v>14</v>
      </c>
      <c r="Y7" s="16" t="s">
        <v>13</v>
      </c>
      <c r="Z7" s="16" t="s">
        <v>14</v>
      </c>
      <c r="AA7" s="22" t="s">
        <v>12</v>
      </c>
      <c r="AB7" s="16" t="s">
        <v>13</v>
      </c>
      <c r="AC7" s="22" t="s">
        <v>12</v>
      </c>
      <c r="AD7" s="22" t="s">
        <v>12</v>
      </c>
      <c r="AE7" s="16" t="s">
        <v>13</v>
      </c>
      <c r="AF7" s="17" t="s">
        <v>13</v>
      </c>
      <c r="AG7" s="20">
        <f t="shared" si="0"/>
        <v>31</v>
      </c>
      <c r="AH7" s="16">
        <f>COUNTIF(B7:AF7,"Absent")</f>
        <v>5</v>
      </c>
      <c r="AI7" s="16">
        <f>COUNTIF(A7:AF7,"Present")</f>
        <v>16</v>
      </c>
      <c r="AJ7" s="16">
        <f>COUNTIF(B7:AF7,"Holiday")</f>
        <v>10</v>
      </c>
      <c r="AK7" s="17">
        <f t="shared" si="1"/>
        <v>21</v>
      </c>
    </row>
    <row r="8" spans="1:37" ht="15" thickBot="1" x14ac:dyDescent="0.4">
      <c r="A8" s="9" t="s">
        <v>4</v>
      </c>
      <c r="B8" s="35" t="s">
        <v>12</v>
      </c>
      <c r="C8" s="18" t="s">
        <v>13</v>
      </c>
      <c r="D8" s="18" t="s">
        <v>13</v>
      </c>
      <c r="E8" s="18" t="s">
        <v>13</v>
      </c>
      <c r="F8" s="18" t="s">
        <v>13</v>
      </c>
      <c r="G8" s="18" t="s">
        <v>13</v>
      </c>
      <c r="H8" s="27" t="s">
        <v>12</v>
      </c>
      <c r="I8" s="27" t="s">
        <v>12</v>
      </c>
      <c r="J8" s="18" t="s">
        <v>13</v>
      </c>
      <c r="K8" s="18" t="s">
        <v>14</v>
      </c>
      <c r="L8" s="18" t="s">
        <v>14</v>
      </c>
      <c r="M8" s="18" t="s">
        <v>13</v>
      </c>
      <c r="N8" s="18" t="s">
        <v>13</v>
      </c>
      <c r="O8" s="27" t="s">
        <v>12</v>
      </c>
      <c r="P8" s="27" t="s">
        <v>12</v>
      </c>
      <c r="Q8" s="18" t="s">
        <v>13</v>
      </c>
      <c r="R8" s="18" t="s">
        <v>13</v>
      </c>
      <c r="S8" s="18" t="s">
        <v>13</v>
      </c>
      <c r="T8" s="18" t="s">
        <v>13</v>
      </c>
      <c r="U8" s="18" t="s">
        <v>14</v>
      </c>
      <c r="V8" s="27" t="s">
        <v>12</v>
      </c>
      <c r="W8" s="27" t="s">
        <v>12</v>
      </c>
      <c r="X8" s="18" t="s">
        <v>14</v>
      </c>
      <c r="Y8" s="18" t="s">
        <v>13</v>
      </c>
      <c r="Z8" s="18" t="s">
        <v>13</v>
      </c>
      <c r="AA8" s="27" t="s">
        <v>12</v>
      </c>
      <c r="AB8" s="18" t="s">
        <v>13</v>
      </c>
      <c r="AC8" s="27" t="s">
        <v>12</v>
      </c>
      <c r="AD8" s="27" t="s">
        <v>12</v>
      </c>
      <c r="AE8" s="18" t="s">
        <v>13</v>
      </c>
      <c r="AF8" s="19" t="s">
        <v>14</v>
      </c>
      <c r="AG8" s="21">
        <f t="shared" si="0"/>
        <v>31</v>
      </c>
      <c r="AH8" s="18">
        <f>COUNTIF(B8:AF8,"Absent")</f>
        <v>5</v>
      </c>
      <c r="AI8" s="18">
        <f>COUNTIF(A8:AF8,"Present")</f>
        <v>16</v>
      </c>
      <c r="AJ8" s="18">
        <f>COUNTIF(B8:AF8,"Holiday")</f>
        <v>10</v>
      </c>
      <c r="AK8" s="17">
        <f t="shared" si="1"/>
        <v>21</v>
      </c>
    </row>
    <row r="9" spans="1:37" ht="15" thickBot="1" x14ac:dyDescent="0.4"/>
    <row r="10" spans="1:37" ht="25" thickBot="1" x14ac:dyDescent="0.75">
      <c r="A10" s="28" t="s">
        <v>21</v>
      </c>
      <c r="B10" s="30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5"/>
    </row>
    <row r="11" spans="1:37" ht="15" thickBot="1" x14ac:dyDescent="0.4">
      <c r="A11" s="12" t="s">
        <v>22</v>
      </c>
      <c r="B11" s="10">
        <v>44593</v>
      </c>
      <c r="C11" s="10">
        <v>44594</v>
      </c>
      <c r="D11" s="10">
        <v>44595</v>
      </c>
      <c r="E11" s="10">
        <v>44596</v>
      </c>
      <c r="F11" s="10">
        <v>44597</v>
      </c>
      <c r="G11" s="10">
        <v>44598</v>
      </c>
      <c r="H11" s="10">
        <v>44599</v>
      </c>
      <c r="I11" s="10">
        <v>44600</v>
      </c>
      <c r="J11" s="10">
        <v>44601</v>
      </c>
      <c r="K11" s="10">
        <v>44602</v>
      </c>
      <c r="L11" s="10">
        <v>44603</v>
      </c>
      <c r="M11" s="10">
        <v>44604</v>
      </c>
      <c r="N11" s="10">
        <v>44605</v>
      </c>
      <c r="O11" s="10">
        <v>44606</v>
      </c>
      <c r="P11" s="10">
        <v>44607</v>
      </c>
      <c r="Q11" s="10">
        <v>44608</v>
      </c>
      <c r="R11" s="10">
        <v>44609</v>
      </c>
      <c r="S11" s="10">
        <v>44610</v>
      </c>
      <c r="T11" s="10">
        <v>44611</v>
      </c>
      <c r="U11" s="10">
        <v>44612</v>
      </c>
      <c r="V11" s="10">
        <v>44613</v>
      </c>
      <c r="W11" s="10">
        <v>44614</v>
      </c>
      <c r="X11" s="10">
        <v>44615</v>
      </c>
      <c r="Y11" s="10">
        <v>44616</v>
      </c>
      <c r="Z11" s="10">
        <v>44617</v>
      </c>
      <c r="AA11" s="10">
        <v>44618</v>
      </c>
      <c r="AB11" s="10">
        <v>44619</v>
      </c>
      <c r="AC11" s="10">
        <v>44620</v>
      </c>
      <c r="AD11" s="36"/>
      <c r="AE11" s="36"/>
      <c r="AF11" s="36"/>
      <c r="AG11" s="36"/>
      <c r="AH11" s="36"/>
      <c r="AI11" s="36"/>
      <c r="AJ11" s="36"/>
      <c r="AK11" s="1"/>
    </row>
    <row r="12" spans="1:37" ht="15" thickBot="1" x14ac:dyDescent="0.4">
      <c r="A12" s="8" t="s">
        <v>0</v>
      </c>
      <c r="B12" s="13" t="s">
        <v>8</v>
      </c>
      <c r="C12" s="13" t="s">
        <v>9</v>
      </c>
      <c r="D12" s="13" t="s">
        <v>10</v>
      </c>
      <c r="E12" s="13" t="s">
        <v>11</v>
      </c>
      <c r="F12" s="13" t="s">
        <v>5</v>
      </c>
      <c r="G12" s="13" t="s">
        <v>6</v>
      </c>
      <c r="H12" s="13" t="s">
        <v>7</v>
      </c>
      <c r="I12" s="13" t="s">
        <v>8</v>
      </c>
      <c r="J12" s="13" t="s">
        <v>9</v>
      </c>
      <c r="K12" s="13" t="s">
        <v>10</v>
      </c>
      <c r="L12" s="13" t="s">
        <v>11</v>
      </c>
      <c r="M12" s="13" t="s">
        <v>5</v>
      </c>
      <c r="N12" s="13" t="s">
        <v>6</v>
      </c>
      <c r="O12" s="13" t="s">
        <v>7</v>
      </c>
      <c r="P12" s="13" t="s">
        <v>8</v>
      </c>
      <c r="Q12" s="13" t="s">
        <v>9</v>
      </c>
      <c r="R12" s="13" t="s">
        <v>10</v>
      </c>
      <c r="S12" s="13" t="s">
        <v>11</v>
      </c>
      <c r="T12" s="13" t="s">
        <v>5</v>
      </c>
      <c r="U12" s="13" t="s">
        <v>6</v>
      </c>
      <c r="V12" s="13" t="s">
        <v>7</v>
      </c>
      <c r="W12" s="13" t="s">
        <v>8</v>
      </c>
      <c r="X12" s="13" t="s">
        <v>9</v>
      </c>
      <c r="Y12" s="13" t="s">
        <v>10</v>
      </c>
      <c r="Z12" s="13" t="s">
        <v>11</v>
      </c>
      <c r="AA12" s="13" t="s">
        <v>5</v>
      </c>
      <c r="AB12" s="13" t="s">
        <v>6</v>
      </c>
      <c r="AC12" s="13" t="s">
        <v>7</v>
      </c>
      <c r="AD12" s="36"/>
      <c r="AE12" s="36"/>
      <c r="AF12" s="36"/>
      <c r="AG12" s="14" t="s">
        <v>18</v>
      </c>
      <c r="AH12" s="14" t="s">
        <v>16</v>
      </c>
      <c r="AI12" s="14" t="s">
        <v>17</v>
      </c>
      <c r="AJ12" s="14" t="s">
        <v>15</v>
      </c>
      <c r="AK12" s="14" t="s">
        <v>19</v>
      </c>
    </row>
    <row r="13" spans="1:37" ht="15" thickBot="1" x14ac:dyDescent="0.4">
      <c r="A13" s="9" t="s">
        <v>1</v>
      </c>
      <c r="B13" s="31" t="s">
        <v>13</v>
      </c>
      <c r="C13" s="24" t="s">
        <v>13</v>
      </c>
      <c r="D13" s="24" t="s">
        <v>13</v>
      </c>
      <c r="E13" s="23" t="s">
        <v>12</v>
      </c>
      <c r="F13" s="23" t="s">
        <v>12</v>
      </c>
      <c r="G13" s="24" t="s">
        <v>13</v>
      </c>
      <c r="H13" s="24" t="s">
        <v>13</v>
      </c>
      <c r="I13" s="24" t="s">
        <v>13</v>
      </c>
      <c r="J13" s="24" t="s">
        <v>13</v>
      </c>
      <c r="K13" s="24" t="s">
        <v>13</v>
      </c>
      <c r="L13" s="23" t="s">
        <v>12</v>
      </c>
      <c r="M13" s="23" t="s">
        <v>12</v>
      </c>
      <c r="N13" s="24" t="s">
        <v>14</v>
      </c>
      <c r="O13" s="24" t="s">
        <v>14</v>
      </c>
      <c r="P13" s="24" t="s">
        <v>13</v>
      </c>
      <c r="Q13" s="24" t="s">
        <v>13</v>
      </c>
      <c r="R13" s="24" t="s">
        <v>13</v>
      </c>
      <c r="S13" s="23" t="s">
        <v>12</v>
      </c>
      <c r="T13" s="23" t="s">
        <v>12</v>
      </c>
      <c r="U13" s="24" t="s">
        <v>14</v>
      </c>
      <c r="V13" s="24" t="str">
        <f>U14</f>
        <v>Present</v>
      </c>
      <c r="W13" s="24" t="s">
        <v>13</v>
      </c>
      <c r="X13" s="24" t="s">
        <v>13</v>
      </c>
      <c r="Y13" s="24" t="s">
        <v>13</v>
      </c>
      <c r="Z13" s="23" t="s">
        <v>12</v>
      </c>
      <c r="AA13" s="23" t="s">
        <v>12</v>
      </c>
      <c r="AB13" s="24" t="s">
        <v>13</v>
      </c>
      <c r="AC13" s="24" t="s">
        <v>13</v>
      </c>
      <c r="AD13" s="36"/>
      <c r="AE13" s="36"/>
      <c r="AF13" s="36"/>
      <c r="AG13" s="24">
        <f>COUNTA(B13:AC13)</f>
        <v>28</v>
      </c>
      <c r="AH13" s="24">
        <f>COUNTIF(B13:AC13,"Absent")</f>
        <v>3</v>
      </c>
      <c r="AI13" s="24">
        <f>COUNTIF(B13:AC13,"Present")</f>
        <v>17</v>
      </c>
      <c r="AJ13" s="24">
        <f>COUNTIF(B13:AC13,"HOLIDAY")</f>
        <v>8</v>
      </c>
      <c r="AK13" s="26">
        <f>AG13-AJ13</f>
        <v>20</v>
      </c>
    </row>
    <row r="14" spans="1:37" ht="15" thickBot="1" x14ac:dyDescent="0.4">
      <c r="A14" s="9" t="s">
        <v>2</v>
      </c>
      <c r="B14" s="20" t="s">
        <v>13</v>
      </c>
      <c r="C14" s="16" t="s">
        <v>13</v>
      </c>
      <c r="D14" s="16" t="s">
        <v>14</v>
      </c>
      <c r="E14" s="22" t="s">
        <v>12</v>
      </c>
      <c r="F14" s="22" t="s">
        <v>12</v>
      </c>
      <c r="G14" s="16" t="s">
        <v>13</v>
      </c>
      <c r="H14" s="16" t="s">
        <v>13</v>
      </c>
      <c r="I14" s="16" t="s">
        <v>13</v>
      </c>
      <c r="J14" s="16" t="s">
        <v>13</v>
      </c>
      <c r="K14" s="16" t="s">
        <v>13</v>
      </c>
      <c r="L14" s="22" t="s">
        <v>12</v>
      </c>
      <c r="M14" s="22" t="s">
        <v>12</v>
      </c>
      <c r="N14" s="16" t="s">
        <v>13</v>
      </c>
      <c r="O14" s="16" t="s">
        <v>13</v>
      </c>
      <c r="P14" s="16" t="s">
        <v>13</v>
      </c>
      <c r="Q14" s="16" t="s">
        <v>13</v>
      </c>
      <c r="R14" s="16" t="s">
        <v>13</v>
      </c>
      <c r="S14" s="22" t="s">
        <v>12</v>
      </c>
      <c r="T14" s="22" t="s">
        <v>12</v>
      </c>
      <c r="U14" s="16" t="s">
        <v>13</v>
      </c>
      <c r="V14" s="16" t="s">
        <v>14</v>
      </c>
      <c r="W14" s="16" t="s">
        <v>13</v>
      </c>
      <c r="X14" s="16" t="s">
        <v>14</v>
      </c>
      <c r="Y14" s="16" t="s">
        <v>13</v>
      </c>
      <c r="Z14" s="22" t="s">
        <v>12</v>
      </c>
      <c r="AA14" s="22" t="s">
        <v>12</v>
      </c>
      <c r="AB14" s="16" t="s">
        <v>13</v>
      </c>
      <c r="AC14" s="16" t="s">
        <v>13</v>
      </c>
      <c r="AD14" s="36"/>
      <c r="AE14" s="36"/>
      <c r="AF14" s="36"/>
      <c r="AG14" s="16">
        <f t="shared" ref="AG14:AG16" si="2">COUNTA(B14:AC14)</f>
        <v>28</v>
      </c>
      <c r="AH14" s="16">
        <f t="shared" ref="AH14:AH16" si="3">COUNTIF(B14:AC14,"Absent")</f>
        <v>3</v>
      </c>
      <c r="AI14" s="16">
        <f t="shared" ref="AI14:AI16" si="4">COUNTIF(B14:AC14,"Present")</f>
        <v>17</v>
      </c>
      <c r="AJ14" s="16">
        <f t="shared" ref="AJ14:AJ16" si="5">COUNTIF(B14:AC14,"HOLIDAY")</f>
        <v>8</v>
      </c>
      <c r="AK14" s="26">
        <f t="shared" ref="AK14:AK16" si="6">AG14-AJ14</f>
        <v>20</v>
      </c>
    </row>
    <row r="15" spans="1:37" ht="15" thickBot="1" x14ac:dyDescent="0.4">
      <c r="A15" s="9" t="s">
        <v>3</v>
      </c>
      <c r="B15" s="20" t="s">
        <v>13</v>
      </c>
      <c r="C15" s="16" t="s">
        <v>13</v>
      </c>
      <c r="D15" s="16" t="s">
        <v>14</v>
      </c>
      <c r="E15" s="22" t="s">
        <v>12</v>
      </c>
      <c r="F15" s="22" t="s">
        <v>12</v>
      </c>
      <c r="G15" s="16" t="s">
        <v>14</v>
      </c>
      <c r="H15" s="16" t="s">
        <v>13</v>
      </c>
      <c r="I15" s="16" t="s">
        <v>14</v>
      </c>
      <c r="J15" s="16" t="s">
        <v>13</v>
      </c>
      <c r="K15" s="16" t="s">
        <v>13</v>
      </c>
      <c r="L15" s="22" t="s">
        <v>12</v>
      </c>
      <c r="M15" s="22" t="s">
        <v>12</v>
      </c>
      <c r="N15" s="16" t="s">
        <v>13</v>
      </c>
      <c r="O15" s="16" t="s">
        <v>13</v>
      </c>
      <c r="P15" s="16" t="s">
        <v>13</v>
      </c>
      <c r="Q15" s="16" t="s">
        <v>13</v>
      </c>
      <c r="R15" s="16" t="s">
        <v>13</v>
      </c>
      <c r="S15" s="22" t="s">
        <v>12</v>
      </c>
      <c r="T15" s="22" t="s">
        <v>12</v>
      </c>
      <c r="U15" s="16" t="s">
        <v>13</v>
      </c>
      <c r="V15" s="16" t="s">
        <v>13</v>
      </c>
      <c r="W15" s="16" t="s">
        <v>13</v>
      </c>
      <c r="X15" s="16" t="s">
        <v>13</v>
      </c>
      <c r="Y15" s="16" t="s">
        <v>13</v>
      </c>
      <c r="Z15" s="22" t="s">
        <v>12</v>
      </c>
      <c r="AA15" s="22" t="s">
        <v>12</v>
      </c>
      <c r="AB15" s="16" t="s">
        <v>14</v>
      </c>
      <c r="AC15" s="16" t="s">
        <v>14</v>
      </c>
      <c r="AD15" s="36"/>
      <c r="AE15" s="36"/>
      <c r="AF15" s="36"/>
      <c r="AG15" s="16">
        <f t="shared" si="2"/>
        <v>28</v>
      </c>
      <c r="AH15" s="16">
        <f t="shared" si="3"/>
        <v>5</v>
      </c>
      <c r="AI15" s="16">
        <f t="shared" si="4"/>
        <v>15</v>
      </c>
      <c r="AJ15" s="16">
        <f t="shared" si="5"/>
        <v>8</v>
      </c>
      <c r="AK15" s="26">
        <f t="shared" si="6"/>
        <v>20</v>
      </c>
    </row>
    <row r="16" spans="1:37" ht="15" thickBot="1" x14ac:dyDescent="0.4">
      <c r="A16" s="9" t="s">
        <v>4</v>
      </c>
      <c r="B16" s="21" t="s">
        <v>13</v>
      </c>
      <c r="C16" s="18" t="s">
        <v>14</v>
      </c>
      <c r="D16" s="18" t="s">
        <v>14</v>
      </c>
      <c r="E16" s="27" t="s">
        <v>12</v>
      </c>
      <c r="F16" s="27" t="s">
        <v>12</v>
      </c>
      <c r="G16" s="18" t="s">
        <v>13</v>
      </c>
      <c r="H16" s="18" t="s">
        <v>14</v>
      </c>
      <c r="I16" s="18" t="s">
        <v>13</v>
      </c>
      <c r="J16" s="18" t="s">
        <v>13</v>
      </c>
      <c r="K16" s="18" t="s">
        <v>13</v>
      </c>
      <c r="L16" s="27" t="s">
        <v>12</v>
      </c>
      <c r="M16" s="27" t="s">
        <v>12</v>
      </c>
      <c r="N16" s="18" t="s">
        <v>13</v>
      </c>
      <c r="O16" s="18" t="s">
        <v>13</v>
      </c>
      <c r="P16" s="18" t="s">
        <v>13</v>
      </c>
      <c r="Q16" s="18" t="s">
        <v>13</v>
      </c>
      <c r="R16" s="18" t="s">
        <v>13</v>
      </c>
      <c r="S16" s="27" t="s">
        <v>12</v>
      </c>
      <c r="T16" s="27" t="s">
        <v>12</v>
      </c>
      <c r="U16" s="18" t="s">
        <v>13</v>
      </c>
      <c r="V16" s="18" t="s">
        <v>14</v>
      </c>
      <c r="W16" s="18" t="s">
        <v>13</v>
      </c>
      <c r="X16" s="18" t="s">
        <v>14</v>
      </c>
      <c r="Y16" s="18" t="s">
        <v>13</v>
      </c>
      <c r="Z16" s="27" t="s">
        <v>12</v>
      </c>
      <c r="AA16" s="27" t="s">
        <v>12</v>
      </c>
      <c r="AB16" s="18" t="s">
        <v>13</v>
      </c>
      <c r="AC16" s="18" t="s">
        <v>13</v>
      </c>
      <c r="AD16" s="3"/>
      <c r="AE16" s="3"/>
      <c r="AF16" s="3"/>
      <c r="AG16" s="18">
        <f t="shared" si="2"/>
        <v>28</v>
      </c>
      <c r="AH16" s="18">
        <f t="shared" si="3"/>
        <v>5</v>
      </c>
      <c r="AI16" s="18">
        <f t="shared" si="4"/>
        <v>15</v>
      </c>
      <c r="AJ16" s="18">
        <f t="shared" si="5"/>
        <v>8</v>
      </c>
      <c r="AK16" s="37">
        <f t="shared" si="6"/>
        <v>20</v>
      </c>
    </row>
    <row r="17" spans="1:37" ht="15" thickBot="1" x14ac:dyDescent="0.4">
      <c r="A17" s="6"/>
      <c r="E17" s="2"/>
      <c r="F17" s="2"/>
      <c r="L17" s="2"/>
      <c r="M17" s="2"/>
      <c r="S17" s="2"/>
      <c r="T17" s="2"/>
      <c r="Z17" s="2"/>
      <c r="AA17" s="2"/>
    </row>
    <row r="18" spans="1:37" ht="25" thickBot="1" x14ac:dyDescent="0.75">
      <c r="A18" s="28" t="s">
        <v>23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5"/>
    </row>
    <row r="19" spans="1:37" ht="15" thickBot="1" x14ac:dyDescent="0.4">
      <c r="A19" s="7" t="s">
        <v>22</v>
      </c>
      <c r="B19" s="10">
        <v>44621</v>
      </c>
      <c r="C19" s="10">
        <v>44622</v>
      </c>
      <c r="D19" s="10">
        <v>44623</v>
      </c>
      <c r="E19" s="10">
        <v>44624</v>
      </c>
      <c r="F19" s="10">
        <v>44625</v>
      </c>
      <c r="G19" s="10">
        <v>44626</v>
      </c>
      <c r="H19" s="10">
        <v>44627</v>
      </c>
      <c r="I19" s="10">
        <v>44628</v>
      </c>
      <c r="J19" s="10">
        <v>44629</v>
      </c>
      <c r="K19" s="10">
        <v>44630</v>
      </c>
      <c r="L19" s="10">
        <v>44631</v>
      </c>
      <c r="M19" s="10">
        <v>44632</v>
      </c>
      <c r="N19" s="10">
        <v>44633</v>
      </c>
      <c r="O19" s="10">
        <v>44634</v>
      </c>
      <c r="P19" s="10">
        <v>44635</v>
      </c>
      <c r="Q19" s="10">
        <v>44636</v>
      </c>
      <c r="R19" s="10">
        <v>44637</v>
      </c>
      <c r="S19" s="10">
        <v>44638</v>
      </c>
      <c r="T19" s="10">
        <v>44639</v>
      </c>
      <c r="U19" s="10">
        <v>44640</v>
      </c>
      <c r="V19" s="10">
        <v>44641</v>
      </c>
      <c r="W19" s="10">
        <v>44642</v>
      </c>
      <c r="X19" s="10">
        <v>44643</v>
      </c>
      <c r="Y19" s="10">
        <v>44644</v>
      </c>
      <c r="Z19" s="10">
        <v>44645</v>
      </c>
      <c r="AA19" s="10">
        <v>44646</v>
      </c>
      <c r="AB19" s="10">
        <v>44647</v>
      </c>
      <c r="AC19" s="10">
        <v>44648</v>
      </c>
      <c r="AD19" s="10">
        <v>44649</v>
      </c>
      <c r="AE19" s="10">
        <v>44650</v>
      </c>
      <c r="AF19" s="38">
        <v>44651</v>
      </c>
      <c r="AG19" s="36"/>
      <c r="AH19" s="36"/>
      <c r="AI19" s="36"/>
      <c r="AJ19" s="36"/>
      <c r="AK19" s="1"/>
    </row>
    <row r="20" spans="1:37" ht="15" thickBot="1" x14ac:dyDescent="0.4">
      <c r="A20" s="8" t="s">
        <v>0</v>
      </c>
      <c r="B20" s="48" t="s">
        <v>8</v>
      </c>
      <c r="C20" s="48" t="s">
        <v>9</v>
      </c>
      <c r="D20" s="48" t="s">
        <v>10</v>
      </c>
      <c r="E20" s="48" t="s">
        <v>11</v>
      </c>
      <c r="F20" s="48" t="s">
        <v>5</v>
      </c>
      <c r="G20" s="48" t="s">
        <v>6</v>
      </c>
      <c r="H20" s="48" t="s">
        <v>7</v>
      </c>
      <c r="I20" s="48" t="s">
        <v>8</v>
      </c>
      <c r="J20" s="48" t="s">
        <v>9</v>
      </c>
      <c r="K20" s="48" t="s">
        <v>10</v>
      </c>
      <c r="L20" s="48" t="s">
        <v>11</v>
      </c>
      <c r="M20" s="48" t="s">
        <v>5</v>
      </c>
      <c r="N20" s="48" t="s">
        <v>6</v>
      </c>
      <c r="O20" s="48" t="s">
        <v>7</v>
      </c>
      <c r="P20" s="48" t="s">
        <v>8</v>
      </c>
      <c r="Q20" s="48" t="s">
        <v>9</v>
      </c>
      <c r="R20" s="48" t="s">
        <v>10</v>
      </c>
      <c r="S20" s="48" t="s">
        <v>11</v>
      </c>
      <c r="T20" s="48" t="s">
        <v>5</v>
      </c>
      <c r="U20" s="48" t="s">
        <v>6</v>
      </c>
      <c r="V20" s="48" t="s">
        <v>7</v>
      </c>
      <c r="W20" s="48" t="s">
        <v>8</v>
      </c>
      <c r="X20" s="48" t="s">
        <v>9</v>
      </c>
      <c r="Y20" s="48" t="s">
        <v>10</v>
      </c>
      <c r="Z20" s="48" t="s">
        <v>11</v>
      </c>
      <c r="AA20" s="48" t="s">
        <v>5</v>
      </c>
      <c r="AB20" s="48" t="s">
        <v>6</v>
      </c>
      <c r="AC20" s="48" t="s">
        <v>7</v>
      </c>
      <c r="AD20" s="48" t="s">
        <v>8</v>
      </c>
      <c r="AE20" s="48" t="s">
        <v>9</v>
      </c>
      <c r="AF20" s="48" t="s">
        <v>10</v>
      </c>
      <c r="AG20" s="15" t="s">
        <v>18</v>
      </c>
      <c r="AH20" s="15" t="s">
        <v>16</v>
      </c>
      <c r="AI20" s="15" t="s">
        <v>17</v>
      </c>
      <c r="AJ20" s="15" t="s">
        <v>15</v>
      </c>
      <c r="AK20" s="15" t="s">
        <v>19</v>
      </c>
    </row>
    <row r="21" spans="1:37" ht="15" thickBot="1" x14ac:dyDescent="0.4">
      <c r="A21" s="9" t="s">
        <v>1</v>
      </c>
      <c r="B21" s="20" t="s">
        <v>14</v>
      </c>
      <c r="C21" s="16" t="s">
        <v>13</v>
      </c>
      <c r="D21" s="16" t="s">
        <v>13</v>
      </c>
      <c r="E21" s="22" t="s">
        <v>12</v>
      </c>
      <c r="F21" s="22" t="s">
        <v>12</v>
      </c>
      <c r="G21" s="16" t="s">
        <v>13</v>
      </c>
      <c r="H21" s="16" t="s">
        <v>13</v>
      </c>
      <c r="I21" s="16" t="s">
        <v>14</v>
      </c>
      <c r="J21" s="16" t="s">
        <v>13</v>
      </c>
      <c r="K21" s="16" t="s">
        <v>13</v>
      </c>
      <c r="L21" s="22" t="s">
        <v>12</v>
      </c>
      <c r="M21" s="22" t="s">
        <v>12</v>
      </c>
      <c r="N21" s="16" t="s">
        <v>13</v>
      </c>
      <c r="O21" s="16" t="s">
        <v>13</v>
      </c>
      <c r="P21" s="16" t="s">
        <v>13</v>
      </c>
      <c r="Q21" s="16" t="s">
        <v>13</v>
      </c>
      <c r="R21" s="16" t="s">
        <v>14</v>
      </c>
      <c r="S21" s="22" t="s">
        <v>12</v>
      </c>
      <c r="T21" s="22" t="s">
        <v>12</v>
      </c>
      <c r="U21" s="16" t="s">
        <v>13</v>
      </c>
      <c r="V21" s="16" t="s">
        <v>13</v>
      </c>
      <c r="W21" s="16" t="s">
        <v>13</v>
      </c>
      <c r="X21" s="16" t="s">
        <v>14</v>
      </c>
      <c r="Y21" s="16" t="s">
        <v>13</v>
      </c>
      <c r="Z21" s="22" t="s">
        <v>12</v>
      </c>
      <c r="AA21" s="22" t="s">
        <v>12</v>
      </c>
      <c r="AB21" s="16" t="s">
        <v>13</v>
      </c>
      <c r="AC21" s="16" t="s">
        <v>13</v>
      </c>
      <c r="AD21" s="16" t="s">
        <v>13</v>
      </c>
      <c r="AE21" s="16" t="s">
        <v>13</v>
      </c>
      <c r="AF21" s="16" t="s">
        <v>14</v>
      </c>
      <c r="AG21" s="16">
        <f>COUNTA(B21:AF21)</f>
        <v>31</v>
      </c>
      <c r="AH21" s="16">
        <f>COUNTIF(B21:AF21,"Absent")</f>
        <v>5</v>
      </c>
      <c r="AI21" s="16">
        <f>COUNTIF(B21:AF21,"Present")</f>
        <v>18</v>
      </c>
      <c r="AJ21" s="16">
        <f>COUNTIF(B21:AF21,"HOLIDAY")</f>
        <v>8</v>
      </c>
      <c r="AK21" s="17">
        <f>AG21-AJ21</f>
        <v>23</v>
      </c>
    </row>
    <row r="22" spans="1:37" ht="15" thickBot="1" x14ac:dyDescent="0.4">
      <c r="A22" s="9" t="s">
        <v>2</v>
      </c>
      <c r="B22" s="20" t="s">
        <v>13</v>
      </c>
      <c r="C22" s="16" t="s">
        <v>13</v>
      </c>
      <c r="D22" s="16" t="s">
        <v>13</v>
      </c>
      <c r="E22" s="22" t="s">
        <v>12</v>
      </c>
      <c r="F22" s="22" t="s">
        <v>12</v>
      </c>
      <c r="G22" s="16" t="s">
        <v>14</v>
      </c>
      <c r="H22" s="16" t="s">
        <v>13</v>
      </c>
      <c r="I22" s="16" t="s">
        <v>13</v>
      </c>
      <c r="J22" s="16" t="s">
        <v>13</v>
      </c>
      <c r="K22" s="16" t="s">
        <v>13</v>
      </c>
      <c r="L22" s="22" t="s">
        <v>12</v>
      </c>
      <c r="M22" s="22" t="s">
        <v>12</v>
      </c>
      <c r="N22" s="16" t="s">
        <v>13</v>
      </c>
      <c r="O22" s="16" t="s">
        <v>14</v>
      </c>
      <c r="P22" s="16" t="s">
        <v>13</v>
      </c>
      <c r="Q22" s="16" t="s">
        <v>13</v>
      </c>
      <c r="R22" s="16" t="s">
        <v>13</v>
      </c>
      <c r="S22" s="22" t="s">
        <v>12</v>
      </c>
      <c r="T22" s="22" t="s">
        <v>12</v>
      </c>
      <c r="U22" s="16" t="s">
        <v>13</v>
      </c>
      <c r="V22" s="16" t="s">
        <v>14</v>
      </c>
      <c r="W22" s="16" t="s">
        <v>14</v>
      </c>
      <c r="X22" s="16" t="s">
        <v>13</v>
      </c>
      <c r="Y22" s="16" t="s">
        <v>13</v>
      </c>
      <c r="Z22" s="22" t="s">
        <v>12</v>
      </c>
      <c r="AA22" s="22" t="s">
        <v>12</v>
      </c>
      <c r="AB22" s="16" t="s">
        <v>13</v>
      </c>
      <c r="AC22" s="16" t="s">
        <v>13</v>
      </c>
      <c r="AD22" s="16" t="s">
        <v>14</v>
      </c>
      <c r="AE22" s="16" t="s">
        <v>13</v>
      </c>
      <c r="AF22" s="16" t="s">
        <v>13</v>
      </c>
      <c r="AG22" s="16">
        <f t="shared" ref="AG22:AG24" si="7">COUNTA(B22:AF22)</f>
        <v>31</v>
      </c>
      <c r="AH22" s="16">
        <f t="shared" ref="AH22:AH24" si="8">COUNTIF(B22:AF22,"Absent")</f>
        <v>5</v>
      </c>
      <c r="AI22" s="16">
        <f t="shared" ref="AI22:AI24" si="9">COUNTIF(B22:AF22,"Present")</f>
        <v>18</v>
      </c>
      <c r="AJ22" s="16">
        <f t="shared" ref="AJ22:AJ24" si="10">COUNTIF(B22:AF22,"HOLIDAY")</f>
        <v>8</v>
      </c>
      <c r="AK22" s="17">
        <f t="shared" ref="AK22:AK24" si="11">AG22-AJ22</f>
        <v>23</v>
      </c>
    </row>
    <row r="23" spans="1:37" ht="15" thickBot="1" x14ac:dyDescent="0.4">
      <c r="A23" s="9" t="s">
        <v>3</v>
      </c>
      <c r="B23" s="20" t="s">
        <v>13</v>
      </c>
      <c r="C23" s="16" t="s">
        <v>13</v>
      </c>
      <c r="D23" s="16" t="s">
        <v>14</v>
      </c>
      <c r="E23" s="22" t="s">
        <v>12</v>
      </c>
      <c r="F23" s="22" t="s">
        <v>12</v>
      </c>
      <c r="G23" s="16" t="s">
        <v>13</v>
      </c>
      <c r="H23" s="16" t="s">
        <v>13</v>
      </c>
      <c r="I23" s="16" t="s">
        <v>13</v>
      </c>
      <c r="J23" s="16" t="s">
        <v>14</v>
      </c>
      <c r="K23" s="16" t="s">
        <v>14</v>
      </c>
      <c r="L23" s="22" t="s">
        <v>12</v>
      </c>
      <c r="M23" s="22" t="s">
        <v>12</v>
      </c>
      <c r="N23" s="16" t="s">
        <v>13</v>
      </c>
      <c r="O23" s="16" t="s">
        <v>13</v>
      </c>
      <c r="P23" s="16" t="s">
        <v>13</v>
      </c>
      <c r="Q23" s="16" t="s">
        <v>13</v>
      </c>
      <c r="R23" s="16" t="s">
        <v>14</v>
      </c>
      <c r="S23" s="22" t="s">
        <v>12</v>
      </c>
      <c r="T23" s="22" t="s">
        <v>12</v>
      </c>
      <c r="U23" s="16" t="s">
        <v>14</v>
      </c>
      <c r="V23" s="16" t="s">
        <v>13</v>
      </c>
      <c r="W23" s="16" t="s">
        <v>13</v>
      </c>
      <c r="X23" s="16" t="s">
        <v>13</v>
      </c>
      <c r="Y23" s="16" t="s">
        <v>13</v>
      </c>
      <c r="Z23" s="22" t="s">
        <v>12</v>
      </c>
      <c r="AA23" s="22" t="s">
        <v>12</v>
      </c>
      <c r="AB23" s="16" t="s">
        <v>13</v>
      </c>
      <c r="AC23" s="16" t="s">
        <v>14</v>
      </c>
      <c r="AD23" s="16" t="s">
        <v>13</v>
      </c>
      <c r="AE23" s="16" t="s">
        <v>13</v>
      </c>
      <c r="AF23" s="16" t="s">
        <v>13</v>
      </c>
      <c r="AG23" s="16">
        <f t="shared" si="7"/>
        <v>31</v>
      </c>
      <c r="AH23" s="16">
        <f t="shared" si="8"/>
        <v>6</v>
      </c>
      <c r="AI23" s="16">
        <f t="shared" si="9"/>
        <v>17</v>
      </c>
      <c r="AJ23" s="16">
        <f t="shared" si="10"/>
        <v>8</v>
      </c>
      <c r="AK23" s="17">
        <f t="shared" si="11"/>
        <v>23</v>
      </c>
    </row>
    <row r="24" spans="1:37" ht="15" thickBot="1" x14ac:dyDescent="0.4">
      <c r="A24" s="9" t="s">
        <v>4</v>
      </c>
      <c r="B24" s="21" t="s">
        <v>14</v>
      </c>
      <c r="C24" s="18" t="s">
        <v>13</v>
      </c>
      <c r="D24" s="18" t="s">
        <v>13</v>
      </c>
      <c r="E24" s="27" t="s">
        <v>12</v>
      </c>
      <c r="F24" s="27" t="s">
        <v>12</v>
      </c>
      <c r="G24" s="18" t="s">
        <v>13</v>
      </c>
      <c r="H24" s="18" t="s">
        <v>14</v>
      </c>
      <c r="I24" s="18" t="s">
        <v>13</v>
      </c>
      <c r="J24" s="18" t="s">
        <v>13</v>
      </c>
      <c r="K24" s="18" t="s">
        <v>13</v>
      </c>
      <c r="L24" s="27" t="s">
        <v>12</v>
      </c>
      <c r="M24" s="27" t="s">
        <v>12</v>
      </c>
      <c r="N24" s="18" t="s">
        <v>13</v>
      </c>
      <c r="O24" s="18" t="s">
        <v>13</v>
      </c>
      <c r="P24" s="18" t="s">
        <v>14</v>
      </c>
      <c r="Q24" s="18" t="s">
        <v>13</v>
      </c>
      <c r="R24" s="18" t="s">
        <v>13</v>
      </c>
      <c r="S24" s="27" t="s">
        <v>12</v>
      </c>
      <c r="T24" s="27" t="s">
        <v>12</v>
      </c>
      <c r="U24" s="18" t="s">
        <v>13</v>
      </c>
      <c r="V24" s="18" t="s">
        <v>13</v>
      </c>
      <c r="W24" s="18" t="s">
        <v>13</v>
      </c>
      <c r="X24" s="18" t="s">
        <v>13</v>
      </c>
      <c r="Y24" s="18" t="s">
        <v>14</v>
      </c>
      <c r="Z24" s="27" t="s">
        <v>12</v>
      </c>
      <c r="AA24" s="27" t="s">
        <v>12</v>
      </c>
      <c r="AB24" s="18" t="s">
        <v>13</v>
      </c>
      <c r="AC24" s="18" t="s">
        <v>13</v>
      </c>
      <c r="AD24" s="18" t="s">
        <v>13</v>
      </c>
      <c r="AE24" s="18" t="s">
        <v>14</v>
      </c>
      <c r="AF24" s="18" t="s">
        <v>13</v>
      </c>
      <c r="AG24" s="18">
        <f t="shared" si="7"/>
        <v>31</v>
      </c>
      <c r="AH24" s="18">
        <f t="shared" si="8"/>
        <v>5</v>
      </c>
      <c r="AI24" s="18">
        <f t="shared" si="9"/>
        <v>18</v>
      </c>
      <c r="AJ24" s="18">
        <f t="shared" si="10"/>
        <v>8</v>
      </c>
      <c r="AK24" s="19">
        <f t="shared" si="11"/>
        <v>23</v>
      </c>
    </row>
    <row r="25" spans="1:37" ht="15" thickBot="1" x14ac:dyDescent="0.4"/>
    <row r="26" spans="1:37" ht="25" thickBot="1" x14ac:dyDescent="0.75">
      <c r="A26" s="28" t="s">
        <v>24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5"/>
    </row>
    <row r="27" spans="1:37" ht="15" thickBot="1" x14ac:dyDescent="0.4">
      <c r="A27" s="39" t="s">
        <v>22</v>
      </c>
      <c r="B27" s="40">
        <v>44652</v>
      </c>
      <c r="C27" s="40">
        <v>44653</v>
      </c>
      <c r="D27" s="40">
        <v>44654</v>
      </c>
      <c r="E27" s="40">
        <v>44655</v>
      </c>
      <c r="F27" s="40">
        <v>44656</v>
      </c>
      <c r="G27" s="40">
        <v>44657</v>
      </c>
      <c r="H27" s="40">
        <v>44658</v>
      </c>
      <c r="I27" s="40">
        <v>44659</v>
      </c>
      <c r="J27" s="40">
        <v>44660</v>
      </c>
      <c r="K27" s="40">
        <v>44661</v>
      </c>
      <c r="L27" s="40">
        <v>44662</v>
      </c>
      <c r="M27" s="40">
        <v>44663</v>
      </c>
      <c r="N27" s="40">
        <v>44664</v>
      </c>
      <c r="O27" s="40">
        <v>44665</v>
      </c>
      <c r="P27" s="40">
        <v>44666</v>
      </c>
      <c r="Q27" s="40">
        <v>44667</v>
      </c>
      <c r="R27" s="40">
        <v>44668</v>
      </c>
      <c r="S27" s="40">
        <v>44669</v>
      </c>
      <c r="T27" s="40">
        <v>44670</v>
      </c>
      <c r="U27" s="40">
        <v>44671</v>
      </c>
      <c r="V27" s="40">
        <v>44672</v>
      </c>
      <c r="W27" s="40">
        <v>44673</v>
      </c>
      <c r="X27" s="40">
        <v>44674</v>
      </c>
      <c r="Y27" s="40">
        <v>44675</v>
      </c>
      <c r="Z27" s="40">
        <v>44676</v>
      </c>
      <c r="AA27" s="40">
        <v>44677</v>
      </c>
      <c r="AB27" s="40">
        <v>44678</v>
      </c>
      <c r="AC27" s="40">
        <v>44679</v>
      </c>
      <c r="AD27" s="40">
        <v>44680</v>
      </c>
      <c r="AE27" s="40">
        <v>44681</v>
      </c>
      <c r="AF27" s="36"/>
      <c r="AG27" s="36"/>
      <c r="AH27" s="36"/>
      <c r="AI27" s="36"/>
      <c r="AJ27" s="36"/>
      <c r="AK27" s="1"/>
    </row>
    <row r="28" spans="1:37" ht="15" thickBot="1" x14ac:dyDescent="0.4">
      <c r="A28" s="8" t="s">
        <v>0</v>
      </c>
      <c r="B28" s="48" t="s">
        <v>11</v>
      </c>
      <c r="C28" s="48" t="s">
        <v>5</v>
      </c>
      <c r="D28" s="48" t="s">
        <v>6</v>
      </c>
      <c r="E28" s="48" t="s">
        <v>7</v>
      </c>
      <c r="F28" s="48" t="s">
        <v>8</v>
      </c>
      <c r="G28" s="48" t="s">
        <v>9</v>
      </c>
      <c r="H28" s="48" t="s">
        <v>10</v>
      </c>
      <c r="I28" s="48" t="s">
        <v>11</v>
      </c>
      <c r="J28" s="49" t="s">
        <v>5</v>
      </c>
      <c r="K28" s="48" t="s">
        <v>6</v>
      </c>
      <c r="L28" s="48" t="s">
        <v>7</v>
      </c>
      <c r="M28" s="48" t="s">
        <v>8</v>
      </c>
      <c r="N28" s="48" t="s">
        <v>9</v>
      </c>
      <c r="O28" s="48" t="s">
        <v>10</v>
      </c>
      <c r="P28" s="48" t="s">
        <v>11</v>
      </c>
      <c r="Q28" s="48" t="s">
        <v>5</v>
      </c>
      <c r="R28" s="48" t="s">
        <v>6</v>
      </c>
      <c r="S28" s="48" t="s">
        <v>7</v>
      </c>
      <c r="T28" s="48" t="s">
        <v>8</v>
      </c>
      <c r="U28" s="48" t="s">
        <v>9</v>
      </c>
      <c r="V28" s="48" t="s">
        <v>10</v>
      </c>
      <c r="W28" s="49" t="s">
        <v>11</v>
      </c>
      <c r="X28" s="48" t="s">
        <v>5</v>
      </c>
      <c r="Y28" s="49" t="s">
        <v>6</v>
      </c>
      <c r="Z28" s="48" t="s">
        <v>7</v>
      </c>
      <c r="AA28" s="48" t="s">
        <v>8</v>
      </c>
      <c r="AB28" s="48" t="s">
        <v>9</v>
      </c>
      <c r="AC28" s="48" t="s">
        <v>10</v>
      </c>
      <c r="AD28" s="48" t="s">
        <v>11</v>
      </c>
      <c r="AE28" s="48" t="s">
        <v>5</v>
      </c>
      <c r="AF28" s="4"/>
      <c r="AG28" s="14" t="s">
        <v>18</v>
      </c>
      <c r="AH28" s="14" t="s">
        <v>16</v>
      </c>
      <c r="AI28" s="14" t="s">
        <v>17</v>
      </c>
      <c r="AJ28" s="14" t="s">
        <v>15</v>
      </c>
      <c r="AK28" s="14" t="s">
        <v>19</v>
      </c>
    </row>
    <row r="29" spans="1:37" ht="15" thickBot="1" x14ac:dyDescent="0.4">
      <c r="A29" s="47" t="s">
        <v>1</v>
      </c>
      <c r="B29" s="22" t="s">
        <v>12</v>
      </c>
      <c r="C29" s="22" t="s">
        <v>12</v>
      </c>
      <c r="D29" s="16" t="s">
        <v>13</v>
      </c>
      <c r="E29" s="16" t="s">
        <v>14</v>
      </c>
      <c r="F29" s="16" t="s">
        <v>13</v>
      </c>
      <c r="G29" s="16" t="s">
        <v>13</v>
      </c>
      <c r="H29" s="16" t="s">
        <v>13</v>
      </c>
      <c r="I29" s="22" t="s">
        <v>12</v>
      </c>
      <c r="J29" s="22" t="s">
        <v>12</v>
      </c>
      <c r="K29" s="16" t="s">
        <v>13</v>
      </c>
      <c r="L29" s="16" t="s">
        <v>13</v>
      </c>
      <c r="M29" s="16" t="s">
        <v>13</v>
      </c>
      <c r="N29" s="16" t="s">
        <v>13</v>
      </c>
      <c r="O29" s="16" t="s">
        <v>13</v>
      </c>
      <c r="P29" s="22" t="s">
        <v>12</v>
      </c>
      <c r="Q29" s="22" t="s">
        <v>12</v>
      </c>
      <c r="R29" s="16" t="s">
        <v>13</v>
      </c>
      <c r="S29" s="16" t="s">
        <v>13</v>
      </c>
      <c r="T29" s="16" t="s">
        <v>13</v>
      </c>
      <c r="U29" s="16" t="s">
        <v>14</v>
      </c>
      <c r="V29" s="16" t="s">
        <v>13</v>
      </c>
      <c r="W29" s="22" t="s">
        <v>12</v>
      </c>
      <c r="X29" s="22" t="s">
        <v>12</v>
      </c>
      <c r="Y29" s="16" t="s">
        <v>13</v>
      </c>
      <c r="Z29" s="16" t="s">
        <v>13</v>
      </c>
      <c r="AA29" s="16" t="s">
        <v>13</v>
      </c>
      <c r="AB29" s="16" t="s">
        <v>14</v>
      </c>
      <c r="AC29" s="16" t="s">
        <v>13</v>
      </c>
      <c r="AD29" s="22" t="s">
        <v>12</v>
      </c>
      <c r="AE29" s="22" t="s">
        <v>12</v>
      </c>
      <c r="AF29" s="16"/>
      <c r="AG29" s="24">
        <f>COUNTA(B29:AE29)</f>
        <v>30</v>
      </c>
      <c r="AH29" s="24">
        <f>COUNTIF(B29:AE29,"Absent")</f>
        <v>3</v>
      </c>
      <c r="AI29" s="24">
        <f>COUNTIF(B29:AE29,"Present")</f>
        <v>17</v>
      </c>
      <c r="AJ29" s="24">
        <f>COUNTIF(B29:AE29,"HOLIDAY")</f>
        <v>10</v>
      </c>
      <c r="AK29" s="26">
        <f>AG29-AJ29</f>
        <v>20</v>
      </c>
    </row>
    <row r="30" spans="1:37" ht="15" thickBot="1" x14ac:dyDescent="0.4">
      <c r="A30" s="47" t="s">
        <v>2</v>
      </c>
      <c r="B30" s="22" t="s">
        <v>12</v>
      </c>
      <c r="C30" s="22" t="s">
        <v>12</v>
      </c>
      <c r="D30" s="16" t="s">
        <v>13</v>
      </c>
      <c r="E30" s="16" t="s">
        <v>13</v>
      </c>
      <c r="F30" s="16" t="s">
        <v>13</v>
      </c>
      <c r="G30" s="16" t="s">
        <v>13</v>
      </c>
      <c r="H30" s="16" t="s">
        <v>13</v>
      </c>
      <c r="I30" s="22" t="s">
        <v>12</v>
      </c>
      <c r="J30" s="22" t="s">
        <v>12</v>
      </c>
      <c r="K30" s="16" t="s">
        <v>13</v>
      </c>
      <c r="L30" s="16" t="s">
        <v>13</v>
      </c>
      <c r="M30" s="16" t="s">
        <v>13</v>
      </c>
      <c r="N30" s="16" t="s">
        <v>14</v>
      </c>
      <c r="O30" s="16" t="s">
        <v>13</v>
      </c>
      <c r="P30" s="22" t="s">
        <v>12</v>
      </c>
      <c r="Q30" s="22" t="s">
        <v>12</v>
      </c>
      <c r="R30" s="16" t="s">
        <v>13</v>
      </c>
      <c r="S30" s="16" t="s">
        <v>14</v>
      </c>
      <c r="T30" s="16" t="s">
        <v>13</v>
      </c>
      <c r="U30" s="16" t="s">
        <v>13</v>
      </c>
      <c r="V30" s="16" t="s">
        <v>13</v>
      </c>
      <c r="W30" s="22" t="s">
        <v>12</v>
      </c>
      <c r="X30" s="22" t="s">
        <v>12</v>
      </c>
      <c r="Y30" s="16" t="s">
        <v>13</v>
      </c>
      <c r="Z30" s="16" t="s">
        <v>14</v>
      </c>
      <c r="AA30" s="16" t="s">
        <v>13</v>
      </c>
      <c r="AB30" s="16" t="s">
        <v>13</v>
      </c>
      <c r="AC30" s="16" t="s">
        <v>13</v>
      </c>
      <c r="AD30" s="22" t="s">
        <v>12</v>
      </c>
      <c r="AE30" s="22" t="s">
        <v>12</v>
      </c>
      <c r="AF30" s="16"/>
      <c r="AG30" s="16">
        <f t="shared" ref="AG30:AG32" si="12">COUNTA(B30:AE30)</f>
        <v>30</v>
      </c>
      <c r="AH30" s="16">
        <f t="shared" ref="AH30:AH32" si="13">COUNTIF(B30:AE30,"Absent")</f>
        <v>3</v>
      </c>
      <c r="AI30" s="16">
        <f t="shared" ref="AI30:AI32" si="14">COUNTIF(B30:AE30,"Present")</f>
        <v>17</v>
      </c>
      <c r="AJ30" s="16">
        <f t="shared" ref="AJ30:AJ32" si="15">COUNTIF(B30:AE30,"HOLIDAY")</f>
        <v>10</v>
      </c>
      <c r="AK30" s="17">
        <f t="shared" ref="AK30:AK32" si="16">AG30-AJ30</f>
        <v>20</v>
      </c>
    </row>
    <row r="31" spans="1:37" ht="15" thickBot="1" x14ac:dyDescent="0.4">
      <c r="A31" s="47" t="s">
        <v>3</v>
      </c>
      <c r="B31" s="22" t="s">
        <v>12</v>
      </c>
      <c r="C31" s="22" t="s">
        <v>12</v>
      </c>
      <c r="D31" s="16" t="s">
        <v>13</v>
      </c>
      <c r="E31" s="16" t="s">
        <v>13</v>
      </c>
      <c r="F31" s="16" t="s">
        <v>13</v>
      </c>
      <c r="G31" s="16" t="s">
        <v>13</v>
      </c>
      <c r="H31" s="16" t="s">
        <v>13</v>
      </c>
      <c r="I31" s="22" t="s">
        <v>12</v>
      </c>
      <c r="J31" s="22" t="s">
        <v>12</v>
      </c>
      <c r="K31" s="16" t="s">
        <v>13</v>
      </c>
      <c r="L31" s="16" t="s">
        <v>13</v>
      </c>
      <c r="M31" s="16" t="s">
        <v>13</v>
      </c>
      <c r="N31" s="16" t="s">
        <v>13</v>
      </c>
      <c r="O31" s="16" t="s">
        <v>13</v>
      </c>
      <c r="P31" s="22" t="s">
        <v>12</v>
      </c>
      <c r="Q31" s="22" t="s">
        <v>12</v>
      </c>
      <c r="R31" s="16" t="s">
        <v>13</v>
      </c>
      <c r="S31" s="16" t="s">
        <v>13</v>
      </c>
      <c r="T31" s="16" t="s">
        <v>13</v>
      </c>
      <c r="U31" s="16" t="s">
        <v>13</v>
      </c>
      <c r="V31" s="16" t="s">
        <v>14</v>
      </c>
      <c r="W31" s="22" t="s">
        <v>12</v>
      </c>
      <c r="X31" s="22" t="s">
        <v>12</v>
      </c>
      <c r="Y31" s="16" t="s">
        <v>13</v>
      </c>
      <c r="Z31" s="16" t="s">
        <v>13</v>
      </c>
      <c r="AA31" s="16" t="s">
        <v>14</v>
      </c>
      <c r="AB31" s="16" t="s">
        <v>13</v>
      </c>
      <c r="AC31" s="16" t="s">
        <v>13</v>
      </c>
      <c r="AD31" s="22" t="s">
        <v>12</v>
      </c>
      <c r="AE31" s="22" t="s">
        <v>12</v>
      </c>
      <c r="AF31" s="16"/>
      <c r="AG31" s="16">
        <f t="shared" si="12"/>
        <v>30</v>
      </c>
      <c r="AH31" s="16">
        <f t="shared" si="13"/>
        <v>2</v>
      </c>
      <c r="AI31" s="16">
        <f t="shared" si="14"/>
        <v>18</v>
      </c>
      <c r="AJ31" s="16">
        <f t="shared" si="15"/>
        <v>10</v>
      </c>
      <c r="AK31" s="17">
        <f t="shared" si="16"/>
        <v>20</v>
      </c>
    </row>
    <row r="32" spans="1:37" ht="15" thickBot="1" x14ac:dyDescent="0.4">
      <c r="A32" s="47" t="s">
        <v>4</v>
      </c>
      <c r="B32" s="27" t="s">
        <v>12</v>
      </c>
      <c r="C32" s="27" t="s">
        <v>12</v>
      </c>
      <c r="D32" s="18" t="s">
        <v>13</v>
      </c>
      <c r="E32" s="18" t="s">
        <v>13</v>
      </c>
      <c r="F32" s="18" t="s">
        <v>13</v>
      </c>
      <c r="G32" s="18" t="s">
        <v>14</v>
      </c>
      <c r="H32" s="18" t="s">
        <v>13</v>
      </c>
      <c r="I32" s="27" t="s">
        <v>12</v>
      </c>
      <c r="J32" s="27" t="s">
        <v>12</v>
      </c>
      <c r="K32" s="18" t="s">
        <v>13</v>
      </c>
      <c r="L32" s="18" t="s">
        <v>14</v>
      </c>
      <c r="M32" s="18" t="s">
        <v>13</v>
      </c>
      <c r="N32" s="18" t="s">
        <v>13</v>
      </c>
      <c r="O32" s="18" t="s">
        <v>13</v>
      </c>
      <c r="P32" s="27" t="s">
        <v>12</v>
      </c>
      <c r="Q32" s="27" t="s">
        <v>12</v>
      </c>
      <c r="R32" s="18" t="s">
        <v>13</v>
      </c>
      <c r="S32" s="18" t="s">
        <v>13</v>
      </c>
      <c r="T32" s="18" t="s">
        <v>13</v>
      </c>
      <c r="U32" s="18" t="s">
        <v>13</v>
      </c>
      <c r="V32" s="18" t="s">
        <v>13</v>
      </c>
      <c r="W32" s="27" t="s">
        <v>12</v>
      </c>
      <c r="X32" s="27" t="s">
        <v>12</v>
      </c>
      <c r="Y32" s="18" t="s">
        <v>14</v>
      </c>
      <c r="Z32" s="18" t="s">
        <v>13</v>
      </c>
      <c r="AA32" s="18" t="s">
        <v>13</v>
      </c>
      <c r="AB32" s="18" t="s">
        <v>13</v>
      </c>
      <c r="AC32" s="18" t="s">
        <v>13</v>
      </c>
      <c r="AD32" s="27" t="s">
        <v>12</v>
      </c>
      <c r="AE32" s="27" t="s">
        <v>12</v>
      </c>
      <c r="AF32" s="18"/>
      <c r="AG32" s="18">
        <f t="shared" si="12"/>
        <v>30</v>
      </c>
      <c r="AH32" s="18">
        <f t="shared" si="13"/>
        <v>3</v>
      </c>
      <c r="AI32" s="18">
        <f t="shared" si="14"/>
        <v>17</v>
      </c>
      <c r="AJ32" s="18">
        <f t="shared" si="15"/>
        <v>10</v>
      </c>
      <c r="AK32" s="19">
        <f t="shared" si="16"/>
        <v>20</v>
      </c>
    </row>
    <row r="33" spans="1:37" ht="15" thickBot="1" x14ac:dyDescent="0.4"/>
    <row r="34" spans="1:37" ht="25" thickBot="1" x14ac:dyDescent="0.75">
      <c r="A34" s="28" t="s">
        <v>25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5"/>
    </row>
    <row r="35" spans="1:37" ht="15" thickBot="1" x14ac:dyDescent="0.4">
      <c r="A35" s="7" t="s">
        <v>22</v>
      </c>
      <c r="B35" s="10">
        <v>44682</v>
      </c>
      <c r="C35" s="10">
        <v>44683</v>
      </c>
      <c r="D35" s="10">
        <v>44684</v>
      </c>
      <c r="E35" s="10">
        <v>44685</v>
      </c>
      <c r="F35" s="10">
        <v>44686</v>
      </c>
      <c r="G35" s="10">
        <v>44687</v>
      </c>
      <c r="H35" s="10">
        <v>44688</v>
      </c>
      <c r="I35" s="10">
        <v>44689</v>
      </c>
      <c r="J35" s="10">
        <v>44690</v>
      </c>
      <c r="K35" s="10">
        <v>44691</v>
      </c>
      <c r="L35" s="10">
        <v>44692</v>
      </c>
      <c r="M35" s="10">
        <v>44693</v>
      </c>
      <c r="N35" s="10">
        <v>44694</v>
      </c>
      <c r="O35" s="10">
        <v>44695</v>
      </c>
      <c r="P35" s="10">
        <v>44696</v>
      </c>
      <c r="Q35" s="10">
        <v>44697</v>
      </c>
      <c r="R35" s="10">
        <v>44698</v>
      </c>
      <c r="S35" s="10">
        <v>44699</v>
      </c>
      <c r="T35" s="10">
        <v>44700</v>
      </c>
      <c r="U35" s="10">
        <v>44701</v>
      </c>
      <c r="V35" s="10">
        <v>44702</v>
      </c>
      <c r="W35" s="10">
        <v>44703</v>
      </c>
      <c r="X35" s="10">
        <v>44704</v>
      </c>
      <c r="Y35" s="10">
        <v>44705</v>
      </c>
      <c r="Z35" s="10">
        <v>44706</v>
      </c>
      <c r="AA35" s="10">
        <v>44707</v>
      </c>
      <c r="AB35" s="10">
        <v>44708</v>
      </c>
      <c r="AC35" s="10">
        <v>44709</v>
      </c>
      <c r="AD35" s="10">
        <v>44710</v>
      </c>
      <c r="AE35" s="10">
        <v>44711</v>
      </c>
      <c r="AF35" s="10">
        <v>44712</v>
      </c>
      <c r="AG35" s="36"/>
      <c r="AH35" s="36"/>
      <c r="AI35" s="36"/>
      <c r="AJ35" s="36"/>
      <c r="AK35" s="1"/>
    </row>
    <row r="36" spans="1:37" ht="15" thickBot="1" x14ac:dyDescent="0.4">
      <c r="A36" s="8" t="s">
        <v>0</v>
      </c>
      <c r="B36" s="54" t="s">
        <v>6</v>
      </c>
      <c r="C36" s="41" t="s">
        <v>7</v>
      </c>
      <c r="D36" s="41" t="s">
        <v>8</v>
      </c>
      <c r="E36" s="41" t="s">
        <v>9</v>
      </c>
      <c r="F36" s="41" t="s">
        <v>10</v>
      </c>
      <c r="G36" s="41" t="s">
        <v>11</v>
      </c>
      <c r="H36" s="41" t="s">
        <v>5</v>
      </c>
      <c r="I36" s="41" t="s">
        <v>6</v>
      </c>
      <c r="J36" s="41" t="s">
        <v>7</v>
      </c>
      <c r="K36" s="41" t="s">
        <v>8</v>
      </c>
      <c r="L36" s="41" t="s">
        <v>9</v>
      </c>
      <c r="M36" s="41" t="s">
        <v>10</v>
      </c>
      <c r="N36" s="41" t="s">
        <v>11</v>
      </c>
      <c r="O36" s="41" t="s">
        <v>5</v>
      </c>
      <c r="P36" s="41" t="s">
        <v>6</v>
      </c>
      <c r="Q36" s="41" t="s">
        <v>7</v>
      </c>
      <c r="R36" s="41" t="s">
        <v>8</v>
      </c>
      <c r="S36" s="41" t="s">
        <v>9</v>
      </c>
      <c r="T36" s="41" t="s">
        <v>10</v>
      </c>
      <c r="U36" s="41" t="s">
        <v>11</v>
      </c>
      <c r="V36" s="41" t="s">
        <v>5</v>
      </c>
      <c r="W36" s="41" t="s">
        <v>6</v>
      </c>
      <c r="X36" s="41" t="s">
        <v>7</v>
      </c>
      <c r="Y36" s="41" t="s">
        <v>8</v>
      </c>
      <c r="Z36" s="41" t="s">
        <v>9</v>
      </c>
      <c r="AA36" s="41" t="s">
        <v>10</v>
      </c>
      <c r="AB36" s="41" t="s">
        <v>11</v>
      </c>
      <c r="AC36" s="41" t="s">
        <v>5</v>
      </c>
      <c r="AD36" s="41" t="s">
        <v>6</v>
      </c>
      <c r="AE36" s="41" t="s">
        <v>7</v>
      </c>
      <c r="AF36" s="55" t="s">
        <v>8</v>
      </c>
      <c r="AG36" s="14" t="s">
        <v>18</v>
      </c>
      <c r="AH36" s="14" t="s">
        <v>16</v>
      </c>
      <c r="AI36" s="14" t="s">
        <v>17</v>
      </c>
      <c r="AJ36" s="14" t="s">
        <v>15</v>
      </c>
      <c r="AK36" s="14" t="s">
        <v>19</v>
      </c>
    </row>
    <row r="37" spans="1:37" ht="15" thickBot="1" x14ac:dyDescent="0.4">
      <c r="A37" s="9" t="s">
        <v>1</v>
      </c>
      <c r="B37" s="31" t="s">
        <v>13</v>
      </c>
      <c r="C37" s="24" t="s">
        <v>13</v>
      </c>
      <c r="D37" s="24" t="s">
        <v>14</v>
      </c>
      <c r="E37" s="24" t="s">
        <v>13</v>
      </c>
      <c r="F37" s="24" t="s">
        <v>13</v>
      </c>
      <c r="G37" s="23" t="s">
        <v>12</v>
      </c>
      <c r="H37" s="23" t="s">
        <v>12</v>
      </c>
      <c r="I37" s="24" t="s">
        <v>13</v>
      </c>
      <c r="J37" s="24" t="s">
        <v>13</v>
      </c>
      <c r="K37" s="24" t="s">
        <v>13</v>
      </c>
      <c r="L37" s="24" t="s">
        <v>13</v>
      </c>
      <c r="M37" s="24" t="s">
        <v>14</v>
      </c>
      <c r="N37" s="23" t="s">
        <v>12</v>
      </c>
      <c r="O37" s="23" t="s">
        <v>12</v>
      </c>
      <c r="P37" s="24" t="s">
        <v>13</v>
      </c>
      <c r="Q37" s="24" t="s">
        <v>13</v>
      </c>
      <c r="R37" s="24" t="s">
        <v>14</v>
      </c>
      <c r="S37" s="24" t="s">
        <v>13</v>
      </c>
      <c r="T37" s="24" t="s">
        <v>13</v>
      </c>
      <c r="U37" s="23" t="s">
        <v>12</v>
      </c>
      <c r="V37" s="23" t="s">
        <v>12</v>
      </c>
      <c r="W37" s="24" t="s">
        <v>13</v>
      </c>
      <c r="X37" s="24" t="s">
        <v>13</v>
      </c>
      <c r="Y37" s="24" t="s">
        <v>13</v>
      </c>
      <c r="Z37" s="24" t="s">
        <v>14</v>
      </c>
      <c r="AA37" s="24" t="s">
        <v>13</v>
      </c>
      <c r="AB37" s="23" t="s">
        <v>12</v>
      </c>
      <c r="AC37" s="23" t="s">
        <v>12</v>
      </c>
      <c r="AD37" s="24" t="s">
        <v>13</v>
      </c>
      <c r="AE37" s="24" t="s">
        <v>13</v>
      </c>
      <c r="AF37" s="24" t="s">
        <v>13</v>
      </c>
      <c r="AG37" s="24">
        <f>COUNTA(B37:AF37)</f>
        <v>31</v>
      </c>
      <c r="AH37" s="24">
        <f>COUNTIF(B37:AF37,"Absent")</f>
        <v>4</v>
      </c>
      <c r="AI37" s="24">
        <f>COUNTIF(B37:AF37,"Present")</f>
        <v>19</v>
      </c>
      <c r="AJ37" s="24">
        <f>COUNTIF(B37:AF37,"HOLIDAY")</f>
        <v>8</v>
      </c>
      <c r="AK37" s="26">
        <f>AG37-AJ37</f>
        <v>23</v>
      </c>
    </row>
    <row r="38" spans="1:37" ht="15" thickBot="1" x14ac:dyDescent="0.4">
      <c r="A38" s="9" t="s">
        <v>2</v>
      </c>
      <c r="B38" s="20" t="s">
        <v>14</v>
      </c>
      <c r="C38" s="16" t="s">
        <v>13</v>
      </c>
      <c r="D38" s="16" t="s">
        <v>13</v>
      </c>
      <c r="E38" s="16" t="s">
        <v>13</v>
      </c>
      <c r="F38" s="16" t="s">
        <v>13</v>
      </c>
      <c r="G38" s="22" t="s">
        <v>12</v>
      </c>
      <c r="H38" s="22" t="s">
        <v>12</v>
      </c>
      <c r="I38" s="16" t="s">
        <v>14</v>
      </c>
      <c r="J38" s="16" t="s">
        <v>13</v>
      </c>
      <c r="K38" s="16" t="s">
        <v>13</v>
      </c>
      <c r="L38" s="16" t="s">
        <v>13</v>
      </c>
      <c r="M38" s="16" t="s">
        <v>13</v>
      </c>
      <c r="N38" s="22" t="s">
        <v>12</v>
      </c>
      <c r="O38" s="22" t="s">
        <v>12</v>
      </c>
      <c r="P38" s="16" t="s">
        <v>14</v>
      </c>
      <c r="Q38" s="16" t="s">
        <v>13</v>
      </c>
      <c r="R38" s="16" t="s">
        <v>13</v>
      </c>
      <c r="S38" s="16" t="s">
        <v>13</v>
      </c>
      <c r="T38" s="16" t="s">
        <v>13</v>
      </c>
      <c r="U38" s="22" t="s">
        <v>12</v>
      </c>
      <c r="V38" s="22" t="s">
        <v>12</v>
      </c>
      <c r="W38" s="16" t="s">
        <v>13</v>
      </c>
      <c r="X38" s="16" t="s">
        <v>14</v>
      </c>
      <c r="Y38" s="16" t="s">
        <v>13</v>
      </c>
      <c r="Z38" s="16" t="s">
        <v>13</v>
      </c>
      <c r="AA38" s="16" t="s">
        <v>13</v>
      </c>
      <c r="AB38" s="22" t="s">
        <v>12</v>
      </c>
      <c r="AC38" s="22" t="s">
        <v>12</v>
      </c>
      <c r="AD38" s="16" t="s">
        <v>13</v>
      </c>
      <c r="AE38" s="16" t="s">
        <v>13</v>
      </c>
      <c r="AF38" s="16" t="s">
        <v>13</v>
      </c>
      <c r="AG38" s="16">
        <f t="shared" ref="AG38:AG40" si="17">COUNTA(B38:AF38)</f>
        <v>31</v>
      </c>
      <c r="AH38" s="16">
        <f t="shared" ref="AH38:AH40" si="18">COUNTIF(B38:AF38,"Absent")</f>
        <v>4</v>
      </c>
      <c r="AI38" s="16">
        <f t="shared" ref="AI38:AI40" si="19">COUNTIF(B38:AF38,"Present")</f>
        <v>19</v>
      </c>
      <c r="AJ38" s="16">
        <f t="shared" ref="AJ38:AJ40" si="20">COUNTIF(B38:AF38,"HOLIDAY")</f>
        <v>8</v>
      </c>
      <c r="AK38" s="17">
        <f t="shared" ref="AK38:AK40" si="21">AG38-AJ38</f>
        <v>23</v>
      </c>
    </row>
    <row r="39" spans="1:37" ht="15" thickBot="1" x14ac:dyDescent="0.4">
      <c r="A39" s="9" t="s">
        <v>3</v>
      </c>
      <c r="B39" s="20" t="s">
        <v>13</v>
      </c>
      <c r="C39" s="16" t="s">
        <v>13</v>
      </c>
      <c r="D39" s="16" t="s">
        <v>13</v>
      </c>
      <c r="E39" s="16" t="s">
        <v>13</v>
      </c>
      <c r="F39" s="16" t="s">
        <v>13</v>
      </c>
      <c r="G39" s="22" t="s">
        <v>12</v>
      </c>
      <c r="H39" s="22" t="s">
        <v>12</v>
      </c>
      <c r="I39" s="16" t="s">
        <v>13</v>
      </c>
      <c r="J39" s="16" t="s">
        <v>13</v>
      </c>
      <c r="K39" s="16" t="s">
        <v>13</v>
      </c>
      <c r="L39" s="16" t="s">
        <v>13</v>
      </c>
      <c r="M39" s="16" t="s">
        <v>13</v>
      </c>
      <c r="N39" s="22" t="s">
        <v>12</v>
      </c>
      <c r="O39" s="22" t="s">
        <v>12</v>
      </c>
      <c r="P39" s="16" t="s">
        <v>13</v>
      </c>
      <c r="Q39" s="16" t="s">
        <v>13</v>
      </c>
      <c r="R39" s="16" t="s">
        <v>14</v>
      </c>
      <c r="S39" s="16" t="s">
        <v>13</v>
      </c>
      <c r="T39" s="16" t="s">
        <v>13</v>
      </c>
      <c r="U39" s="22" t="s">
        <v>12</v>
      </c>
      <c r="V39" s="22" t="s">
        <v>12</v>
      </c>
      <c r="W39" s="16" t="s">
        <v>13</v>
      </c>
      <c r="X39" s="16" t="s">
        <v>13</v>
      </c>
      <c r="Y39" s="16" t="s">
        <v>13</v>
      </c>
      <c r="Z39" s="16" t="s">
        <v>13</v>
      </c>
      <c r="AA39" s="16" t="s">
        <v>14</v>
      </c>
      <c r="AB39" s="22" t="s">
        <v>12</v>
      </c>
      <c r="AC39" s="22" t="s">
        <v>12</v>
      </c>
      <c r="AD39" s="16" t="s">
        <v>13</v>
      </c>
      <c r="AE39" s="16" t="s">
        <v>13</v>
      </c>
      <c r="AF39" s="16" t="s">
        <v>13</v>
      </c>
      <c r="AG39" s="16">
        <f t="shared" si="17"/>
        <v>31</v>
      </c>
      <c r="AH39" s="16">
        <f t="shared" si="18"/>
        <v>2</v>
      </c>
      <c r="AI39" s="16">
        <f t="shared" si="19"/>
        <v>21</v>
      </c>
      <c r="AJ39" s="16">
        <f t="shared" si="20"/>
        <v>8</v>
      </c>
      <c r="AK39" s="17">
        <f t="shared" si="21"/>
        <v>23</v>
      </c>
    </row>
    <row r="40" spans="1:37" ht="15" thickBot="1" x14ac:dyDescent="0.4">
      <c r="A40" s="9" t="s">
        <v>4</v>
      </c>
      <c r="B40" s="21" t="s">
        <v>13</v>
      </c>
      <c r="C40" s="18" t="s">
        <v>13</v>
      </c>
      <c r="D40" s="18" t="s">
        <v>13</v>
      </c>
      <c r="E40" s="18" t="s">
        <v>13</v>
      </c>
      <c r="F40" s="18" t="s">
        <v>14</v>
      </c>
      <c r="G40" s="27" t="s">
        <v>12</v>
      </c>
      <c r="H40" s="27" t="s">
        <v>12</v>
      </c>
      <c r="I40" s="18" t="s">
        <v>13</v>
      </c>
      <c r="J40" s="18" t="s">
        <v>13</v>
      </c>
      <c r="K40" s="18" t="s">
        <v>14</v>
      </c>
      <c r="L40" s="18" t="s">
        <v>13</v>
      </c>
      <c r="M40" s="18" t="s">
        <v>13</v>
      </c>
      <c r="N40" s="27" t="s">
        <v>12</v>
      </c>
      <c r="O40" s="27" t="s">
        <v>12</v>
      </c>
      <c r="P40" s="18" t="s">
        <v>13</v>
      </c>
      <c r="Q40" s="18" t="s">
        <v>13</v>
      </c>
      <c r="R40" s="18" t="s">
        <v>13</v>
      </c>
      <c r="S40" s="18" t="s">
        <v>13</v>
      </c>
      <c r="T40" s="18" t="s">
        <v>14</v>
      </c>
      <c r="U40" s="27" t="s">
        <v>12</v>
      </c>
      <c r="V40" s="27" t="s">
        <v>12</v>
      </c>
      <c r="W40" s="18" t="s">
        <v>14</v>
      </c>
      <c r="X40" s="18" t="s">
        <v>13</v>
      </c>
      <c r="Y40" s="18" t="s">
        <v>13</v>
      </c>
      <c r="Z40" s="18" t="s">
        <v>13</v>
      </c>
      <c r="AA40" s="18" t="s">
        <v>13</v>
      </c>
      <c r="AB40" s="27" t="s">
        <v>12</v>
      </c>
      <c r="AC40" s="27" t="s">
        <v>12</v>
      </c>
      <c r="AD40" s="18" t="s">
        <v>13</v>
      </c>
      <c r="AE40" s="18" t="s">
        <v>13</v>
      </c>
      <c r="AF40" s="18" t="s">
        <v>13</v>
      </c>
      <c r="AG40" s="18">
        <f t="shared" si="17"/>
        <v>31</v>
      </c>
      <c r="AH40" s="18">
        <f t="shared" si="18"/>
        <v>4</v>
      </c>
      <c r="AI40" s="18">
        <f t="shared" si="19"/>
        <v>19</v>
      </c>
      <c r="AJ40" s="18">
        <f t="shared" si="20"/>
        <v>8</v>
      </c>
      <c r="AK40" s="19">
        <f t="shared" si="21"/>
        <v>23</v>
      </c>
    </row>
    <row r="41" spans="1:37" ht="15" thickBot="1" x14ac:dyDescent="0.4"/>
    <row r="42" spans="1:37" ht="25" thickBot="1" x14ac:dyDescent="0.75">
      <c r="A42" s="28" t="s">
        <v>26</v>
      </c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5"/>
    </row>
    <row r="43" spans="1:37" ht="15" thickBot="1" x14ac:dyDescent="0.4">
      <c r="A43" s="7" t="s">
        <v>22</v>
      </c>
      <c r="B43" s="51">
        <v>44713</v>
      </c>
      <c r="C43" s="52">
        <v>44714</v>
      </c>
      <c r="D43" s="52">
        <v>44715</v>
      </c>
      <c r="E43" s="52">
        <v>44716</v>
      </c>
      <c r="F43" s="52">
        <v>44717</v>
      </c>
      <c r="G43" s="52">
        <v>44718</v>
      </c>
      <c r="H43" s="52">
        <v>44719</v>
      </c>
      <c r="I43" s="52">
        <v>44720</v>
      </c>
      <c r="J43" s="52">
        <v>44721</v>
      </c>
      <c r="K43" s="52">
        <v>44722</v>
      </c>
      <c r="L43" s="52">
        <v>44723</v>
      </c>
      <c r="M43" s="52">
        <v>44724</v>
      </c>
      <c r="N43" s="52">
        <v>44725</v>
      </c>
      <c r="O43" s="52">
        <v>44726</v>
      </c>
      <c r="P43" s="52">
        <v>44727</v>
      </c>
      <c r="Q43" s="52">
        <v>44728</v>
      </c>
      <c r="R43" s="52">
        <v>44729</v>
      </c>
      <c r="S43" s="52">
        <v>44730</v>
      </c>
      <c r="T43" s="52">
        <v>44731</v>
      </c>
      <c r="U43" s="52">
        <v>44732</v>
      </c>
      <c r="V43" s="52">
        <v>44733</v>
      </c>
      <c r="W43" s="52">
        <v>44734</v>
      </c>
      <c r="X43" s="52">
        <v>44735</v>
      </c>
      <c r="Y43" s="52">
        <v>44736</v>
      </c>
      <c r="Z43" s="52">
        <v>44737</v>
      </c>
      <c r="AA43" s="52">
        <v>44738</v>
      </c>
      <c r="AB43" s="52">
        <v>44739</v>
      </c>
      <c r="AC43" s="52">
        <v>44740</v>
      </c>
      <c r="AD43" s="52">
        <v>44741</v>
      </c>
      <c r="AE43" s="53">
        <v>44742</v>
      </c>
      <c r="AF43" s="36"/>
      <c r="AG43" s="36"/>
      <c r="AH43" s="36"/>
      <c r="AI43" s="36"/>
      <c r="AJ43" s="36"/>
      <c r="AK43" s="1"/>
    </row>
    <row r="44" spans="1:37" ht="15" thickBot="1" x14ac:dyDescent="0.4">
      <c r="A44" s="8" t="s">
        <v>0</v>
      </c>
      <c r="B44" s="54" t="s">
        <v>9</v>
      </c>
      <c r="C44" s="41" t="s">
        <v>10</v>
      </c>
      <c r="D44" s="41" t="s">
        <v>11</v>
      </c>
      <c r="E44" s="41" t="s">
        <v>5</v>
      </c>
      <c r="F44" s="41" t="s">
        <v>6</v>
      </c>
      <c r="G44" s="41" t="s">
        <v>7</v>
      </c>
      <c r="H44" s="41" t="s">
        <v>8</v>
      </c>
      <c r="I44" s="41" t="s">
        <v>9</v>
      </c>
      <c r="J44" s="41" t="s">
        <v>10</v>
      </c>
      <c r="K44" s="41" t="s">
        <v>11</v>
      </c>
      <c r="L44" s="41" t="s">
        <v>5</v>
      </c>
      <c r="M44" s="41" t="s">
        <v>6</v>
      </c>
      <c r="N44" s="41" t="s">
        <v>7</v>
      </c>
      <c r="O44" s="41" t="s">
        <v>8</v>
      </c>
      <c r="P44" s="41" t="s">
        <v>9</v>
      </c>
      <c r="Q44" s="41" t="s">
        <v>10</v>
      </c>
      <c r="R44" s="41" t="s">
        <v>11</v>
      </c>
      <c r="S44" s="41" t="s">
        <v>5</v>
      </c>
      <c r="T44" s="41" t="s">
        <v>6</v>
      </c>
      <c r="U44" s="41" t="s">
        <v>7</v>
      </c>
      <c r="V44" s="41" t="s">
        <v>8</v>
      </c>
      <c r="W44" s="41" t="s">
        <v>9</v>
      </c>
      <c r="X44" s="41" t="s">
        <v>10</v>
      </c>
      <c r="Y44" s="41" t="s">
        <v>11</v>
      </c>
      <c r="Z44" s="41" t="s">
        <v>5</v>
      </c>
      <c r="AA44" s="41" t="s">
        <v>6</v>
      </c>
      <c r="AB44" s="41" t="s">
        <v>7</v>
      </c>
      <c r="AC44" s="41" t="s">
        <v>8</v>
      </c>
      <c r="AD44" s="41" t="s">
        <v>9</v>
      </c>
      <c r="AE44" s="55" t="s">
        <v>10</v>
      </c>
      <c r="AF44" s="36"/>
      <c r="AG44" s="15" t="s">
        <v>18</v>
      </c>
      <c r="AH44" s="15" t="s">
        <v>16</v>
      </c>
      <c r="AI44" s="15" t="s">
        <v>17</v>
      </c>
      <c r="AJ44" s="15" t="s">
        <v>15</v>
      </c>
      <c r="AK44" s="15" t="s">
        <v>19</v>
      </c>
    </row>
    <row r="45" spans="1:37" ht="15" thickBot="1" x14ac:dyDescent="0.4">
      <c r="A45" s="9" t="s">
        <v>1</v>
      </c>
      <c r="B45" s="31" t="s">
        <v>13</v>
      </c>
      <c r="C45" s="24" t="s">
        <v>13</v>
      </c>
      <c r="D45" s="23" t="s">
        <v>12</v>
      </c>
      <c r="E45" s="23" t="s">
        <v>12</v>
      </c>
      <c r="F45" s="24" t="s">
        <v>13</v>
      </c>
      <c r="G45" s="24" t="s">
        <v>13</v>
      </c>
      <c r="H45" s="24" t="s">
        <v>13</v>
      </c>
      <c r="I45" s="24" t="s">
        <v>13</v>
      </c>
      <c r="J45" s="24" t="s">
        <v>13</v>
      </c>
      <c r="K45" s="23" t="s">
        <v>12</v>
      </c>
      <c r="L45" s="23" t="s">
        <v>12</v>
      </c>
      <c r="M45" s="24" t="s">
        <v>13</v>
      </c>
      <c r="N45" s="24" t="s">
        <v>13</v>
      </c>
      <c r="O45" s="24" t="s">
        <v>13</v>
      </c>
      <c r="P45" s="24" t="s">
        <v>14</v>
      </c>
      <c r="Q45" s="24" t="s">
        <v>13</v>
      </c>
      <c r="R45" s="23" t="s">
        <v>12</v>
      </c>
      <c r="S45" s="23" t="s">
        <v>12</v>
      </c>
      <c r="T45" s="24" t="s">
        <v>13</v>
      </c>
      <c r="U45" s="24" t="s">
        <v>13</v>
      </c>
      <c r="V45" s="24" t="s">
        <v>13</v>
      </c>
      <c r="W45" s="24" t="s">
        <v>13</v>
      </c>
      <c r="X45" s="24" t="s">
        <v>14</v>
      </c>
      <c r="Y45" s="23" t="s">
        <v>12</v>
      </c>
      <c r="Z45" s="23" t="s">
        <v>12</v>
      </c>
      <c r="AA45" s="24" t="s">
        <v>13</v>
      </c>
      <c r="AB45" s="24" t="s">
        <v>13</v>
      </c>
      <c r="AC45" s="24" t="s">
        <v>13</v>
      </c>
      <c r="AD45" s="24" t="s">
        <v>14</v>
      </c>
      <c r="AE45" s="24" t="s">
        <v>13</v>
      </c>
      <c r="AF45" s="16"/>
      <c r="AG45" s="16">
        <f>COUNTA(B45:AE45)</f>
        <v>30</v>
      </c>
      <c r="AH45" s="16">
        <f>COUNTIF(B45:AE45,"Absent")</f>
        <v>3</v>
      </c>
      <c r="AI45" s="16">
        <f>COUNTIF(B45:AE45,"Present")</f>
        <v>19</v>
      </c>
      <c r="AJ45" s="16">
        <f>COUNTIF(B45:AE45,"HOLIDAY")</f>
        <v>8</v>
      </c>
      <c r="AK45" s="17">
        <f>AG45-AJ45</f>
        <v>22</v>
      </c>
    </row>
    <row r="46" spans="1:37" ht="15" thickBot="1" x14ac:dyDescent="0.4">
      <c r="A46" s="9" t="s">
        <v>2</v>
      </c>
      <c r="B46" s="20" t="s">
        <v>13</v>
      </c>
      <c r="C46" s="16" t="s">
        <v>13</v>
      </c>
      <c r="D46" s="22" t="s">
        <v>12</v>
      </c>
      <c r="E46" s="22" t="s">
        <v>12</v>
      </c>
      <c r="F46" s="16" t="s">
        <v>13</v>
      </c>
      <c r="G46" s="16" t="s">
        <v>13</v>
      </c>
      <c r="H46" s="16" t="s">
        <v>13</v>
      </c>
      <c r="I46" s="16" t="s">
        <v>13</v>
      </c>
      <c r="J46" s="16" t="s">
        <v>13</v>
      </c>
      <c r="K46" s="22" t="s">
        <v>12</v>
      </c>
      <c r="L46" s="22" t="s">
        <v>12</v>
      </c>
      <c r="M46" s="16" t="s">
        <v>14</v>
      </c>
      <c r="N46" s="16" t="s">
        <v>13</v>
      </c>
      <c r="O46" s="16" t="s">
        <v>13</v>
      </c>
      <c r="P46" s="16" t="s">
        <v>13</v>
      </c>
      <c r="Q46" s="16" t="s">
        <v>13</v>
      </c>
      <c r="R46" s="22" t="s">
        <v>12</v>
      </c>
      <c r="S46" s="22" t="s">
        <v>12</v>
      </c>
      <c r="T46" s="16" t="s">
        <v>13</v>
      </c>
      <c r="U46" s="16" t="s">
        <v>13</v>
      </c>
      <c r="V46" s="16" t="s">
        <v>13</v>
      </c>
      <c r="W46" s="16" t="s">
        <v>13</v>
      </c>
      <c r="X46" s="16" t="s">
        <v>13</v>
      </c>
      <c r="Y46" s="22" t="s">
        <v>12</v>
      </c>
      <c r="Z46" s="22" t="s">
        <v>12</v>
      </c>
      <c r="AA46" s="16" t="s">
        <v>14</v>
      </c>
      <c r="AB46" s="16" t="s">
        <v>13</v>
      </c>
      <c r="AC46" s="16" t="s">
        <v>13</v>
      </c>
      <c r="AD46" s="16" t="s">
        <v>13</v>
      </c>
      <c r="AE46" s="16" t="s">
        <v>13</v>
      </c>
      <c r="AF46" s="16"/>
      <c r="AG46" s="16">
        <f t="shared" ref="AG46:AG48" si="22">COUNTA(B46:AE46)</f>
        <v>30</v>
      </c>
      <c r="AH46" s="16">
        <f t="shared" ref="AH46:AH48" si="23">COUNTIF(B46:AE46,"Absent")</f>
        <v>2</v>
      </c>
      <c r="AI46" s="16">
        <f t="shared" ref="AI46:AI48" si="24">COUNTIF(B46:AE46,"Present")</f>
        <v>20</v>
      </c>
      <c r="AJ46" s="16">
        <f t="shared" ref="AJ46:AJ48" si="25">COUNTIF(B46:AE46,"HOLIDAY")</f>
        <v>8</v>
      </c>
      <c r="AK46" s="17">
        <f t="shared" ref="AK46:AK48" si="26">AG46-AJ46</f>
        <v>22</v>
      </c>
    </row>
    <row r="47" spans="1:37" ht="15" thickBot="1" x14ac:dyDescent="0.4">
      <c r="A47" s="9" t="s">
        <v>3</v>
      </c>
      <c r="B47" s="20" t="s">
        <v>13</v>
      </c>
      <c r="C47" s="16" t="s">
        <v>13</v>
      </c>
      <c r="D47" s="22" t="s">
        <v>12</v>
      </c>
      <c r="E47" s="22" t="s">
        <v>12</v>
      </c>
      <c r="F47" s="16" t="s">
        <v>13</v>
      </c>
      <c r="G47" s="16" t="s">
        <v>13</v>
      </c>
      <c r="H47" s="16" t="s">
        <v>13</v>
      </c>
      <c r="I47" s="16" t="s">
        <v>13</v>
      </c>
      <c r="J47" s="16" t="s">
        <v>13</v>
      </c>
      <c r="K47" s="22" t="s">
        <v>12</v>
      </c>
      <c r="L47" s="22" t="s">
        <v>12</v>
      </c>
      <c r="M47" s="16" t="s">
        <v>13</v>
      </c>
      <c r="N47" s="16" t="s">
        <v>13</v>
      </c>
      <c r="O47" s="16" t="s">
        <v>13</v>
      </c>
      <c r="P47" s="16" t="s">
        <v>13</v>
      </c>
      <c r="Q47" s="16" t="s">
        <v>13</v>
      </c>
      <c r="R47" s="22" t="s">
        <v>12</v>
      </c>
      <c r="S47" s="22" t="s">
        <v>12</v>
      </c>
      <c r="T47" s="16" t="s">
        <v>13</v>
      </c>
      <c r="U47" s="16" t="s">
        <v>14</v>
      </c>
      <c r="V47" s="16" t="s">
        <v>13</v>
      </c>
      <c r="W47" s="16" t="s">
        <v>13</v>
      </c>
      <c r="X47" s="16" t="s">
        <v>13</v>
      </c>
      <c r="Y47" s="22" t="s">
        <v>12</v>
      </c>
      <c r="Z47" s="22" t="s">
        <v>12</v>
      </c>
      <c r="AA47" s="16" t="s">
        <v>13</v>
      </c>
      <c r="AB47" s="16" t="s">
        <v>13</v>
      </c>
      <c r="AC47" s="16" t="s">
        <v>14</v>
      </c>
      <c r="AD47" s="16" t="s">
        <v>13</v>
      </c>
      <c r="AE47" s="16" t="s">
        <v>13</v>
      </c>
      <c r="AF47" s="16"/>
      <c r="AG47" s="16">
        <f t="shared" si="22"/>
        <v>30</v>
      </c>
      <c r="AH47" s="16">
        <f t="shared" si="23"/>
        <v>2</v>
      </c>
      <c r="AI47" s="16">
        <f t="shared" si="24"/>
        <v>20</v>
      </c>
      <c r="AJ47" s="16">
        <f t="shared" si="25"/>
        <v>8</v>
      </c>
      <c r="AK47" s="17">
        <f t="shared" si="26"/>
        <v>22</v>
      </c>
    </row>
    <row r="48" spans="1:37" ht="15" thickBot="1" x14ac:dyDescent="0.4">
      <c r="A48" s="9" t="s">
        <v>4</v>
      </c>
      <c r="B48" s="21" t="s">
        <v>13</v>
      </c>
      <c r="C48" s="18" t="s">
        <v>13</v>
      </c>
      <c r="D48" s="27" t="s">
        <v>12</v>
      </c>
      <c r="E48" s="27" t="s">
        <v>12</v>
      </c>
      <c r="F48" s="18" t="s">
        <v>13</v>
      </c>
      <c r="G48" s="18" t="s">
        <v>13</v>
      </c>
      <c r="H48" s="18" t="s">
        <v>13</v>
      </c>
      <c r="I48" s="18" t="s">
        <v>13</v>
      </c>
      <c r="J48" s="18" t="s">
        <v>13</v>
      </c>
      <c r="K48" s="27" t="s">
        <v>12</v>
      </c>
      <c r="L48" s="27" t="s">
        <v>12</v>
      </c>
      <c r="M48" s="18" t="s">
        <v>13</v>
      </c>
      <c r="N48" s="18" t="s">
        <v>13</v>
      </c>
      <c r="O48" s="18" t="s">
        <v>13</v>
      </c>
      <c r="P48" s="18" t="s">
        <v>13</v>
      </c>
      <c r="Q48" s="18" t="s">
        <v>14</v>
      </c>
      <c r="R48" s="27" t="s">
        <v>12</v>
      </c>
      <c r="S48" s="27" t="s">
        <v>12</v>
      </c>
      <c r="T48" s="18" t="s">
        <v>13</v>
      </c>
      <c r="U48" s="18" t="s">
        <v>13</v>
      </c>
      <c r="V48" s="18" t="s">
        <v>13</v>
      </c>
      <c r="W48" s="18" t="s">
        <v>14</v>
      </c>
      <c r="X48" s="18" t="s">
        <v>13</v>
      </c>
      <c r="Y48" s="27" t="s">
        <v>12</v>
      </c>
      <c r="Z48" s="27" t="s">
        <v>12</v>
      </c>
      <c r="AA48" s="18" t="s">
        <v>13</v>
      </c>
      <c r="AB48" s="18" t="s">
        <v>13</v>
      </c>
      <c r="AC48" s="18" t="s">
        <v>13</v>
      </c>
      <c r="AD48" s="18" t="s">
        <v>13</v>
      </c>
      <c r="AE48" s="18" t="s">
        <v>14</v>
      </c>
      <c r="AF48" s="18"/>
      <c r="AG48" s="18">
        <f t="shared" si="22"/>
        <v>30</v>
      </c>
      <c r="AH48" s="18">
        <f t="shared" si="23"/>
        <v>3</v>
      </c>
      <c r="AI48" s="18">
        <f t="shared" si="24"/>
        <v>19</v>
      </c>
      <c r="AJ48" s="18">
        <f t="shared" si="25"/>
        <v>8</v>
      </c>
      <c r="AK48" s="19">
        <f t="shared" si="26"/>
        <v>22</v>
      </c>
    </row>
    <row r="49" spans="1:37" ht="15" thickBot="1" x14ac:dyDescent="0.4"/>
    <row r="50" spans="1:37" ht="25" thickBot="1" x14ac:dyDescent="0.75">
      <c r="A50" s="28" t="s">
        <v>27</v>
      </c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5"/>
    </row>
    <row r="51" spans="1:37" ht="15" thickBot="1" x14ac:dyDescent="0.4">
      <c r="A51" s="7" t="s">
        <v>22</v>
      </c>
      <c r="B51" s="56">
        <v>44743</v>
      </c>
      <c r="C51" s="57">
        <v>44744</v>
      </c>
      <c r="D51" s="57">
        <v>44745</v>
      </c>
      <c r="E51" s="57">
        <v>44746</v>
      </c>
      <c r="F51" s="57">
        <v>44747</v>
      </c>
      <c r="G51" s="57">
        <v>44748</v>
      </c>
      <c r="H51" s="57">
        <v>44749</v>
      </c>
      <c r="I51" s="57">
        <v>44750</v>
      </c>
      <c r="J51" s="57">
        <v>44751</v>
      </c>
      <c r="K51" s="57">
        <v>44752</v>
      </c>
      <c r="L51" s="57">
        <v>44753</v>
      </c>
      <c r="M51" s="57">
        <v>44754</v>
      </c>
      <c r="N51" s="57">
        <v>44755</v>
      </c>
      <c r="O51" s="57">
        <v>44756</v>
      </c>
      <c r="P51" s="57">
        <v>44757</v>
      </c>
      <c r="Q51" s="57">
        <v>44758</v>
      </c>
      <c r="R51" s="57">
        <v>44759</v>
      </c>
      <c r="S51" s="57">
        <v>44760</v>
      </c>
      <c r="T51" s="57">
        <v>44761</v>
      </c>
      <c r="U51" s="57">
        <v>44762</v>
      </c>
      <c r="V51" s="57">
        <v>44763</v>
      </c>
      <c r="W51" s="57">
        <v>44764</v>
      </c>
      <c r="X51" s="57">
        <v>44765</v>
      </c>
      <c r="Y51" s="57">
        <v>44766</v>
      </c>
      <c r="Z51" s="57">
        <v>44767</v>
      </c>
      <c r="AA51" s="57">
        <v>44768</v>
      </c>
      <c r="AB51" s="57">
        <v>44769</v>
      </c>
      <c r="AC51" s="57">
        <v>44770</v>
      </c>
      <c r="AD51" s="57">
        <v>44771</v>
      </c>
      <c r="AE51" s="57">
        <v>44772</v>
      </c>
      <c r="AF51" s="58">
        <v>44773</v>
      </c>
      <c r="AG51" s="36"/>
      <c r="AH51" s="36"/>
      <c r="AI51" s="36"/>
      <c r="AJ51" s="36"/>
      <c r="AK51" s="1"/>
    </row>
    <row r="52" spans="1:37" ht="15" thickBot="1" x14ac:dyDescent="0.4">
      <c r="A52" s="8" t="s">
        <v>0</v>
      </c>
      <c r="B52" s="54" t="s">
        <v>11</v>
      </c>
      <c r="C52" s="41" t="s">
        <v>5</v>
      </c>
      <c r="D52" s="41" t="s">
        <v>6</v>
      </c>
      <c r="E52" s="41" t="s">
        <v>7</v>
      </c>
      <c r="F52" s="41" t="s">
        <v>8</v>
      </c>
      <c r="G52" s="41" t="s">
        <v>9</v>
      </c>
      <c r="H52" s="41" t="s">
        <v>10</v>
      </c>
      <c r="I52" s="41" t="s">
        <v>11</v>
      </c>
      <c r="J52" s="41" t="s">
        <v>5</v>
      </c>
      <c r="K52" s="41" t="s">
        <v>6</v>
      </c>
      <c r="L52" s="41" t="s">
        <v>7</v>
      </c>
      <c r="M52" s="41" t="s">
        <v>8</v>
      </c>
      <c r="N52" s="41" t="s">
        <v>9</v>
      </c>
      <c r="O52" s="41" t="s">
        <v>10</v>
      </c>
      <c r="P52" s="41" t="s">
        <v>11</v>
      </c>
      <c r="Q52" s="41" t="s">
        <v>5</v>
      </c>
      <c r="R52" s="41" t="s">
        <v>6</v>
      </c>
      <c r="S52" s="41" t="s">
        <v>7</v>
      </c>
      <c r="T52" s="41" t="s">
        <v>8</v>
      </c>
      <c r="U52" s="41" t="s">
        <v>9</v>
      </c>
      <c r="V52" s="41" t="s">
        <v>10</v>
      </c>
      <c r="W52" s="41" t="s">
        <v>11</v>
      </c>
      <c r="X52" s="41" t="s">
        <v>5</v>
      </c>
      <c r="Y52" s="41" t="s">
        <v>6</v>
      </c>
      <c r="Z52" s="41" t="s">
        <v>7</v>
      </c>
      <c r="AA52" s="41" t="s">
        <v>8</v>
      </c>
      <c r="AB52" s="41" t="s">
        <v>9</v>
      </c>
      <c r="AC52" s="41" t="s">
        <v>10</v>
      </c>
      <c r="AD52" s="41" t="s">
        <v>11</v>
      </c>
      <c r="AE52" s="41" t="s">
        <v>5</v>
      </c>
      <c r="AF52" s="41" t="s">
        <v>6</v>
      </c>
      <c r="AG52" s="14" t="s">
        <v>18</v>
      </c>
      <c r="AH52" s="14" t="s">
        <v>16</v>
      </c>
      <c r="AI52" s="14" t="s">
        <v>17</v>
      </c>
      <c r="AJ52" s="42" t="s">
        <v>15</v>
      </c>
      <c r="AK52" s="14" t="s">
        <v>19</v>
      </c>
    </row>
    <row r="53" spans="1:37" ht="15" thickBot="1" x14ac:dyDescent="0.4">
      <c r="A53" s="9" t="s">
        <v>1</v>
      </c>
      <c r="B53" s="31" t="s">
        <v>12</v>
      </c>
      <c r="C53" s="24" t="s">
        <v>12</v>
      </c>
      <c r="D53" s="24" t="s">
        <v>13</v>
      </c>
      <c r="E53" s="24" t="s">
        <v>13</v>
      </c>
      <c r="F53" s="24" t="s">
        <v>13</v>
      </c>
      <c r="G53" s="24" t="s">
        <v>14</v>
      </c>
      <c r="H53" s="24" t="s">
        <v>13</v>
      </c>
      <c r="I53" s="24" t="s">
        <v>12</v>
      </c>
      <c r="J53" s="24" t="s">
        <v>12</v>
      </c>
      <c r="K53" s="24" t="s">
        <v>13</v>
      </c>
      <c r="L53" s="24" t="s">
        <v>14</v>
      </c>
      <c r="M53" s="24" t="s">
        <v>13</v>
      </c>
      <c r="N53" s="24" t="s">
        <v>13</v>
      </c>
      <c r="O53" s="24" t="s">
        <v>13</v>
      </c>
      <c r="P53" s="24" t="s">
        <v>12</v>
      </c>
      <c r="Q53" s="24" t="s">
        <v>12</v>
      </c>
      <c r="R53" s="24" t="s">
        <v>13</v>
      </c>
      <c r="S53" s="24" t="s">
        <v>13</v>
      </c>
      <c r="T53" s="24" t="s">
        <v>13</v>
      </c>
      <c r="U53" s="24" t="s">
        <v>13</v>
      </c>
      <c r="V53" s="24" t="s">
        <v>13</v>
      </c>
      <c r="W53" s="24" t="s">
        <v>12</v>
      </c>
      <c r="X53" s="24" t="s">
        <v>12</v>
      </c>
      <c r="Y53" s="24" t="s">
        <v>14</v>
      </c>
      <c r="Z53" s="24" t="s">
        <v>13</v>
      </c>
      <c r="AA53" s="24" t="s">
        <v>13</v>
      </c>
      <c r="AB53" s="24" t="s">
        <v>13</v>
      </c>
      <c r="AC53" s="24" t="s">
        <v>13</v>
      </c>
      <c r="AD53" s="24" t="s">
        <v>12</v>
      </c>
      <c r="AE53" s="24" t="s">
        <v>12</v>
      </c>
      <c r="AF53" s="24" t="s">
        <v>13</v>
      </c>
      <c r="AG53" s="24">
        <f>COUNTA(B53:AF53)</f>
        <v>31</v>
      </c>
      <c r="AH53" s="24">
        <f>COUNTIF(B53:AF53,"Absent")</f>
        <v>3</v>
      </c>
      <c r="AI53" s="24">
        <f>COUNTIF(B53:AF53,"Present")</f>
        <v>18</v>
      </c>
      <c r="AJ53" s="24">
        <f>COUNTIF(B53:AF53,"HOLIDAY")</f>
        <v>10</v>
      </c>
      <c r="AK53" s="26">
        <f>AG53-AJ53</f>
        <v>21</v>
      </c>
    </row>
    <row r="54" spans="1:37" ht="15" thickBot="1" x14ac:dyDescent="0.4">
      <c r="A54" s="9" t="s">
        <v>2</v>
      </c>
      <c r="B54" s="20" t="s">
        <v>12</v>
      </c>
      <c r="C54" s="16" t="s">
        <v>12</v>
      </c>
      <c r="D54" s="16" t="s">
        <v>13</v>
      </c>
      <c r="E54" s="16" t="s">
        <v>14</v>
      </c>
      <c r="F54" s="16" t="s">
        <v>13</v>
      </c>
      <c r="G54" s="16" t="s">
        <v>13</v>
      </c>
      <c r="H54" s="16" t="s">
        <v>13</v>
      </c>
      <c r="I54" s="16" t="s">
        <v>12</v>
      </c>
      <c r="J54" s="16" t="s">
        <v>12</v>
      </c>
      <c r="K54" s="16" t="s">
        <v>13</v>
      </c>
      <c r="L54" s="16" t="s">
        <v>13</v>
      </c>
      <c r="M54" s="16" t="s">
        <v>13</v>
      </c>
      <c r="N54" s="16" t="s">
        <v>13</v>
      </c>
      <c r="O54" s="16" t="s">
        <v>14</v>
      </c>
      <c r="P54" s="16" t="s">
        <v>12</v>
      </c>
      <c r="Q54" s="16" t="s">
        <v>12</v>
      </c>
      <c r="R54" s="16" t="s">
        <v>13</v>
      </c>
      <c r="S54" s="16" t="s">
        <v>14</v>
      </c>
      <c r="T54" s="16" t="s">
        <v>13</v>
      </c>
      <c r="U54" s="16" t="s">
        <v>13</v>
      </c>
      <c r="V54" s="16" t="s">
        <v>13</v>
      </c>
      <c r="W54" s="16" t="s">
        <v>12</v>
      </c>
      <c r="X54" s="16" t="s">
        <v>12</v>
      </c>
      <c r="Y54" s="16" t="s">
        <v>13</v>
      </c>
      <c r="Z54" s="16" t="s">
        <v>13</v>
      </c>
      <c r="AA54" s="16" t="s">
        <v>13</v>
      </c>
      <c r="AB54" s="16" t="s">
        <v>13</v>
      </c>
      <c r="AC54" s="16" t="s">
        <v>13</v>
      </c>
      <c r="AD54" s="16" t="s">
        <v>12</v>
      </c>
      <c r="AE54" s="16" t="s">
        <v>12</v>
      </c>
      <c r="AF54" s="16" t="s">
        <v>13</v>
      </c>
      <c r="AG54" s="16">
        <f t="shared" ref="AG54:AG56" si="27">COUNTA(B54:AF54)</f>
        <v>31</v>
      </c>
      <c r="AH54" s="16">
        <f t="shared" ref="AH54:AH56" si="28">COUNTIF(B54:AF54,"Absent")</f>
        <v>3</v>
      </c>
      <c r="AI54" s="16">
        <f t="shared" ref="AI54:AI56" si="29">COUNTIF(B54:AF54,"Present")</f>
        <v>18</v>
      </c>
      <c r="AJ54" s="16">
        <f t="shared" ref="AJ54:AJ56" si="30">COUNTIF(B54:AF54,"HOLIDAY")</f>
        <v>10</v>
      </c>
      <c r="AK54" s="17">
        <f t="shared" ref="AK54:AK56" si="31">AG54-AJ54</f>
        <v>21</v>
      </c>
    </row>
    <row r="55" spans="1:37" ht="15" thickBot="1" x14ac:dyDescent="0.4">
      <c r="A55" s="9" t="s">
        <v>3</v>
      </c>
      <c r="B55" s="20" t="s">
        <v>12</v>
      </c>
      <c r="C55" s="16" t="s">
        <v>12</v>
      </c>
      <c r="D55" s="16" t="s">
        <v>13</v>
      </c>
      <c r="E55" s="16" t="s">
        <v>13</v>
      </c>
      <c r="F55" s="16" t="s">
        <v>13</v>
      </c>
      <c r="G55" s="16" t="s">
        <v>13</v>
      </c>
      <c r="H55" s="16" t="s">
        <v>13</v>
      </c>
      <c r="I55" s="16" t="s">
        <v>12</v>
      </c>
      <c r="J55" s="16" t="s">
        <v>12</v>
      </c>
      <c r="K55" s="16" t="s">
        <v>13</v>
      </c>
      <c r="L55" s="16" t="s">
        <v>13</v>
      </c>
      <c r="M55" s="16" t="s">
        <v>13</v>
      </c>
      <c r="N55" s="16" t="s">
        <v>13</v>
      </c>
      <c r="O55" s="16" t="s">
        <v>13</v>
      </c>
      <c r="P55" s="16" t="s">
        <v>12</v>
      </c>
      <c r="Q55" s="16" t="s">
        <v>12</v>
      </c>
      <c r="R55" s="16" t="s">
        <v>13</v>
      </c>
      <c r="S55" s="16" t="s">
        <v>13</v>
      </c>
      <c r="T55" s="16" t="s">
        <v>13</v>
      </c>
      <c r="U55" s="16" t="s">
        <v>14</v>
      </c>
      <c r="V55" s="16" t="s">
        <v>13</v>
      </c>
      <c r="W55" s="16" t="s">
        <v>12</v>
      </c>
      <c r="X55" s="16" t="s">
        <v>12</v>
      </c>
      <c r="Y55" s="16" t="s">
        <v>13</v>
      </c>
      <c r="Z55" s="16" t="s">
        <v>13</v>
      </c>
      <c r="AA55" s="16" t="s">
        <v>13</v>
      </c>
      <c r="AB55" s="16" t="s">
        <v>13</v>
      </c>
      <c r="AC55" s="16" t="s">
        <v>13</v>
      </c>
      <c r="AD55" s="16" t="s">
        <v>12</v>
      </c>
      <c r="AE55" s="16" t="s">
        <v>12</v>
      </c>
      <c r="AF55" s="16" t="s">
        <v>13</v>
      </c>
      <c r="AG55" s="16">
        <f t="shared" si="27"/>
        <v>31</v>
      </c>
      <c r="AH55" s="16">
        <f t="shared" si="28"/>
        <v>1</v>
      </c>
      <c r="AI55" s="16">
        <f t="shared" si="29"/>
        <v>20</v>
      </c>
      <c r="AJ55" s="16">
        <f t="shared" si="30"/>
        <v>10</v>
      </c>
      <c r="AK55" s="17">
        <f t="shared" si="31"/>
        <v>21</v>
      </c>
    </row>
    <row r="56" spans="1:37" ht="15" thickBot="1" x14ac:dyDescent="0.4">
      <c r="A56" s="9" t="s">
        <v>4</v>
      </c>
      <c r="B56" s="21" t="s">
        <v>12</v>
      </c>
      <c r="C56" s="18" t="s">
        <v>12</v>
      </c>
      <c r="D56" s="18" t="s">
        <v>13</v>
      </c>
      <c r="E56" s="18" t="s">
        <v>13</v>
      </c>
      <c r="F56" s="18" t="s">
        <v>13</v>
      </c>
      <c r="G56" s="18" t="s">
        <v>13</v>
      </c>
      <c r="H56" s="18" t="s">
        <v>13</v>
      </c>
      <c r="I56" s="18" t="s">
        <v>12</v>
      </c>
      <c r="J56" s="18" t="s">
        <v>12</v>
      </c>
      <c r="K56" s="18" t="s">
        <v>14</v>
      </c>
      <c r="L56" s="18" t="s">
        <v>13</v>
      </c>
      <c r="M56" s="18" t="s">
        <v>13</v>
      </c>
      <c r="N56" s="18" t="s">
        <v>13</v>
      </c>
      <c r="O56" s="18" t="s">
        <v>13</v>
      </c>
      <c r="P56" s="18" t="s">
        <v>12</v>
      </c>
      <c r="Q56" s="18" t="s">
        <v>12</v>
      </c>
      <c r="R56" s="18" t="s">
        <v>13</v>
      </c>
      <c r="S56" s="18" t="s">
        <v>13</v>
      </c>
      <c r="T56" s="18" t="s">
        <v>13</v>
      </c>
      <c r="U56" s="18" t="s">
        <v>13</v>
      </c>
      <c r="V56" s="18" t="s">
        <v>13</v>
      </c>
      <c r="W56" s="18" t="s">
        <v>12</v>
      </c>
      <c r="X56" s="18" t="s">
        <v>12</v>
      </c>
      <c r="Y56" s="18" t="s">
        <v>13</v>
      </c>
      <c r="Z56" s="18" t="s">
        <v>13</v>
      </c>
      <c r="AA56" s="18" t="s">
        <v>13</v>
      </c>
      <c r="AB56" s="18" t="s">
        <v>14</v>
      </c>
      <c r="AC56" s="18" t="s">
        <v>13</v>
      </c>
      <c r="AD56" s="18" t="s">
        <v>12</v>
      </c>
      <c r="AE56" s="18" t="s">
        <v>12</v>
      </c>
      <c r="AF56" s="18" t="s">
        <v>14</v>
      </c>
      <c r="AG56" s="18">
        <f t="shared" si="27"/>
        <v>31</v>
      </c>
      <c r="AH56" s="18">
        <f t="shared" si="28"/>
        <v>3</v>
      </c>
      <c r="AI56" s="18">
        <f t="shared" si="29"/>
        <v>18</v>
      </c>
      <c r="AJ56" s="18">
        <f t="shared" si="30"/>
        <v>10</v>
      </c>
      <c r="AK56" s="19">
        <f t="shared" si="31"/>
        <v>21</v>
      </c>
    </row>
    <row r="57" spans="1:37" ht="15" thickBot="1" x14ac:dyDescent="0.4"/>
    <row r="58" spans="1:37" ht="25" thickBot="1" x14ac:dyDescent="0.75">
      <c r="A58" s="28" t="s">
        <v>28</v>
      </c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5"/>
    </row>
    <row r="59" spans="1:37" ht="15" thickBot="1" x14ac:dyDescent="0.4">
      <c r="A59" s="7" t="s">
        <v>22</v>
      </c>
      <c r="B59" s="51">
        <v>44774</v>
      </c>
      <c r="C59" s="52">
        <v>44775</v>
      </c>
      <c r="D59" s="52">
        <v>44776</v>
      </c>
      <c r="E59" s="52">
        <v>44777</v>
      </c>
      <c r="F59" s="52">
        <v>44778</v>
      </c>
      <c r="G59" s="52">
        <v>44779</v>
      </c>
      <c r="H59" s="52">
        <v>44780</v>
      </c>
      <c r="I59" s="52">
        <v>44781</v>
      </c>
      <c r="J59" s="52">
        <v>44782</v>
      </c>
      <c r="K59" s="52">
        <v>44783</v>
      </c>
      <c r="L59" s="52">
        <v>44784</v>
      </c>
      <c r="M59" s="52">
        <v>44785</v>
      </c>
      <c r="N59" s="52">
        <v>44786</v>
      </c>
      <c r="O59" s="52">
        <v>44787</v>
      </c>
      <c r="P59" s="52">
        <v>44788</v>
      </c>
      <c r="Q59" s="52">
        <v>44789</v>
      </c>
      <c r="R59" s="52">
        <v>44790</v>
      </c>
      <c r="S59" s="52">
        <v>44791</v>
      </c>
      <c r="T59" s="52">
        <v>44792</v>
      </c>
      <c r="U59" s="52">
        <v>44793</v>
      </c>
      <c r="V59" s="52">
        <v>44794</v>
      </c>
      <c r="W59" s="52">
        <v>44795</v>
      </c>
      <c r="X59" s="52">
        <v>44796</v>
      </c>
      <c r="Y59" s="52">
        <v>44797</v>
      </c>
      <c r="Z59" s="52">
        <v>44798</v>
      </c>
      <c r="AA59" s="52">
        <v>44799</v>
      </c>
      <c r="AB59" s="52">
        <v>44800</v>
      </c>
      <c r="AC59" s="52">
        <v>44801</v>
      </c>
      <c r="AD59" s="52">
        <v>44802</v>
      </c>
      <c r="AE59" s="52">
        <v>44803</v>
      </c>
      <c r="AF59" s="53">
        <v>44804</v>
      </c>
      <c r="AG59" s="36"/>
      <c r="AH59" s="36"/>
      <c r="AI59" s="36"/>
      <c r="AJ59" s="36"/>
      <c r="AK59" s="1"/>
    </row>
    <row r="60" spans="1:37" ht="15" thickBot="1" x14ac:dyDescent="0.4">
      <c r="A60" s="8" t="s">
        <v>0</v>
      </c>
      <c r="B60" s="54" t="s">
        <v>7</v>
      </c>
      <c r="C60" s="41" t="s">
        <v>8</v>
      </c>
      <c r="D60" s="41" t="s">
        <v>9</v>
      </c>
      <c r="E60" s="41" t="s">
        <v>10</v>
      </c>
      <c r="F60" s="41" t="s">
        <v>11</v>
      </c>
      <c r="G60" s="41" t="s">
        <v>5</v>
      </c>
      <c r="H60" s="41" t="s">
        <v>6</v>
      </c>
      <c r="I60" s="41" t="s">
        <v>7</v>
      </c>
      <c r="J60" s="41" t="s">
        <v>8</v>
      </c>
      <c r="K60" s="41" t="s">
        <v>9</v>
      </c>
      <c r="L60" s="41" t="s">
        <v>10</v>
      </c>
      <c r="M60" s="41" t="s">
        <v>11</v>
      </c>
      <c r="N60" s="41" t="s">
        <v>5</v>
      </c>
      <c r="O60" s="41" t="s">
        <v>6</v>
      </c>
      <c r="P60" s="41" t="s">
        <v>7</v>
      </c>
      <c r="Q60" s="41" t="s">
        <v>8</v>
      </c>
      <c r="R60" s="41" t="s">
        <v>9</v>
      </c>
      <c r="S60" s="41" t="s">
        <v>10</v>
      </c>
      <c r="T60" s="41" t="s">
        <v>11</v>
      </c>
      <c r="U60" s="41" t="s">
        <v>5</v>
      </c>
      <c r="V60" s="41" t="s">
        <v>6</v>
      </c>
      <c r="W60" s="41" t="s">
        <v>7</v>
      </c>
      <c r="X60" s="41" t="s">
        <v>8</v>
      </c>
      <c r="Y60" s="41" t="s">
        <v>9</v>
      </c>
      <c r="Z60" s="41" t="s">
        <v>10</v>
      </c>
      <c r="AA60" s="41" t="s">
        <v>11</v>
      </c>
      <c r="AB60" s="41" t="s">
        <v>5</v>
      </c>
      <c r="AC60" s="41" t="s">
        <v>6</v>
      </c>
      <c r="AD60" s="41" t="s">
        <v>7</v>
      </c>
      <c r="AE60" s="41" t="s">
        <v>8</v>
      </c>
      <c r="AF60" s="55" t="s">
        <v>9</v>
      </c>
      <c r="AG60" s="59" t="s">
        <v>18</v>
      </c>
      <c r="AH60" s="42" t="s">
        <v>16</v>
      </c>
      <c r="AI60" s="42" t="s">
        <v>17</v>
      </c>
      <c r="AJ60" s="42" t="s">
        <v>15</v>
      </c>
      <c r="AK60" s="43" t="s">
        <v>19</v>
      </c>
    </row>
    <row r="61" spans="1:37" ht="15" thickBot="1" x14ac:dyDescent="0.4">
      <c r="A61" s="9" t="s">
        <v>1</v>
      </c>
      <c r="B61" s="36" t="s">
        <v>13</v>
      </c>
      <c r="C61" s="36" t="s">
        <v>13</v>
      </c>
      <c r="D61" s="36" t="s">
        <v>13</v>
      </c>
      <c r="E61" s="36" t="s">
        <v>14</v>
      </c>
      <c r="F61" s="44" t="s">
        <v>12</v>
      </c>
      <c r="G61" s="44" t="s">
        <v>12</v>
      </c>
      <c r="H61" s="36" t="s">
        <v>13</v>
      </c>
      <c r="I61" s="36" t="s">
        <v>13</v>
      </c>
      <c r="J61" s="36" t="s">
        <v>13</v>
      </c>
      <c r="K61" s="36" t="s">
        <v>13</v>
      </c>
      <c r="L61" s="36" t="s">
        <v>14</v>
      </c>
      <c r="M61" s="44" t="s">
        <v>12</v>
      </c>
      <c r="N61" s="44" t="s">
        <v>12</v>
      </c>
      <c r="O61" s="36" t="s">
        <v>13</v>
      </c>
      <c r="P61" s="44" t="s">
        <v>12</v>
      </c>
      <c r="Q61" s="36" t="s">
        <v>13</v>
      </c>
      <c r="R61" s="36" t="s">
        <v>13</v>
      </c>
      <c r="S61" s="36" t="s">
        <v>13</v>
      </c>
      <c r="T61" s="44" t="s">
        <v>12</v>
      </c>
      <c r="U61" s="44" t="s">
        <v>12</v>
      </c>
      <c r="V61" s="36" t="s">
        <v>13</v>
      </c>
      <c r="W61" s="36" t="s">
        <v>13</v>
      </c>
      <c r="X61" s="36" t="s">
        <v>13</v>
      </c>
      <c r="Y61" s="36" t="s">
        <v>14</v>
      </c>
      <c r="Z61" s="36" t="s">
        <v>13</v>
      </c>
      <c r="AA61" s="44" t="s">
        <v>12</v>
      </c>
      <c r="AB61" s="44" t="s">
        <v>12</v>
      </c>
      <c r="AC61" s="36" t="s">
        <v>13</v>
      </c>
      <c r="AD61" s="36" t="s">
        <v>13</v>
      </c>
      <c r="AE61" s="36" t="s">
        <v>13</v>
      </c>
      <c r="AF61" s="36" t="s">
        <v>13</v>
      </c>
      <c r="AG61" s="36">
        <f>COUNTA(B61:AF61)</f>
        <v>31</v>
      </c>
      <c r="AH61" s="36">
        <f>COUNTIF(B61:AF61,"Absent")</f>
        <v>3</v>
      </c>
      <c r="AI61" s="36">
        <f>COUNTIF(B61:AF61,"present")</f>
        <v>19</v>
      </c>
      <c r="AJ61" s="36">
        <f>COUNTIF(B61:AF61,"holiday")</f>
        <v>9</v>
      </c>
      <c r="AK61" s="1">
        <f>AG61-AJ61</f>
        <v>22</v>
      </c>
    </row>
    <row r="62" spans="1:37" ht="15" thickBot="1" x14ac:dyDescent="0.4">
      <c r="A62" s="9" t="s">
        <v>2</v>
      </c>
      <c r="B62" s="36" t="s">
        <v>13</v>
      </c>
      <c r="C62" s="36" t="s">
        <v>14</v>
      </c>
      <c r="D62" s="36" t="s">
        <v>13</v>
      </c>
      <c r="E62" s="36" t="s">
        <v>14</v>
      </c>
      <c r="F62" s="44" t="s">
        <v>12</v>
      </c>
      <c r="G62" s="44" t="s">
        <v>12</v>
      </c>
      <c r="H62" s="36" t="s">
        <v>13</v>
      </c>
      <c r="I62" s="36" t="s">
        <v>13</v>
      </c>
      <c r="J62" s="36" t="s">
        <v>13</v>
      </c>
      <c r="K62" s="36" t="s">
        <v>13</v>
      </c>
      <c r="L62" s="36" t="s">
        <v>13</v>
      </c>
      <c r="M62" s="44" t="s">
        <v>12</v>
      </c>
      <c r="N62" s="44" t="s">
        <v>12</v>
      </c>
      <c r="O62" s="36" t="s">
        <v>14</v>
      </c>
      <c r="P62" s="44" t="s">
        <v>12</v>
      </c>
      <c r="Q62" s="36" t="s">
        <v>13</v>
      </c>
      <c r="R62" s="36" t="s">
        <v>13</v>
      </c>
      <c r="S62" s="36" t="s">
        <v>13</v>
      </c>
      <c r="T62" s="44" t="s">
        <v>12</v>
      </c>
      <c r="U62" s="44" t="s">
        <v>12</v>
      </c>
      <c r="V62" s="36" t="s">
        <v>13</v>
      </c>
      <c r="W62" s="36" t="s">
        <v>13</v>
      </c>
      <c r="X62" s="36" t="s">
        <v>13</v>
      </c>
      <c r="Y62" s="36" t="s">
        <v>14</v>
      </c>
      <c r="Z62" s="36" t="s">
        <v>13</v>
      </c>
      <c r="AA62" s="44" t="s">
        <v>12</v>
      </c>
      <c r="AB62" s="44" t="s">
        <v>12</v>
      </c>
      <c r="AC62" s="36" t="s">
        <v>13</v>
      </c>
      <c r="AD62" s="36" t="s">
        <v>13</v>
      </c>
      <c r="AE62" s="36" t="s">
        <v>13</v>
      </c>
      <c r="AF62" s="36" t="s">
        <v>13</v>
      </c>
      <c r="AG62" s="36">
        <f t="shared" ref="AG62:AG64" si="32">COUNTA(B62:AF62)</f>
        <v>31</v>
      </c>
      <c r="AH62" s="36">
        <f t="shared" ref="AH62:AH64" si="33">COUNTIF(B62:AF62,"Absent")</f>
        <v>4</v>
      </c>
      <c r="AI62" s="36">
        <f t="shared" ref="AI62:AI63" si="34">COUNTIF(B62:AF62,"present")</f>
        <v>18</v>
      </c>
      <c r="AJ62" s="36">
        <f t="shared" ref="AJ62:AJ64" si="35">COUNTIF(B62:AF62,"holiday")</f>
        <v>9</v>
      </c>
      <c r="AK62" s="1">
        <f t="shared" ref="AK62:AK64" si="36">AG62-AJ62</f>
        <v>22</v>
      </c>
    </row>
    <row r="63" spans="1:37" ht="15" thickBot="1" x14ac:dyDescent="0.4">
      <c r="A63" s="9" t="s">
        <v>3</v>
      </c>
      <c r="B63" s="36" t="s">
        <v>13</v>
      </c>
      <c r="C63" s="36" t="s">
        <v>13</v>
      </c>
      <c r="D63" s="36" t="s">
        <v>13</v>
      </c>
      <c r="E63" s="36" t="s">
        <v>14</v>
      </c>
      <c r="F63" s="44" t="s">
        <v>12</v>
      </c>
      <c r="G63" s="44" t="s">
        <v>12</v>
      </c>
      <c r="H63" s="36" t="s">
        <v>13</v>
      </c>
      <c r="I63" s="36" t="s">
        <v>14</v>
      </c>
      <c r="J63" s="36" t="s">
        <v>14</v>
      </c>
      <c r="K63" s="36" t="s">
        <v>13</v>
      </c>
      <c r="L63" s="36" t="s">
        <v>13</v>
      </c>
      <c r="M63" s="44" t="s">
        <v>12</v>
      </c>
      <c r="N63" s="44" t="s">
        <v>12</v>
      </c>
      <c r="O63" s="36" t="s">
        <v>13</v>
      </c>
      <c r="P63" s="44" t="s">
        <v>12</v>
      </c>
      <c r="Q63" s="36" t="s">
        <v>13</v>
      </c>
      <c r="R63" s="36" t="s">
        <v>13</v>
      </c>
      <c r="S63" s="36" t="s">
        <v>13</v>
      </c>
      <c r="T63" s="44" t="s">
        <v>12</v>
      </c>
      <c r="U63" s="44" t="s">
        <v>12</v>
      </c>
      <c r="V63" s="36" t="s">
        <v>13</v>
      </c>
      <c r="W63" s="36" t="s">
        <v>13</v>
      </c>
      <c r="X63" s="36" t="s">
        <v>13</v>
      </c>
      <c r="Y63" s="36" t="s">
        <v>14</v>
      </c>
      <c r="Z63" s="36" t="s">
        <v>13</v>
      </c>
      <c r="AA63" s="44" t="s">
        <v>12</v>
      </c>
      <c r="AB63" s="44" t="s">
        <v>12</v>
      </c>
      <c r="AC63" s="36" t="s">
        <v>13</v>
      </c>
      <c r="AD63" s="36" t="s">
        <v>13</v>
      </c>
      <c r="AE63" s="36" t="s">
        <v>13</v>
      </c>
      <c r="AF63" s="36" t="s">
        <v>13</v>
      </c>
      <c r="AG63" s="36">
        <f t="shared" si="32"/>
        <v>31</v>
      </c>
      <c r="AH63" s="36">
        <f t="shared" si="33"/>
        <v>4</v>
      </c>
      <c r="AI63" s="36">
        <f t="shared" si="34"/>
        <v>18</v>
      </c>
      <c r="AJ63" s="36">
        <f t="shared" si="35"/>
        <v>9</v>
      </c>
      <c r="AK63" s="1">
        <f t="shared" si="36"/>
        <v>22</v>
      </c>
    </row>
    <row r="64" spans="1:37" ht="15" thickBot="1" x14ac:dyDescent="0.4">
      <c r="A64" s="9" t="s">
        <v>4</v>
      </c>
      <c r="B64" s="3" t="s">
        <v>13</v>
      </c>
      <c r="C64" s="3" t="s">
        <v>13</v>
      </c>
      <c r="D64" s="3" t="s">
        <v>13</v>
      </c>
      <c r="E64" s="3" t="s">
        <v>14</v>
      </c>
      <c r="F64" s="45" t="s">
        <v>12</v>
      </c>
      <c r="G64" s="45" t="s">
        <v>12</v>
      </c>
      <c r="H64" s="3" t="s">
        <v>14</v>
      </c>
      <c r="I64" s="3" t="s">
        <v>13</v>
      </c>
      <c r="J64" s="3" t="s">
        <v>13</v>
      </c>
      <c r="K64" s="3" t="s">
        <v>13</v>
      </c>
      <c r="L64" s="3" t="s">
        <v>13</v>
      </c>
      <c r="M64" s="45" t="s">
        <v>12</v>
      </c>
      <c r="N64" s="45" t="s">
        <v>12</v>
      </c>
      <c r="O64" s="3" t="s">
        <v>13</v>
      </c>
      <c r="P64" s="45" t="s">
        <v>12</v>
      </c>
      <c r="Q64" s="3" t="s">
        <v>13</v>
      </c>
      <c r="R64" s="3" t="s">
        <v>13</v>
      </c>
      <c r="S64" s="3" t="s">
        <v>13</v>
      </c>
      <c r="T64" s="45" t="s">
        <v>12</v>
      </c>
      <c r="U64" s="45" t="s">
        <v>12</v>
      </c>
      <c r="V64" s="3" t="s">
        <v>13</v>
      </c>
      <c r="W64" s="3" t="s">
        <v>13</v>
      </c>
      <c r="X64" s="3" t="s">
        <v>13</v>
      </c>
      <c r="Y64" s="3" t="s">
        <v>14</v>
      </c>
      <c r="Z64" s="3" t="s">
        <v>13</v>
      </c>
      <c r="AA64" s="45" t="s">
        <v>12</v>
      </c>
      <c r="AB64" s="45" t="s">
        <v>12</v>
      </c>
      <c r="AC64" s="3" t="s">
        <v>13</v>
      </c>
      <c r="AD64" s="3" t="s">
        <v>13</v>
      </c>
      <c r="AE64" s="3" t="s">
        <v>13</v>
      </c>
      <c r="AF64" s="3" t="s">
        <v>14</v>
      </c>
      <c r="AG64" s="3">
        <f t="shared" si="32"/>
        <v>31</v>
      </c>
      <c r="AH64" s="3">
        <f t="shared" si="33"/>
        <v>4</v>
      </c>
      <c r="AI64" s="3">
        <f>COUNTIF(B64:AF64,"present")</f>
        <v>18</v>
      </c>
      <c r="AJ64" s="3">
        <f t="shared" si="35"/>
        <v>9</v>
      </c>
      <c r="AK64" s="46">
        <f t="shared" si="36"/>
        <v>22</v>
      </c>
    </row>
    <row r="65" spans="1:37" ht="15" thickBot="1" x14ac:dyDescent="0.4"/>
    <row r="66" spans="1:37" ht="25" thickBot="1" x14ac:dyDescent="0.75">
      <c r="A66" s="28" t="s">
        <v>29</v>
      </c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5"/>
    </row>
    <row r="67" spans="1:37" ht="15" thickBot="1" x14ac:dyDescent="0.4">
      <c r="A67" s="7" t="s">
        <v>22</v>
      </c>
      <c r="B67" s="51">
        <v>44805</v>
      </c>
      <c r="C67" s="52">
        <v>44806</v>
      </c>
      <c r="D67" s="52">
        <v>44807</v>
      </c>
      <c r="E67" s="52">
        <v>44808</v>
      </c>
      <c r="F67" s="52">
        <v>44809</v>
      </c>
      <c r="G67" s="52">
        <v>44810</v>
      </c>
      <c r="H67" s="52">
        <v>44811</v>
      </c>
      <c r="I67" s="52">
        <v>44812</v>
      </c>
      <c r="J67" s="52">
        <v>44813</v>
      </c>
      <c r="K67" s="52">
        <v>44814</v>
      </c>
      <c r="L67" s="52">
        <v>44815</v>
      </c>
      <c r="M67" s="52">
        <v>44816</v>
      </c>
      <c r="N67" s="52">
        <v>44817</v>
      </c>
      <c r="O67" s="52">
        <v>44818</v>
      </c>
      <c r="P67" s="52">
        <v>44819</v>
      </c>
      <c r="Q67" s="52">
        <v>44820</v>
      </c>
      <c r="R67" s="52">
        <v>44821</v>
      </c>
      <c r="S67" s="52">
        <v>44822</v>
      </c>
      <c r="T67" s="52">
        <v>44823</v>
      </c>
      <c r="U67" s="52">
        <v>44824</v>
      </c>
      <c r="V67" s="52">
        <v>44825</v>
      </c>
      <c r="W67" s="52">
        <v>44826</v>
      </c>
      <c r="X67" s="52">
        <v>44827</v>
      </c>
      <c r="Y67" s="52">
        <v>44828</v>
      </c>
      <c r="Z67" s="52">
        <v>44829</v>
      </c>
      <c r="AA67" s="52">
        <v>44830</v>
      </c>
      <c r="AB67" s="52">
        <v>44831</v>
      </c>
      <c r="AC67" s="52">
        <v>44832</v>
      </c>
      <c r="AD67" s="52">
        <v>44833</v>
      </c>
      <c r="AE67" s="53">
        <v>44834</v>
      </c>
      <c r="AF67" s="60"/>
      <c r="AG67" s="36"/>
      <c r="AH67" s="36"/>
      <c r="AI67" s="36"/>
      <c r="AJ67" s="36"/>
      <c r="AK67" s="1"/>
    </row>
    <row r="68" spans="1:37" ht="15" thickBot="1" x14ac:dyDescent="0.4">
      <c r="A68" s="8" t="s">
        <v>0</v>
      </c>
      <c r="B68" s="54" t="s">
        <v>10</v>
      </c>
      <c r="C68" s="41" t="s">
        <v>11</v>
      </c>
      <c r="D68" s="41" t="s">
        <v>5</v>
      </c>
      <c r="E68" s="41" t="s">
        <v>6</v>
      </c>
      <c r="F68" s="41" t="s">
        <v>7</v>
      </c>
      <c r="G68" s="41" t="s">
        <v>8</v>
      </c>
      <c r="H68" s="41" t="s">
        <v>9</v>
      </c>
      <c r="I68" s="41" t="s">
        <v>10</v>
      </c>
      <c r="J68" s="41" t="s">
        <v>11</v>
      </c>
      <c r="K68" s="41" t="s">
        <v>5</v>
      </c>
      <c r="L68" s="41" t="s">
        <v>6</v>
      </c>
      <c r="M68" s="41" t="s">
        <v>7</v>
      </c>
      <c r="N68" s="41" t="s">
        <v>8</v>
      </c>
      <c r="O68" s="41" t="s">
        <v>9</v>
      </c>
      <c r="P68" s="41" t="s">
        <v>10</v>
      </c>
      <c r="Q68" s="41" t="s">
        <v>11</v>
      </c>
      <c r="R68" s="41" t="s">
        <v>5</v>
      </c>
      <c r="S68" s="41" t="s">
        <v>6</v>
      </c>
      <c r="T68" s="41" t="s">
        <v>7</v>
      </c>
      <c r="U68" s="41" t="s">
        <v>8</v>
      </c>
      <c r="V68" s="41" t="s">
        <v>9</v>
      </c>
      <c r="W68" s="41" t="s">
        <v>10</v>
      </c>
      <c r="X68" s="41" t="s">
        <v>11</v>
      </c>
      <c r="Y68" s="41" t="s">
        <v>5</v>
      </c>
      <c r="Z68" s="41" t="s">
        <v>6</v>
      </c>
      <c r="AA68" s="41" t="s">
        <v>7</v>
      </c>
      <c r="AB68" s="41" t="s">
        <v>8</v>
      </c>
      <c r="AC68" s="41" t="s">
        <v>9</v>
      </c>
      <c r="AD68" s="41" t="s">
        <v>10</v>
      </c>
      <c r="AE68" s="55" t="s">
        <v>11</v>
      </c>
      <c r="AF68" s="36"/>
      <c r="AG68" s="14" t="s">
        <v>18</v>
      </c>
      <c r="AH68" s="14" t="s">
        <v>16</v>
      </c>
      <c r="AI68" s="14" t="s">
        <v>17</v>
      </c>
      <c r="AJ68" s="14" t="s">
        <v>15</v>
      </c>
      <c r="AK68" s="14" t="s">
        <v>19</v>
      </c>
    </row>
    <row r="69" spans="1:37" ht="15" thickBot="1" x14ac:dyDescent="0.4">
      <c r="A69" s="9" t="s">
        <v>1</v>
      </c>
      <c r="B69" s="36" t="s">
        <v>13</v>
      </c>
      <c r="C69" s="44" t="s">
        <v>12</v>
      </c>
      <c r="D69" s="44" t="s">
        <v>12</v>
      </c>
      <c r="E69" s="36" t="s">
        <v>13</v>
      </c>
      <c r="F69" s="36" t="s">
        <v>14</v>
      </c>
      <c r="G69" s="36" t="s">
        <v>13</v>
      </c>
      <c r="H69" s="36" t="s">
        <v>13</v>
      </c>
      <c r="I69" s="36" t="s">
        <v>13</v>
      </c>
      <c r="J69" s="36" t="s">
        <v>12</v>
      </c>
      <c r="K69" s="36" t="s">
        <v>12</v>
      </c>
      <c r="L69" s="36" t="s">
        <v>13</v>
      </c>
      <c r="M69" s="36" t="s">
        <v>14</v>
      </c>
      <c r="N69" s="36" t="s">
        <v>13</v>
      </c>
      <c r="O69" s="36" t="s">
        <v>13</v>
      </c>
      <c r="P69" s="36" t="s">
        <v>13</v>
      </c>
      <c r="Q69" s="44" t="s">
        <v>12</v>
      </c>
      <c r="R69" s="44" t="s">
        <v>12</v>
      </c>
      <c r="S69" s="36" t="s">
        <v>13</v>
      </c>
      <c r="T69" s="36" t="s">
        <v>13</v>
      </c>
      <c r="U69" s="36" t="s">
        <v>13</v>
      </c>
      <c r="V69" s="36" t="s">
        <v>13</v>
      </c>
      <c r="W69" s="36" t="s">
        <v>13</v>
      </c>
      <c r="X69" s="44" t="s">
        <v>12</v>
      </c>
      <c r="Y69" s="44" t="s">
        <v>12</v>
      </c>
      <c r="Z69" s="36" t="s">
        <v>13</v>
      </c>
      <c r="AA69" s="36" t="s">
        <v>13</v>
      </c>
      <c r="AB69" s="36" t="s">
        <v>13</v>
      </c>
      <c r="AC69" s="36" t="s">
        <v>13</v>
      </c>
      <c r="AD69" s="36" t="s">
        <v>14</v>
      </c>
      <c r="AE69" s="44" t="s">
        <v>12</v>
      </c>
      <c r="AF69" s="36"/>
      <c r="AG69" s="36">
        <f>COUNTA(B69:AE69)</f>
        <v>30</v>
      </c>
      <c r="AH69" s="36">
        <f>COUNTIF(B69:AE69,"Absent")</f>
        <v>3</v>
      </c>
      <c r="AI69" s="36">
        <f>COUNTIF(B69:AE69,"Present")</f>
        <v>18</v>
      </c>
      <c r="AJ69" s="36">
        <f>COUNTIF(B69:AE69,"Holiday")</f>
        <v>9</v>
      </c>
      <c r="AK69" s="1">
        <f>AG69-AJ69</f>
        <v>21</v>
      </c>
    </row>
    <row r="70" spans="1:37" ht="15" thickBot="1" x14ac:dyDescent="0.4">
      <c r="A70" s="9" t="s">
        <v>2</v>
      </c>
      <c r="B70" s="36" t="s">
        <v>13</v>
      </c>
      <c r="C70" s="44" t="s">
        <v>12</v>
      </c>
      <c r="D70" s="44" t="s">
        <v>12</v>
      </c>
      <c r="E70" s="36" t="s">
        <v>14</v>
      </c>
      <c r="F70" s="36" t="s">
        <v>13</v>
      </c>
      <c r="G70" s="36" t="s">
        <v>13</v>
      </c>
      <c r="H70" s="36" t="s">
        <v>13</v>
      </c>
      <c r="I70" s="36" t="s">
        <v>13</v>
      </c>
      <c r="J70" s="36" t="s">
        <v>12</v>
      </c>
      <c r="K70" s="36" t="s">
        <v>12</v>
      </c>
      <c r="L70" s="36" t="s">
        <v>14</v>
      </c>
      <c r="M70" s="36" t="s">
        <v>13</v>
      </c>
      <c r="N70" s="36" t="s">
        <v>13</v>
      </c>
      <c r="O70" s="36" t="s">
        <v>13</v>
      </c>
      <c r="P70" s="36" t="s">
        <v>13</v>
      </c>
      <c r="Q70" s="44" t="s">
        <v>12</v>
      </c>
      <c r="R70" s="44" t="s">
        <v>12</v>
      </c>
      <c r="S70" s="36" t="s">
        <v>13</v>
      </c>
      <c r="T70" s="36" t="s">
        <v>13</v>
      </c>
      <c r="U70" s="36" t="s">
        <v>13</v>
      </c>
      <c r="V70" s="36" t="s">
        <v>13</v>
      </c>
      <c r="W70" s="36" t="s">
        <v>13</v>
      </c>
      <c r="X70" s="44" t="s">
        <v>12</v>
      </c>
      <c r="Y70" s="44" t="s">
        <v>12</v>
      </c>
      <c r="Z70" s="36" t="s">
        <v>13</v>
      </c>
      <c r="AA70" s="36" t="s">
        <v>13</v>
      </c>
      <c r="AB70" s="36" t="s">
        <v>13</v>
      </c>
      <c r="AC70" s="36" t="s">
        <v>13</v>
      </c>
      <c r="AD70" s="36" t="s">
        <v>13</v>
      </c>
      <c r="AE70" s="44" t="s">
        <v>12</v>
      </c>
      <c r="AF70" s="36"/>
      <c r="AG70" s="36">
        <f t="shared" ref="AG70:AG71" si="37">COUNTA(B70:AE70)</f>
        <v>30</v>
      </c>
      <c r="AH70" s="36">
        <f t="shared" ref="AH70:AH72" si="38">COUNTIF(B70:AE70,"Absent")</f>
        <v>2</v>
      </c>
      <c r="AI70" s="36">
        <f t="shared" ref="AI70:AI72" si="39">COUNTIF(B70:AE70,"Present")</f>
        <v>19</v>
      </c>
      <c r="AJ70" s="36">
        <f t="shared" ref="AJ70:AJ72" si="40">COUNTIF(B70:AE70,"Holiday")</f>
        <v>9</v>
      </c>
      <c r="AK70" s="1">
        <f t="shared" ref="AK70:AK72" si="41">AG70-AJ70</f>
        <v>21</v>
      </c>
    </row>
    <row r="71" spans="1:37" ht="15" thickBot="1" x14ac:dyDescent="0.4">
      <c r="A71" s="9" t="s">
        <v>3</v>
      </c>
      <c r="B71" s="36" t="s">
        <v>13</v>
      </c>
      <c r="C71" s="44" t="s">
        <v>12</v>
      </c>
      <c r="D71" s="44" t="s">
        <v>12</v>
      </c>
      <c r="E71" s="36" t="s">
        <v>13</v>
      </c>
      <c r="F71" s="36" t="s">
        <v>13</v>
      </c>
      <c r="G71" s="36" t="s">
        <v>13</v>
      </c>
      <c r="H71" s="36" t="s">
        <v>13</v>
      </c>
      <c r="I71" s="36" t="s">
        <v>13</v>
      </c>
      <c r="J71" s="36" t="s">
        <v>12</v>
      </c>
      <c r="K71" s="36" t="s">
        <v>12</v>
      </c>
      <c r="L71" s="36" t="s">
        <v>13</v>
      </c>
      <c r="M71" s="36" t="s">
        <v>13</v>
      </c>
      <c r="N71" s="36" t="s">
        <v>13</v>
      </c>
      <c r="O71" s="36" t="s">
        <v>14</v>
      </c>
      <c r="P71" s="36" t="s">
        <v>13</v>
      </c>
      <c r="Q71" s="44" t="s">
        <v>12</v>
      </c>
      <c r="R71" s="44" t="s">
        <v>12</v>
      </c>
      <c r="S71" s="36" t="s">
        <v>13</v>
      </c>
      <c r="T71" s="36" t="s">
        <v>13</v>
      </c>
      <c r="U71" s="36" t="s">
        <v>14</v>
      </c>
      <c r="V71" s="36" t="s">
        <v>14</v>
      </c>
      <c r="W71" s="36" t="s">
        <v>13</v>
      </c>
      <c r="X71" s="44" t="s">
        <v>12</v>
      </c>
      <c r="Y71" s="44" t="s">
        <v>12</v>
      </c>
      <c r="Z71" s="36" t="s">
        <v>13</v>
      </c>
      <c r="AA71" s="36" t="s">
        <v>13</v>
      </c>
      <c r="AB71" s="36" t="s">
        <v>13</v>
      </c>
      <c r="AC71" s="36" t="s">
        <v>13</v>
      </c>
      <c r="AD71" s="36" t="s">
        <v>13</v>
      </c>
      <c r="AE71" s="44" t="s">
        <v>12</v>
      </c>
      <c r="AF71" s="36"/>
      <c r="AG71" s="36">
        <f t="shared" si="37"/>
        <v>30</v>
      </c>
      <c r="AH71" s="36">
        <f t="shared" si="38"/>
        <v>3</v>
      </c>
      <c r="AI71" s="36">
        <f t="shared" si="39"/>
        <v>18</v>
      </c>
      <c r="AJ71" s="36">
        <f t="shared" si="40"/>
        <v>9</v>
      </c>
      <c r="AK71" s="1">
        <f t="shared" si="41"/>
        <v>21</v>
      </c>
    </row>
    <row r="72" spans="1:37" ht="15" thickBot="1" x14ac:dyDescent="0.4">
      <c r="A72" s="9" t="s">
        <v>4</v>
      </c>
      <c r="B72" s="3" t="s">
        <v>13</v>
      </c>
      <c r="C72" s="45" t="s">
        <v>12</v>
      </c>
      <c r="D72" s="45" t="s">
        <v>12</v>
      </c>
      <c r="E72" s="3" t="s">
        <v>13</v>
      </c>
      <c r="F72" s="3" t="s">
        <v>13</v>
      </c>
      <c r="G72" s="3" t="s">
        <v>14</v>
      </c>
      <c r="H72" s="3" t="s">
        <v>13</v>
      </c>
      <c r="I72" s="3" t="s">
        <v>13</v>
      </c>
      <c r="J72" s="3" t="s">
        <v>12</v>
      </c>
      <c r="K72" s="3" t="s">
        <v>12</v>
      </c>
      <c r="L72" s="3" t="s">
        <v>13</v>
      </c>
      <c r="M72" s="3" t="s">
        <v>13</v>
      </c>
      <c r="N72" s="3" t="s">
        <v>14</v>
      </c>
      <c r="O72" s="3" t="s">
        <v>13</v>
      </c>
      <c r="P72" s="3" t="s">
        <v>13</v>
      </c>
      <c r="Q72" s="45" t="s">
        <v>12</v>
      </c>
      <c r="R72" s="45" t="s">
        <v>12</v>
      </c>
      <c r="S72" s="3" t="s">
        <v>13</v>
      </c>
      <c r="T72" s="3" t="s">
        <v>13</v>
      </c>
      <c r="U72" s="3" t="s">
        <v>13</v>
      </c>
      <c r="V72" s="3" t="s">
        <v>13</v>
      </c>
      <c r="W72" s="3" t="s">
        <v>13</v>
      </c>
      <c r="X72" s="45" t="s">
        <v>12</v>
      </c>
      <c r="Y72" s="45" t="s">
        <v>12</v>
      </c>
      <c r="Z72" s="3" t="s">
        <v>13</v>
      </c>
      <c r="AA72" s="3" t="s">
        <v>14</v>
      </c>
      <c r="AB72" s="3" t="s">
        <v>13</v>
      </c>
      <c r="AC72" s="3" t="s">
        <v>13</v>
      </c>
      <c r="AD72" s="3" t="s">
        <v>13</v>
      </c>
      <c r="AE72" s="45" t="s">
        <v>12</v>
      </c>
      <c r="AF72" s="3"/>
      <c r="AG72" s="3">
        <f>COUNTA(B72:AE72)</f>
        <v>30</v>
      </c>
      <c r="AH72" s="3">
        <f t="shared" si="38"/>
        <v>3</v>
      </c>
      <c r="AI72" s="3">
        <f t="shared" si="39"/>
        <v>18</v>
      </c>
      <c r="AJ72" s="3">
        <f t="shared" si="40"/>
        <v>9</v>
      </c>
      <c r="AK72" s="46">
        <f t="shared" si="41"/>
        <v>21</v>
      </c>
    </row>
    <row r="73" spans="1:37" ht="15" thickBot="1" x14ac:dyDescent="0.4"/>
    <row r="74" spans="1:37" ht="25" thickBot="1" x14ac:dyDescent="0.75">
      <c r="A74" s="28" t="s">
        <v>30</v>
      </c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5"/>
    </row>
    <row r="75" spans="1:37" ht="15" thickBot="1" x14ac:dyDescent="0.4">
      <c r="A75" s="50" t="s">
        <v>22</v>
      </c>
      <c r="B75" s="51">
        <v>44835</v>
      </c>
      <c r="C75" s="52">
        <v>44836</v>
      </c>
      <c r="D75" s="52">
        <v>44837</v>
      </c>
      <c r="E75" s="52">
        <v>44838</v>
      </c>
      <c r="F75" s="52">
        <v>44839</v>
      </c>
      <c r="G75" s="52">
        <v>44840</v>
      </c>
      <c r="H75" s="52">
        <v>44841</v>
      </c>
      <c r="I75" s="52">
        <v>44842</v>
      </c>
      <c r="J75" s="52">
        <v>44843</v>
      </c>
      <c r="K75" s="52">
        <v>44844</v>
      </c>
      <c r="L75" s="52">
        <v>44845</v>
      </c>
      <c r="M75" s="52">
        <v>44846</v>
      </c>
      <c r="N75" s="52">
        <v>44847</v>
      </c>
      <c r="O75" s="52">
        <v>44848</v>
      </c>
      <c r="P75" s="52">
        <v>44849</v>
      </c>
      <c r="Q75" s="52">
        <v>44850</v>
      </c>
      <c r="R75" s="52">
        <v>44851</v>
      </c>
      <c r="S75" s="52">
        <v>44852</v>
      </c>
      <c r="T75" s="52">
        <v>44853</v>
      </c>
      <c r="U75" s="52">
        <v>44854</v>
      </c>
      <c r="V75" s="52">
        <v>44855</v>
      </c>
      <c r="W75" s="52">
        <v>44856</v>
      </c>
      <c r="X75" s="52">
        <v>44857</v>
      </c>
      <c r="Y75" s="52">
        <v>44858</v>
      </c>
      <c r="Z75" s="52">
        <v>44859</v>
      </c>
      <c r="AA75" s="52">
        <v>44860</v>
      </c>
      <c r="AB75" s="52">
        <v>44861</v>
      </c>
      <c r="AC75" s="52">
        <v>44862</v>
      </c>
      <c r="AD75" s="52">
        <v>44863</v>
      </c>
      <c r="AE75" s="52">
        <v>44864</v>
      </c>
      <c r="AF75" s="53">
        <v>44865</v>
      </c>
      <c r="AG75" s="36"/>
      <c r="AH75" s="36"/>
      <c r="AI75" s="36"/>
      <c r="AJ75" s="36"/>
      <c r="AK75" s="1"/>
    </row>
    <row r="76" spans="1:37" ht="15" thickBot="1" x14ac:dyDescent="0.4">
      <c r="A76" s="8" t="s">
        <v>0</v>
      </c>
      <c r="B76" s="54" t="s">
        <v>5</v>
      </c>
      <c r="C76" s="41" t="s">
        <v>6</v>
      </c>
      <c r="D76" s="41" t="s">
        <v>7</v>
      </c>
      <c r="E76" s="41" t="s">
        <v>8</v>
      </c>
      <c r="F76" s="41" t="s">
        <v>9</v>
      </c>
      <c r="G76" s="41" t="s">
        <v>10</v>
      </c>
      <c r="H76" s="41" t="s">
        <v>11</v>
      </c>
      <c r="I76" s="41" t="s">
        <v>5</v>
      </c>
      <c r="J76" s="41" t="s">
        <v>6</v>
      </c>
      <c r="K76" s="41" t="s">
        <v>7</v>
      </c>
      <c r="L76" s="41" t="s">
        <v>8</v>
      </c>
      <c r="M76" s="41" t="s">
        <v>9</v>
      </c>
      <c r="N76" s="41" t="s">
        <v>10</v>
      </c>
      <c r="O76" s="41" t="s">
        <v>11</v>
      </c>
      <c r="P76" s="41" t="s">
        <v>5</v>
      </c>
      <c r="Q76" s="41" t="s">
        <v>6</v>
      </c>
      <c r="R76" s="41" t="s">
        <v>7</v>
      </c>
      <c r="S76" s="41" t="s">
        <v>8</v>
      </c>
      <c r="T76" s="41" t="s">
        <v>9</v>
      </c>
      <c r="U76" s="41" t="s">
        <v>10</v>
      </c>
      <c r="V76" s="41" t="s">
        <v>11</v>
      </c>
      <c r="W76" s="41" t="s">
        <v>5</v>
      </c>
      <c r="X76" s="41" t="s">
        <v>6</v>
      </c>
      <c r="Y76" s="41" t="s">
        <v>7</v>
      </c>
      <c r="Z76" s="41" t="s">
        <v>8</v>
      </c>
      <c r="AA76" s="41" t="s">
        <v>9</v>
      </c>
      <c r="AB76" s="41" t="s">
        <v>10</v>
      </c>
      <c r="AC76" s="41" t="s">
        <v>11</v>
      </c>
      <c r="AD76" s="41" t="s">
        <v>5</v>
      </c>
      <c r="AE76" s="41" t="s">
        <v>6</v>
      </c>
      <c r="AF76" s="55" t="s">
        <v>7</v>
      </c>
      <c r="AG76" s="59" t="s">
        <v>18</v>
      </c>
      <c r="AH76" s="42" t="s">
        <v>16</v>
      </c>
      <c r="AI76" s="42" t="s">
        <v>17</v>
      </c>
      <c r="AJ76" s="42" t="s">
        <v>15</v>
      </c>
      <c r="AK76" s="43" t="s">
        <v>19</v>
      </c>
    </row>
    <row r="77" spans="1:37" ht="15" thickBot="1" x14ac:dyDescent="0.4">
      <c r="A77" s="9" t="s">
        <v>1</v>
      </c>
      <c r="B77" s="44" t="s">
        <v>12</v>
      </c>
      <c r="C77" s="36" t="s">
        <v>13</v>
      </c>
      <c r="D77" s="36" t="s">
        <v>14</v>
      </c>
      <c r="E77" s="36" t="s">
        <v>13</v>
      </c>
      <c r="F77" s="36" t="s">
        <v>13</v>
      </c>
      <c r="G77" s="36" t="s">
        <v>13</v>
      </c>
      <c r="H77" s="44" t="s">
        <v>12</v>
      </c>
      <c r="I77" s="44" t="s">
        <v>12</v>
      </c>
      <c r="J77" s="36" t="s">
        <v>13</v>
      </c>
      <c r="K77" s="36" t="s">
        <v>13</v>
      </c>
      <c r="L77" s="36" t="s">
        <v>13</v>
      </c>
      <c r="M77" s="36" t="s">
        <v>13</v>
      </c>
      <c r="N77" s="36" t="s">
        <v>13</v>
      </c>
      <c r="O77" s="44" t="s">
        <v>12</v>
      </c>
      <c r="P77" s="44" t="s">
        <v>12</v>
      </c>
      <c r="Q77" s="36" t="s">
        <v>13</v>
      </c>
      <c r="R77" s="36" t="s">
        <v>13</v>
      </c>
      <c r="S77" s="36" t="s">
        <v>13</v>
      </c>
      <c r="T77" s="36" t="s">
        <v>13</v>
      </c>
      <c r="U77" s="36" t="s">
        <v>13</v>
      </c>
      <c r="V77" s="44" t="s">
        <v>12</v>
      </c>
      <c r="W77" s="44" t="s">
        <v>12</v>
      </c>
      <c r="X77" s="44" t="s">
        <v>12</v>
      </c>
      <c r="Y77" s="44" t="s">
        <v>12</v>
      </c>
      <c r="Z77" s="44" t="s">
        <v>12</v>
      </c>
      <c r="AA77" s="36" t="s">
        <v>13</v>
      </c>
      <c r="AB77" s="36" t="s">
        <v>13</v>
      </c>
      <c r="AC77" s="44" t="s">
        <v>12</v>
      </c>
      <c r="AD77" s="44" t="s">
        <v>12</v>
      </c>
      <c r="AE77" s="36" t="s">
        <v>13</v>
      </c>
      <c r="AF77" s="36" t="s">
        <v>14</v>
      </c>
      <c r="AG77" s="36">
        <f>COUNTA(B77:AF77)</f>
        <v>31</v>
      </c>
      <c r="AH77" s="36">
        <f>COUNTIF(B77:AF77,"ABSENT")</f>
        <v>2</v>
      </c>
      <c r="AI77" s="36">
        <f>COUNTIF(B77:AF77,"PRESENT")</f>
        <v>17</v>
      </c>
      <c r="AJ77" s="36">
        <f>COUNTIF(B77:AF77,"HOLIDAY")</f>
        <v>12</v>
      </c>
      <c r="AK77" s="1">
        <f>AG77-AJ77</f>
        <v>19</v>
      </c>
    </row>
    <row r="78" spans="1:37" ht="15" thickBot="1" x14ac:dyDescent="0.4">
      <c r="A78" s="9" t="s">
        <v>2</v>
      </c>
      <c r="B78" s="44" t="s">
        <v>12</v>
      </c>
      <c r="C78" s="36" t="s">
        <v>13</v>
      </c>
      <c r="D78" s="36" t="s">
        <v>13</v>
      </c>
      <c r="E78" s="36" t="s">
        <v>13</v>
      </c>
      <c r="F78" s="36" t="s">
        <v>14</v>
      </c>
      <c r="G78" s="36" t="s">
        <v>13</v>
      </c>
      <c r="H78" s="44" t="s">
        <v>12</v>
      </c>
      <c r="I78" s="44" t="s">
        <v>12</v>
      </c>
      <c r="J78" s="36" t="s">
        <v>13</v>
      </c>
      <c r="K78" s="36" t="s">
        <v>13</v>
      </c>
      <c r="L78" s="36" t="s">
        <v>13</v>
      </c>
      <c r="M78" s="36" t="s">
        <v>13</v>
      </c>
      <c r="N78" s="36" t="s">
        <v>13</v>
      </c>
      <c r="O78" s="44" t="s">
        <v>12</v>
      </c>
      <c r="P78" s="44" t="s">
        <v>12</v>
      </c>
      <c r="Q78" s="36" t="s">
        <v>13</v>
      </c>
      <c r="R78" s="36" t="s">
        <v>13</v>
      </c>
      <c r="S78" s="36" t="s">
        <v>13</v>
      </c>
      <c r="T78" s="36" t="s">
        <v>13</v>
      </c>
      <c r="U78" s="36" t="s">
        <v>14</v>
      </c>
      <c r="V78" s="44" t="s">
        <v>12</v>
      </c>
      <c r="W78" s="44" t="s">
        <v>12</v>
      </c>
      <c r="X78" s="44" t="s">
        <v>12</v>
      </c>
      <c r="Y78" s="44" t="s">
        <v>12</v>
      </c>
      <c r="Z78" s="44" t="s">
        <v>12</v>
      </c>
      <c r="AA78" s="36" t="s">
        <v>13</v>
      </c>
      <c r="AB78" s="36" t="s">
        <v>13</v>
      </c>
      <c r="AC78" s="44" t="s">
        <v>12</v>
      </c>
      <c r="AD78" s="44" t="s">
        <v>12</v>
      </c>
      <c r="AE78" s="36" t="s">
        <v>13</v>
      </c>
      <c r="AF78" s="36" t="s">
        <v>14</v>
      </c>
      <c r="AG78" s="36">
        <f t="shared" ref="AG78:AG80" si="42">COUNTA(B78:AF78)</f>
        <v>31</v>
      </c>
      <c r="AH78" s="36">
        <f t="shared" ref="AH78:AH80" si="43">COUNTIF(B78:AF78,"ABSENT")</f>
        <v>3</v>
      </c>
      <c r="AI78" s="36">
        <f t="shared" ref="AI78:AI80" si="44">COUNTIF(B78:AF78,"PRESENT")</f>
        <v>16</v>
      </c>
      <c r="AJ78" s="36">
        <f t="shared" ref="AJ78:AJ80" si="45">COUNTIF(B78:AF78,"HOLIDAY")</f>
        <v>12</v>
      </c>
      <c r="AK78" s="1">
        <f t="shared" ref="AK78:AK80" si="46">AG78-AJ78</f>
        <v>19</v>
      </c>
    </row>
    <row r="79" spans="1:37" ht="15" thickBot="1" x14ac:dyDescent="0.4">
      <c r="A79" s="9" t="s">
        <v>3</v>
      </c>
      <c r="B79" s="44" t="s">
        <v>12</v>
      </c>
      <c r="C79" s="36" t="s">
        <v>13</v>
      </c>
      <c r="D79" s="36" t="s">
        <v>13</v>
      </c>
      <c r="E79" s="36" t="s">
        <v>13</v>
      </c>
      <c r="F79" s="36" t="s">
        <v>13</v>
      </c>
      <c r="G79" s="36" t="s">
        <v>13</v>
      </c>
      <c r="H79" s="44" t="s">
        <v>12</v>
      </c>
      <c r="I79" s="44" t="s">
        <v>12</v>
      </c>
      <c r="J79" s="36" t="s">
        <v>14</v>
      </c>
      <c r="K79" s="36" t="s">
        <v>13</v>
      </c>
      <c r="L79" s="36" t="s">
        <v>14</v>
      </c>
      <c r="M79" s="36" t="s">
        <v>13</v>
      </c>
      <c r="N79" s="36" t="s">
        <v>13</v>
      </c>
      <c r="O79" s="44" t="s">
        <v>12</v>
      </c>
      <c r="P79" s="44" t="s">
        <v>12</v>
      </c>
      <c r="Q79" s="36" t="s">
        <v>13</v>
      </c>
      <c r="R79" s="36" t="s">
        <v>13</v>
      </c>
      <c r="S79" s="36" t="s">
        <v>13</v>
      </c>
      <c r="T79" s="36" t="s">
        <v>13</v>
      </c>
      <c r="U79" s="36" t="s">
        <v>13</v>
      </c>
      <c r="V79" s="44" t="s">
        <v>12</v>
      </c>
      <c r="W79" s="44" t="s">
        <v>12</v>
      </c>
      <c r="X79" s="44" t="s">
        <v>12</v>
      </c>
      <c r="Y79" s="44" t="s">
        <v>12</v>
      </c>
      <c r="Z79" s="44" t="s">
        <v>12</v>
      </c>
      <c r="AA79" s="36" t="s">
        <v>13</v>
      </c>
      <c r="AB79" s="36" t="s">
        <v>13</v>
      </c>
      <c r="AC79" s="44" t="s">
        <v>12</v>
      </c>
      <c r="AD79" s="44" t="s">
        <v>12</v>
      </c>
      <c r="AE79" s="36" t="s">
        <v>13</v>
      </c>
      <c r="AF79" s="36" t="s">
        <v>14</v>
      </c>
      <c r="AG79" s="36">
        <f t="shared" si="42"/>
        <v>31</v>
      </c>
      <c r="AH79" s="36">
        <f t="shared" si="43"/>
        <v>3</v>
      </c>
      <c r="AI79" s="36">
        <f t="shared" si="44"/>
        <v>16</v>
      </c>
      <c r="AJ79" s="36">
        <f t="shared" si="45"/>
        <v>12</v>
      </c>
      <c r="AK79" s="1">
        <f t="shared" si="46"/>
        <v>19</v>
      </c>
    </row>
    <row r="80" spans="1:37" ht="15" thickBot="1" x14ac:dyDescent="0.4">
      <c r="A80" s="9" t="s">
        <v>4</v>
      </c>
      <c r="B80" s="45" t="s">
        <v>12</v>
      </c>
      <c r="C80" s="3" t="s">
        <v>13</v>
      </c>
      <c r="D80" s="3" t="s">
        <v>13</v>
      </c>
      <c r="E80" s="3" t="s">
        <v>13</v>
      </c>
      <c r="F80" s="3" t="s">
        <v>13</v>
      </c>
      <c r="G80" s="3" t="s">
        <v>14</v>
      </c>
      <c r="H80" s="45" t="s">
        <v>12</v>
      </c>
      <c r="I80" s="45" t="s">
        <v>12</v>
      </c>
      <c r="J80" s="3" t="s">
        <v>13</v>
      </c>
      <c r="K80" s="3" t="s">
        <v>13</v>
      </c>
      <c r="L80" s="3" t="s">
        <v>13</v>
      </c>
      <c r="M80" s="3" t="s">
        <v>13</v>
      </c>
      <c r="N80" s="3" t="s">
        <v>13</v>
      </c>
      <c r="O80" s="45" t="s">
        <v>12</v>
      </c>
      <c r="P80" s="45" t="s">
        <v>12</v>
      </c>
      <c r="Q80" s="3" t="s">
        <v>14</v>
      </c>
      <c r="R80" s="3" t="s">
        <v>14</v>
      </c>
      <c r="S80" s="3" t="s">
        <v>13</v>
      </c>
      <c r="T80" s="3" t="s">
        <v>13</v>
      </c>
      <c r="U80" s="3" t="s">
        <v>13</v>
      </c>
      <c r="V80" s="45" t="s">
        <v>12</v>
      </c>
      <c r="W80" s="45" t="s">
        <v>12</v>
      </c>
      <c r="X80" s="45" t="s">
        <v>12</v>
      </c>
      <c r="Y80" s="45" t="s">
        <v>12</v>
      </c>
      <c r="Z80" s="45" t="s">
        <v>12</v>
      </c>
      <c r="AA80" s="3" t="s">
        <v>13</v>
      </c>
      <c r="AB80" s="3" t="s">
        <v>13</v>
      </c>
      <c r="AC80" s="45" t="s">
        <v>12</v>
      </c>
      <c r="AD80" s="45" t="s">
        <v>12</v>
      </c>
      <c r="AE80" s="3" t="s">
        <v>13</v>
      </c>
      <c r="AF80" s="3" t="s">
        <v>14</v>
      </c>
      <c r="AG80" s="3">
        <f t="shared" si="42"/>
        <v>31</v>
      </c>
      <c r="AH80" s="3">
        <f t="shared" si="43"/>
        <v>4</v>
      </c>
      <c r="AI80" s="3">
        <f t="shared" si="44"/>
        <v>15</v>
      </c>
      <c r="AJ80" s="3">
        <f t="shared" si="45"/>
        <v>12</v>
      </c>
      <c r="AK80" s="46">
        <f t="shared" si="46"/>
        <v>19</v>
      </c>
    </row>
    <row r="81" spans="1:37" ht="15" thickBot="1" x14ac:dyDescent="0.4"/>
    <row r="82" spans="1:37" ht="25" thickBot="1" x14ac:dyDescent="0.75">
      <c r="A82" s="28" t="s">
        <v>31</v>
      </c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5"/>
    </row>
    <row r="83" spans="1:37" ht="15" thickBot="1" x14ac:dyDescent="0.4">
      <c r="A83" s="7" t="s">
        <v>22</v>
      </c>
      <c r="B83" s="51">
        <v>44866</v>
      </c>
      <c r="C83" s="52">
        <v>44867</v>
      </c>
      <c r="D83" s="52">
        <v>44868</v>
      </c>
      <c r="E83" s="52">
        <v>44869</v>
      </c>
      <c r="F83" s="52">
        <v>44870</v>
      </c>
      <c r="G83" s="52">
        <v>44871</v>
      </c>
      <c r="H83" s="52">
        <v>44872</v>
      </c>
      <c r="I83" s="52">
        <v>44873</v>
      </c>
      <c r="J83" s="52">
        <v>44874</v>
      </c>
      <c r="K83" s="52">
        <v>44875</v>
      </c>
      <c r="L83" s="52">
        <v>44876</v>
      </c>
      <c r="M83" s="52">
        <v>44877</v>
      </c>
      <c r="N83" s="52">
        <v>44878</v>
      </c>
      <c r="O83" s="52">
        <v>44879</v>
      </c>
      <c r="P83" s="52">
        <v>44880</v>
      </c>
      <c r="Q83" s="52">
        <v>44881</v>
      </c>
      <c r="R83" s="52">
        <v>44882</v>
      </c>
      <c r="S83" s="52">
        <v>44883</v>
      </c>
      <c r="T83" s="52">
        <v>44884</v>
      </c>
      <c r="U83" s="52">
        <v>44885</v>
      </c>
      <c r="V83" s="52">
        <v>44886</v>
      </c>
      <c r="W83" s="52">
        <v>44887</v>
      </c>
      <c r="X83" s="52">
        <v>44888</v>
      </c>
      <c r="Y83" s="52">
        <v>44889</v>
      </c>
      <c r="Z83" s="52">
        <v>44890</v>
      </c>
      <c r="AA83" s="52">
        <v>44891</v>
      </c>
      <c r="AB83" s="52">
        <v>44892</v>
      </c>
      <c r="AC83" s="52">
        <v>44893</v>
      </c>
      <c r="AD83" s="52">
        <v>44894</v>
      </c>
      <c r="AE83" s="53">
        <v>44895</v>
      </c>
      <c r="AF83" s="36"/>
      <c r="AG83" s="36"/>
      <c r="AH83" s="36"/>
      <c r="AI83" s="36"/>
      <c r="AJ83" s="36"/>
      <c r="AK83" s="1"/>
    </row>
    <row r="84" spans="1:37" ht="15" thickBot="1" x14ac:dyDescent="0.4">
      <c r="A84" s="8" t="s">
        <v>0</v>
      </c>
      <c r="B84" s="54" t="s">
        <v>8</v>
      </c>
      <c r="C84" s="41" t="s">
        <v>9</v>
      </c>
      <c r="D84" s="41" t="s">
        <v>10</v>
      </c>
      <c r="E84" s="41" t="s">
        <v>11</v>
      </c>
      <c r="F84" s="41" t="s">
        <v>5</v>
      </c>
      <c r="G84" s="41" t="s">
        <v>6</v>
      </c>
      <c r="H84" s="41" t="s">
        <v>7</v>
      </c>
      <c r="I84" s="41" t="s">
        <v>8</v>
      </c>
      <c r="J84" s="41" t="s">
        <v>9</v>
      </c>
      <c r="K84" s="41" t="s">
        <v>10</v>
      </c>
      <c r="L84" s="41" t="s">
        <v>11</v>
      </c>
      <c r="M84" s="41" t="s">
        <v>5</v>
      </c>
      <c r="N84" s="41" t="s">
        <v>6</v>
      </c>
      <c r="O84" s="41" t="s">
        <v>7</v>
      </c>
      <c r="P84" s="41" t="s">
        <v>8</v>
      </c>
      <c r="Q84" s="41" t="s">
        <v>9</v>
      </c>
      <c r="R84" s="41" t="s">
        <v>10</v>
      </c>
      <c r="S84" s="41" t="s">
        <v>11</v>
      </c>
      <c r="T84" s="41" t="s">
        <v>5</v>
      </c>
      <c r="U84" s="41" t="s">
        <v>6</v>
      </c>
      <c r="V84" s="41" t="s">
        <v>7</v>
      </c>
      <c r="W84" s="41" t="s">
        <v>8</v>
      </c>
      <c r="X84" s="41" t="s">
        <v>9</v>
      </c>
      <c r="Y84" s="41" t="s">
        <v>10</v>
      </c>
      <c r="Z84" s="41" t="s">
        <v>11</v>
      </c>
      <c r="AA84" s="41" t="s">
        <v>5</v>
      </c>
      <c r="AB84" s="41" t="s">
        <v>6</v>
      </c>
      <c r="AC84" s="41" t="s">
        <v>7</v>
      </c>
      <c r="AD84" s="41" t="s">
        <v>8</v>
      </c>
      <c r="AE84" s="55" t="s">
        <v>9</v>
      </c>
      <c r="AF84" s="36"/>
      <c r="AG84" s="59" t="s">
        <v>18</v>
      </c>
      <c r="AH84" s="42" t="s">
        <v>16</v>
      </c>
      <c r="AI84" s="42" t="s">
        <v>17</v>
      </c>
      <c r="AJ84" s="42" t="s">
        <v>15</v>
      </c>
      <c r="AK84" s="43" t="s">
        <v>19</v>
      </c>
    </row>
    <row r="85" spans="1:37" ht="15" thickBot="1" x14ac:dyDescent="0.4">
      <c r="A85" s="9" t="s">
        <v>1</v>
      </c>
      <c r="B85" s="36" t="s">
        <v>14</v>
      </c>
      <c r="C85" s="36" t="s">
        <v>13</v>
      </c>
      <c r="D85" s="36" t="s">
        <v>13</v>
      </c>
      <c r="E85" s="44" t="s">
        <v>12</v>
      </c>
      <c r="F85" s="44" t="s">
        <v>12</v>
      </c>
      <c r="G85" s="36" t="s">
        <v>13</v>
      </c>
      <c r="H85" s="36" t="s">
        <v>13</v>
      </c>
      <c r="I85" s="36" t="s">
        <v>13</v>
      </c>
      <c r="J85" s="36" t="s">
        <v>13</v>
      </c>
      <c r="K85" s="36" t="s">
        <v>13</v>
      </c>
      <c r="L85" s="44" t="s">
        <v>12</v>
      </c>
      <c r="M85" s="44" t="s">
        <v>12</v>
      </c>
      <c r="N85" s="36" t="s">
        <v>13</v>
      </c>
      <c r="O85" s="36" t="s">
        <v>13</v>
      </c>
      <c r="P85" s="36" t="s">
        <v>13</v>
      </c>
      <c r="Q85" s="36" t="s">
        <v>13</v>
      </c>
      <c r="R85" s="36" t="s">
        <v>13</v>
      </c>
      <c r="S85" s="44" t="s">
        <v>12</v>
      </c>
      <c r="T85" s="44" t="s">
        <v>12</v>
      </c>
      <c r="U85" s="36" t="s">
        <v>13</v>
      </c>
      <c r="V85" s="36" t="s">
        <v>14</v>
      </c>
      <c r="W85" s="36" t="s">
        <v>13</v>
      </c>
      <c r="X85" s="36" t="s">
        <v>13</v>
      </c>
      <c r="Y85" s="36" t="s">
        <v>13</v>
      </c>
      <c r="Z85" s="44" t="s">
        <v>12</v>
      </c>
      <c r="AA85" s="44" t="s">
        <v>12</v>
      </c>
      <c r="AB85" s="36" t="s">
        <v>13</v>
      </c>
      <c r="AC85" s="36" t="s">
        <v>13</v>
      </c>
      <c r="AD85" s="36" t="s">
        <v>13</v>
      </c>
      <c r="AE85" s="36" t="s">
        <v>13</v>
      </c>
      <c r="AF85" s="36"/>
      <c r="AG85" s="36">
        <f>COUNTA(B85:AE85)</f>
        <v>30</v>
      </c>
      <c r="AH85" s="36">
        <f>COUNTIF(B85:AE85,"Absent")</f>
        <v>2</v>
      </c>
      <c r="AI85" s="36">
        <f>COUNTIF(B85:AE85,"Present")</f>
        <v>20</v>
      </c>
      <c r="AJ85" s="36">
        <f>COUNTIF(B85:AE85,"holiday")</f>
        <v>8</v>
      </c>
      <c r="AK85" s="1">
        <f>AG85-AJ85</f>
        <v>22</v>
      </c>
    </row>
    <row r="86" spans="1:37" ht="15" thickBot="1" x14ac:dyDescent="0.4">
      <c r="A86" s="9" t="s">
        <v>2</v>
      </c>
      <c r="B86" s="36" t="s">
        <v>13</v>
      </c>
      <c r="C86" s="36" t="s">
        <v>13</v>
      </c>
      <c r="D86" s="36" t="s">
        <v>14</v>
      </c>
      <c r="E86" s="44" t="s">
        <v>12</v>
      </c>
      <c r="F86" s="44" t="s">
        <v>12</v>
      </c>
      <c r="G86" s="36" t="s">
        <v>13</v>
      </c>
      <c r="H86" s="36" t="s">
        <v>13</v>
      </c>
      <c r="I86" s="36" t="s">
        <v>13</v>
      </c>
      <c r="J86" s="36" t="s">
        <v>13</v>
      </c>
      <c r="K86" s="36" t="s">
        <v>13</v>
      </c>
      <c r="L86" s="44" t="s">
        <v>12</v>
      </c>
      <c r="M86" s="44" t="s">
        <v>12</v>
      </c>
      <c r="N86" s="36" t="s">
        <v>13</v>
      </c>
      <c r="O86" s="36" t="s">
        <v>13</v>
      </c>
      <c r="P86" s="36" t="s">
        <v>13</v>
      </c>
      <c r="Q86" s="36" t="s">
        <v>13</v>
      </c>
      <c r="R86" s="36" t="s">
        <v>14</v>
      </c>
      <c r="S86" s="44" t="s">
        <v>12</v>
      </c>
      <c r="T86" s="44" t="s">
        <v>12</v>
      </c>
      <c r="U86" s="36" t="s">
        <v>13</v>
      </c>
      <c r="V86" s="36" t="s">
        <v>13</v>
      </c>
      <c r="W86" s="36" t="s">
        <v>13</v>
      </c>
      <c r="X86" s="36" t="s">
        <v>13</v>
      </c>
      <c r="Y86" s="36" t="s">
        <v>14</v>
      </c>
      <c r="Z86" s="44" t="s">
        <v>12</v>
      </c>
      <c r="AA86" s="44" t="s">
        <v>12</v>
      </c>
      <c r="AB86" s="36" t="s">
        <v>13</v>
      </c>
      <c r="AC86" s="36" t="s">
        <v>14</v>
      </c>
      <c r="AD86" s="36" t="s">
        <v>13</v>
      </c>
      <c r="AE86" s="36" t="s">
        <v>13</v>
      </c>
      <c r="AF86" s="36"/>
      <c r="AG86" s="36">
        <f t="shared" ref="AG86:AG88" si="47">COUNTA(B86:AE86)</f>
        <v>30</v>
      </c>
      <c r="AH86" s="36">
        <f t="shared" ref="AH86:AH88" si="48">COUNTIF(B86:AE86,"Absent")</f>
        <v>4</v>
      </c>
      <c r="AI86" s="36">
        <f t="shared" ref="AI86:AI88" si="49">COUNTIF(B86:AE86,"Present")</f>
        <v>18</v>
      </c>
      <c r="AJ86" s="36">
        <f t="shared" ref="AJ86:AJ88" si="50">COUNTIF(B86:AE86,"holiday")</f>
        <v>8</v>
      </c>
      <c r="AK86" s="1">
        <f t="shared" ref="AK86:AK88" si="51">AG86-AJ86</f>
        <v>22</v>
      </c>
    </row>
    <row r="87" spans="1:37" ht="15" thickBot="1" x14ac:dyDescent="0.4">
      <c r="A87" s="9" t="s">
        <v>3</v>
      </c>
      <c r="B87" s="36" t="s">
        <v>13</v>
      </c>
      <c r="C87" s="36" t="s">
        <v>14</v>
      </c>
      <c r="D87" s="36" t="s">
        <v>13</v>
      </c>
      <c r="E87" s="44" t="s">
        <v>12</v>
      </c>
      <c r="F87" s="44" t="s">
        <v>12</v>
      </c>
      <c r="G87" s="36" t="s">
        <v>13</v>
      </c>
      <c r="H87" s="36" t="s">
        <v>13</v>
      </c>
      <c r="I87" s="36" t="s">
        <v>14</v>
      </c>
      <c r="J87" s="36" t="s">
        <v>13</v>
      </c>
      <c r="K87" s="36" t="s">
        <v>14</v>
      </c>
      <c r="L87" s="44" t="s">
        <v>12</v>
      </c>
      <c r="M87" s="44" t="s">
        <v>12</v>
      </c>
      <c r="N87" s="36" t="s">
        <v>13</v>
      </c>
      <c r="O87" s="36" t="s">
        <v>14</v>
      </c>
      <c r="P87" s="36" t="s">
        <v>13</v>
      </c>
      <c r="Q87" s="36" t="s">
        <v>13</v>
      </c>
      <c r="R87" s="36" t="s">
        <v>13</v>
      </c>
      <c r="S87" s="44" t="s">
        <v>12</v>
      </c>
      <c r="T87" s="44" t="s">
        <v>12</v>
      </c>
      <c r="U87" s="36" t="s">
        <v>13</v>
      </c>
      <c r="V87" s="36" t="s">
        <v>13</v>
      </c>
      <c r="W87" s="36" t="s">
        <v>13</v>
      </c>
      <c r="X87" s="36" t="s">
        <v>13</v>
      </c>
      <c r="Y87" s="36" t="s">
        <v>13</v>
      </c>
      <c r="Z87" s="44" t="s">
        <v>12</v>
      </c>
      <c r="AA87" s="44" t="s">
        <v>12</v>
      </c>
      <c r="AB87" s="36" t="s">
        <v>13</v>
      </c>
      <c r="AC87" s="36" t="s">
        <v>13</v>
      </c>
      <c r="AD87" s="36" t="s">
        <v>13</v>
      </c>
      <c r="AE87" s="36" t="s">
        <v>14</v>
      </c>
      <c r="AF87" s="36"/>
      <c r="AG87" s="36">
        <f t="shared" si="47"/>
        <v>30</v>
      </c>
      <c r="AH87" s="36">
        <f t="shared" si="48"/>
        <v>5</v>
      </c>
      <c r="AI87" s="36">
        <f t="shared" si="49"/>
        <v>17</v>
      </c>
      <c r="AJ87" s="36">
        <f t="shared" si="50"/>
        <v>8</v>
      </c>
      <c r="AK87" s="1">
        <f t="shared" si="51"/>
        <v>22</v>
      </c>
    </row>
    <row r="88" spans="1:37" ht="15" thickBot="1" x14ac:dyDescent="0.4">
      <c r="A88" s="9" t="s">
        <v>4</v>
      </c>
      <c r="B88" s="3" t="s">
        <v>13</v>
      </c>
      <c r="C88" s="3" t="s">
        <v>13</v>
      </c>
      <c r="D88" s="3" t="s">
        <v>13</v>
      </c>
      <c r="E88" s="45" t="s">
        <v>12</v>
      </c>
      <c r="F88" s="45" t="s">
        <v>12</v>
      </c>
      <c r="G88" s="3" t="s">
        <v>14</v>
      </c>
      <c r="H88" s="3" t="s">
        <v>14</v>
      </c>
      <c r="I88" s="3" t="s">
        <v>13</v>
      </c>
      <c r="J88" s="3" t="s">
        <v>13</v>
      </c>
      <c r="K88" s="3" t="s">
        <v>13</v>
      </c>
      <c r="L88" s="45" t="s">
        <v>12</v>
      </c>
      <c r="M88" s="45" t="s">
        <v>12</v>
      </c>
      <c r="N88" s="3" t="s">
        <v>13</v>
      </c>
      <c r="O88" s="3" t="s">
        <v>13</v>
      </c>
      <c r="P88" s="3" t="s">
        <v>14</v>
      </c>
      <c r="Q88" s="3" t="s">
        <v>13</v>
      </c>
      <c r="R88" s="3" t="s">
        <v>13</v>
      </c>
      <c r="S88" s="45" t="s">
        <v>12</v>
      </c>
      <c r="T88" s="45" t="s">
        <v>12</v>
      </c>
      <c r="U88" s="3" t="s">
        <v>13</v>
      </c>
      <c r="V88" s="3" t="s">
        <v>13</v>
      </c>
      <c r="W88" s="3" t="s">
        <v>13</v>
      </c>
      <c r="X88" s="3" t="s">
        <v>13</v>
      </c>
      <c r="Y88" s="3" t="s">
        <v>13</v>
      </c>
      <c r="Z88" s="45" t="s">
        <v>12</v>
      </c>
      <c r="AA88" s="45" t="s">
        <v>12</v>
      </c>
      <c r="AB88" s="3" t="s">
        <v>13</v>
      </c>
      <c r="AC88" s="3" t="s">
        <v>13</v>
      </c>
      <c r="AD88" s="3" t="s">
        <v>13</v>
      </c>
      <c r="AE88" s="3" t="s">
        <v>13</v>
      </c>
      <c r="AF88" s="3"/>
      <c r="AG88" s="3">
        <f t="shared" si="47"/>
        <v>30</v>
      </c>
      <c r="AH88" s="3">
        <f t="shared" si="48"/>
        <v>3</v>
      </c>
      <c r="AI88" s="3">
        <f t="shared" si="49"/>
        <v>19</v>
      </c>
      <c r="AJ88" s="3">
        <f t="shared" si="50"/>
        <v>8</v>
      </c>
      <c r="AK88" s="46">
        <f t="shared" si="51"/>
        <v>22</v>
      </c>
    </row>
    <row r="89" spans="1:37" ht="15" thickBot="1" x14ac:dyDescent="0.4"/>
    <row r="90" spans="1:37" ht="25" thickBot="1" x14ac:dyDescent="0.75">
      <c r="A90" s="28" t="s">
        <v>32</v>
      </c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5"/>
    </row>
    <row r="91" spans="1:37" ht="15" thickBot="1" x14ac:dyDescent="0.4">
      <c r="A91" s="7" t="s">
        <v>22</v>
      </c>
      <c r="B91" s="51">
        <v>44896</v>
      </c>
      <c r="C91" s="52">
        <v>44897</v>
      </c>
      <c r="D91" s="52">
        <v>44898</v>
      </c>
      <c r="E91" s="52">
        <v>44899</v>
      </c>
      <c r="F91" s="52">
        <v>44900</v>
      </c>
      <c r="G91" s="52">
        <v>44901</v>
      </c>
      <c r="H91" s="52">
        <v>44902</v>
      </c>
      <c r="I91" s="52">
        <v>44903</v>
      </c>
      <c r="J91" s="52">
        <v>44904</v>
      </c>
      <c r="K91" s="52">
        <v>44905</v>
      </c>
      <c r="L91" s="52">
        <v>44906</v>
      </c>
      <c r="M91" s="52">
        <v>44907</v>
      </c>
      <c r="N91" s="52">
        <v>44908</v>
      </c>
      <c r="O91" s="52">
        <v>44909</v>
      </c>
      <c r="P91" s="52">
        <v>44910</v>
      </c>
      <c r="Q91" s="52">
        <v>44911</v>
      </c>
      <c r="R91" s="52">
        <v>44912</v>
      </c>
      <c r="S91" s="52">
        <v>44913</v>
      </c>
      <c r="T91" s="52">
        <v>44914</v>
      </c>
      <c r="U91" s="52">
        <v>44915</v>
      </c>
      <c r="V91" s="52">
        <v>44916</v>
      </c>
      <c r="W91" s="52">
        <v>44917</v>
      </c>
      <c r="X91" s="52">
        <v>44918</v>
      </c>
      <c r="Y91" s="52">
        <v>44919</v>
      </c>
      <c r="Z91" s="52">
        <v>44920</v>
      </c>
      <c r="AA91" s="52">
        <v>44921</v>
      </c>
      <c r="AB91" s="52">
        <v>44922</v>
      </c>
      <c r="AC91" s="52">
        <v>44923</v>
      </c>
      <c r="AD91" s="52">
        <v>44924</v>
      </c>
      <c r="AE91" s="52">
        <v>44925</v>
      </c>
      <c r="AF91" s="53">
        <v>44926</v>
      </c>
      <c r="AG91" s="36"/>
      <c r="AH91" s="36"/>
      <c r="AI91" s="36"/>
      <c r="AJ91" s="36"/>
      <c r="AK91" s="1"/>
    </row>
    <row r="92" spans="1:37" ht="15" thickBot="1" x14ac:dyDescent="0.4">
      <c r="A92" s="8" t="s">
        <v>0</v>
      </c>
      <c r="B92" s="54" t="s">
        <v>10</v>
      </c>
      <c r="C92" s="41" t="s">
        <v>11</v>
      </c>
      <c r="D92" s="41" t="s">
        <v>5</v>
      </c>
      <c r="E92" s="41" t="s">
        <v>6</v>
      </c>
      <c r="F92" s="41" t="s">
        <v>7</v>
      </c>
      <c r="G92" s="41" t="s">
        <v>8</v>
      </c>
      <c r="H92" s="41" t="s">
        <v>9</v>
      </c>
      <c r="I92" s="41" t="s">
        <v>10</v>
      </c>
      <c r="J92" s="41" t="s">
        <v>11</v>
      </c>
      <c r="K92" s="41" t="s">
        <v>5</v>
      </c>
      <c r="L92" s="41" t="s">
        <v>6</v>
      </c>
      <c r="M92" s="41" t="s">
        <v>7</v>
      </c>
      <c r="N92" s="41" t="s">
        <v>8</v>
      </c>
      <c r="O92" s="41" t="s">
        <v>9</v>
      </c>
      <c r="P92" s="41" t="s">
        <v>10</v>
      </c>
      <c r="Q92" s="41" t="s">
        <v>11</v>
      </c>
      <c r="R92" s="41" t="s">
        <v>5</v>
      </c>
      <c r="S92" s="41" t="s">
        <v>6</v>
      </c>
      <c r="T92" s="41" t="s">
        <v>7</v>
      </c>
      <c r="U92" s="41" t="s">
        <v>8</v>
      </c>
      <c r="V92" s="41" t="s">
        <v>9</v>
      </c>
      <c r="W92" s="41" t="s">
        <v>10</v>
      </c>
      <c r="X92" s="41" t="s">
        <v>11</v>
      </c>
      <c r="Y92" s="41" t="s">
        <v>5</v>
      </c>
      <c r="Z92" s="41" t="s">
        <v>6</v>
      </c>
      <c r="AA92" s="41" t="s">
        <v>7</v>
      </c>
      <c r="AB92" s="41" t="s">
        <v>8</v>
      </c>
      <c r="AC92" s="41" t="s">
        <v>9</v>
      </c>
      <c r="AD92" s="41" t="s">
        <v>10</v>
      </c>
      <c r="AE92" s="41" t="s">
        <v>11</v>
      </c>
      <c r="AF92" s="55" t="s">
        <v>5</v>
      </c>
      <c r="AG92" s="59" t="s">
        <v>18</v>
      </c>
      <c r="AH92" s="42" t="s">
        <v>16</v>
      </c>
      <c r="AI92" s="42" t="s">
        <v>17</v>
      </c>
      <c r="AJ92" s="42" t="s">
        <v>15</v>
      </c>
      <c r="AK92" s="43" t="s">
        <v>19</v>
      </c>
    </row>
    <row r="93" spans="1:37" ht="15" thickBot="1" x14ac:dyDescent="0.4">
      <c r="A93" s="9" t="s">
        <v>1</v>
      </c>
      <c r="B93" s="36" t="s">
        <v>13</v>
      </c>
      <c r="C93" s="44" t="s">
        <v>12</v>
      </c>
      <c r="D93" s="44" t="s">
        <v>12</v>
      </c>
      <c r="E93" s="36" t="s">
        <v>13</v>
      </c>
      <c r="F93" s="36" t="s">
        <v>13</v>
      </c>
      <c r="G93" s="36" t="s">
        <v>13</v>
      </c>
      <c r="H93" s="36" t="s">
        <v>13</v>
      </c>
      <c r="I93" s="36" t="s">
        <v>13</v>
      </c>
      <c r="J93" s="44" t="s">
        <v>12</v>
      </c>
      <c r="K93" s="44" t="s">
        <v>12</v>
      </c>
      <c r="L93" s="36" t="s">
        <v>13</v>
      </c>
      <c r="M93" s="36" t="s">
        <v>14</v>
      </c>
      <c r="N93" s="36" t="s">
        <v>13</v>
      </c>
      <c r="O93" s="36" t="s">
        <v>13</v>
      </c>
      <c r="P93" s="36" t="s">
        <v>13</v>
      </c>
      <c r="Q93" s="44" t="s">
        <v>12</v>
      </c>
      <c r="R93" s="44" t="s">
        <v>12</v>
      </c>
      <c r="S93" s="36" t="s">
        <v>13</v>
      </c>
      <c r="T93" s="36" t="s">
        <v>13</v>
      </c>
      <c r="U93" s="36" t="s">
        <v>13</v>
      </c>
      <c r="V93" s="36" t="s">
        <v>13</v>
      </c>
      <c r="W93" s="36" t="s">
        <v>13</v>
      </c>
      <c r="X93" s="44" t="s">
        <v>12</v>
      </c>
      <c r="Y93" s="44" t="s">
        <v>12</v>
      </c>
      <c r="Z93" s="44" t="s">
        <v>12</v>
      </c>
      <c r="AA93" s="36" t="s">
        <v>13</v>
      </c>
      <c r="AB93" s="36" t="s">
        <v>13</v>
      </c>
      <c r="AC93" s="36" t="s">
        <v>13</v>
      </c>
      <c r="AD93" s="36" t="s">
        <v>13</v>
      </c>
      <c r="AE93" s="44" t="s">
        <v>12</v>
      </c>
      <c r="AF93" s="44" t="s">
        <v>12</v>
      </c>
      <c r="AG93" s="36">
        <f t="shared" ref="AG93:AG96" si="52">COUNTA(B93:AF93)</f>
        <v>31</v>
      </c>
      <c r="AH93" s="36">
        <f>COUNTIF(B93:AF93,"ABSENT")</f>
        <v>1</v>
      </c>
      <c r="AI93" s="36">
        <f>COUNTIF(B93:AF93,"Present")</f>
        <v>19</v>
      </c>
      <c r="AJ93" s="36">
        <f>COUNTIF(B93:AF93,"HOLIDAY")</f>
        <v>11</v>
      </c>
      <c r="AK93" s="1">
        <f>AG93-AJ93</f>
        <v>20</v>
      </c>
    </row>
    <row r="94" spans="1:37" ht="15" thickBot="1" x14ac:dyDescent="0.4">
      <c r="A94" s="9" t="s">
        <v>2</v>
      </c>
      <c r="B94" s="36" t="s">
        <v>13</v>
      </c>
      <c r="C94" s="44" t="s">
        <v>12</v>
      </c>
      <c r="D94" s="44" t="s">
        <v>12</v>
      </c>
      <c r="E94" s="36" t="s">
        <v>13</v>
      </c>
      <c r="F94" s="36" t="s">
        <v>13</v>
      </c>
      <c r="G94" s="36" t="s">
        <v>14</v>
      </c>
      <c r="H94" s="36" t="s">
        <v>13</v>
      </c>
      <c r="I94" s="36" t="s">
        <v>13</v>
      </c>
      <c r="J94" s="44" t="s">
        <v>12</v>
      </c>
      <c r="K94" s="44" t="s">
        <v>12</v>
      </c>
      <c r="L94" s="36" t="s">
        <v>13</v>
      </c>
      <c r="M94" s="36" t="s">
        <v>13</v>
      </c>
      <c r="N94" s="36" t="s">
        <v>13</v>
      </c>
      <c r="O94" s="36" t="s">
        <v>14</v>
      </c>
      <c r="P94" s="36" t="s">
        <v>13</v>
      </c>
      <c r="Q94" s="44" t="s">
        <v>12</v>
      </c>
      <c r="R94" s="44" t="s">
        <v>12</v>
      </c>
      <c r="S94" s="36" t="s">
        <v>13</v>
      </c>
      <c r="T94" s="36" t="s">
        <v>13</v>
      </c>
      <c r="U94" s="36" t="s">
        <v>13</v>
      </c>
      <c r="V94" s="36" t="s">
        <v>13</v>
      </c>
      <c r="W94" s="36" t="s">
        <v>13</v>
      </c>
      <c r="X94" s="44" t="s">
        <v>12</v>
      </c>
      <c r="Y94" s="44" t="s">
        <v>12</v>
      </c>
      <c r="Z94" s="44" t="s">
        <v>12</v>
      </c>
      <c r="AA94" s="36" t="s">
        <v>13</v>
      </c>
      <c r="AB94" s="36" t="s">
        <v>13</v>
      </c>
      <c r="AC94" s="36" t="s">
        <v>13</v>
      </c>
      <c r="AD94" s="36" t="s">
        <v>13</v>
      </c>
      <c r="AE94" s="44" t="s">
        <v>12</v>
      </c>
      <c r="AF94" s="44" t="s">
        <v>12</v>
      </c>
      <c r="AG94" s="36">
        <f t="shared" si="52"/>
        <v>31</v>
      </c>
      <c r="AH94" s="36">
        <f t="shared" ref="AH94:AH96" si="53">COUNTIF(B94:AF94,"ABSENT")</f>
        <v>2</v>
      </c>
      <c r="AI94" s="36">
        <f t="shared" ref="AI94:AI96" si="54">COUNTIF(B94:AF94,"Present")</f>
        <v>18</v>
      </c>
      <c r="AJ94" s="36">
        <f t="shared" ref="AJ94:AJ96" si="55">COUNTIF(B94:AF94,"HOLIDAY")</f>
        <v>11</v>
      </c>
      <c r="AK94" s="1">
        <f t="shared" ref="AK94:AK96" si="56">AG94-AJ94</f>
        <v>20</v>
      </c>
    </row>
    <row r="95" spans="1:37" ht="15" thickBot="1" x14ac:dyDescent="0.4">
      <c r="A95" s="9" t="s">
        <v>3</v>
      </c>
      <c r="B95" s="36" t="s">
        <v>13</v>
      </c>
      <c r="C95" s="44" t="s">
        <v>12</v>
      </c>
      <c r="D95" s="44" t="s">
        <v>12</v>
      </c>
      <c r="E95" s="36" t="s">
        <v>13</v>
      </c>
      <c r="F95" s="36" t="s">
        <v>13</v>
      </c>
      <c r="G95" s="36" t="s">
        <v>13</v>
      </c>
      <c r="H95" s="36" t="s">
        <v>14</v>
      </c>
      <c r="I95" s="36" t="s">
        <v>13</v>
      </c>
      <c r="J95" s="44" t="s">
        <v>12</v>
      </c>
      <c r="K95" s="44" t="s">
        <v>12</v>
      </c>
      <c r="L95" s="36" t="s">
        <v>13</v>
      </c>
      <c r="M95" s="36" t="s">
        <v>13</v>
      </c>
      <c r="N95" s="36" t="s">
        <v>13</v>
      </c>
      <c r="O95" s="36" t="s">
        <v>13</v>
      </c>
      <c r="P95" s="36" t="s">
        <v>13</v>
      </c>
      <c r="Q95" s="44" t="s">
        <v>12</v>
      </c>
      <c r="R95" s="44" t="s">
        <v>12</v>
      </c>
      <c r="S95" s="36" t="s">
        <v>13</v>
      </c>
      <c r="T95" s="36" t="s">
        <v>14</v>
      </c>
      <c r="U95" s="36" t="s">
        <v>13</v>
      </c>
      <c r="V95" s="36" t="s">
        <v>13</v>
      </c>
      <c r="W95" s="36" t="s">
        <v>13</v>
      </c>
      <c r="X95" s="44" t="s">
        <v>12</v>
      </c>
      <c r="Y95" s="44" t="s">
        <v>12</v>
      </c>
      <c r="Z95" s="44" t="s">
        <v>12</v>
      </c>
      <c r="AA95" s="36" t="s">
        <v>13</v>
      </c>
      <c r="AB95" s="36" t="s">
        <v>13</v>
      </c>
      <c r="AC95" s="36" t="s">
        <v>13</v>
      </c>
      <c r="AD95" s="36" t="s">
        <v>13</v>
      </c>
      <c r="AE95" s="44" t="s">
        <v>12</v>
      </c>
      <c r="AF95" s="44" t="s">
        <v>12</v>
      </c>
      <c r="AG95" s="36">
        <f t="shared" si="52"/>
        <v>31</v>
      </c>
      <c r="AH95" s="36">
        <f t="shared" si="53"/>
        <v>2</v>
      </c>
      <c r="AI95" s="36">
        <f t="shared" si="54"/>
        <v>18</v>
      </c>
      <c r="AJ95" s="36">
        <f t="shared" si="55"/>
        <v>11</v>
      </c>
      <c r="AK95" s="1">
        <f t="shared" si="56"/>
        <v>20</v>
      </c>
    </row>
    <row r="96" spans="1:37" ht="15" thickBot="1" x14ac:dyDescent="0.4">
      <c r="A96" s="9" t="s">
        <v>4</v>
      </c>
      <c r="B96" s="3" t="s">
        <v>13</v>
      </c>
      <c r="C96" s="45" t="s">
        <v>12</v>
      </c>
      <c r="D96" s="45" t="s">
        <v>12</v>
      </c>
      <c r="E96" s="3" t="s">
        <v>14</v>
      </c>
      <c r="F96" s="3" t="s">
        <v>13</v>
      </c>
      <c r="G96" s="3" t="s">
        <v>13</v>
      </c>
      <c r="H96" s="3" t="s">
        <v>13</v>
      </c>
      <c r="I96" s="3" t="s">
        <v>13</v>
      </c>
      <c r="J96" s="45" t="s">
        <v>12</v>
      </c>
      <c r="K96" s="45" t="s">
        <v>12</v>
      </c>
      <c r="L96" s="3" t="s">
        <v>13</v>
      </c>
      <c r="M96" s="3" t="s">
        <v>13</v>
      </c>
      <c r="N96" s="3" t="s">
        <v>13</v>
      </c>
      <c r="O96" s="3" t="s">
        <v>13</v>
      </c>
      <c r="P96" s="3" t="s">
        <v>13</v>
      </c>
      <c r="Q96" s="45" t="s">
        <v>12</v>
      </c>
      <c r="R96" s="45" t="s">
        <v>12</v>
      </c>
      <c r="S96" s="3" t="s">
        <v>13</v>
      </c>
      <c r="T96" s="3" t="s">
        <v>13</v>
      </c>
      <c r="U96" s="3" t="s">
        <v>13</v>
      </c>
      <c r="V96" s="3" t="s">
        <v>13</v>
      </c>
      <c r="W96" s="3" t="s">
        <v>13</v>
      </c>
      <c r="X96" s="45" t="s">
        <v>12</v>
      </c>
      <c r="Y96" s="45" t="s">
        <v>12</v>
      </c>
      <c r="Z96" s="45" t="s">
        <v>12</v>
      </c>
      <c r="AA96" s="3" t="s">
        <v>13</v>
      </c>
      <c r="AB96" s="3" t="s">
        <v>13</v>
      </c>
      <c r="AC96" s="3" t="s">
        <v>13</v>
      </c>
      <c r="AD96" s="3" t="s">
        <v>13</v>
      </c>
      <c r="AE96" s="45" t="s">
        <v>12</v>
      </c>
      <c r="AF96" s="45" t="s">
        <v>12</v>
      </c>
      <c r="AG96" s="3">
        <f t="shared" si="52"/>
        <v>31</v>
      </c>
      <c r="AH96" s="3">
        <f t="shared" si="53"/>
        <v>1</v>
      </c>
      <c r="AI96" s="3">
        <f t="shared" si="54"/>
        <v>19</v>
      </c>
      <c r="AJ96" s="3">
        <f t="shared" si="55"/>
        <v>11</v>
      </c>
      <c r="AK96" s="46">
        <f t="shared" si="56"/>
        <v>20</v>
      </c>
    </row>
    <row r="97" spans="1:32" x14ac:dyDescent="0.35">
      <c r="A97" s="6"/>
      <c r="C97" s="2"/>
      <c r="D97" s="2"/>
      <c r="J97" s="2"/>
      <c r="K97" s="2"/>
      <c r="Q97" s="2"/>
      <c r="R97" s="2"/>
      <c r="X97" s="2"/>
      <c r="Y97" s="2"/>
      <c r="Z97" s="2"/>
      <c r="AE97" s="2"/>
      <c r="AF97" s="2"/>
    </row>
    <row r="98" spans="1:32" ht="15" thickBot="1" x14ac:dyDescent="0.4"/>
    <row r="99" spans="1:32" ht="58.5" thickBot="1" x14ac:dyDescent="0.4">
      <c r="B99" s="7" t="s">
        <v>0</v>
      </c>
      <c r="C99" s="9" t="s">
        <v>33</v>
      </c>
      <c r="D99" s="63" t="s">
        <v>36</v>
      </c>
      <c r="E99" s="63" t="s">
        <v>35</v>
      </c>
      <c r="F99" s="63" t="s">
        <v>34</v>
      </c>
      <c r="G99" s="63" t="s">
        <v>37</v>
      </c>
    </row>
    <row r="100" spans="1:32" ht="15" thickBot="1" x14ac:dyDescent="0.4">
      <c r="B100" s="9" t="s">
        <v>1</v>
      </c>
      <c r="C100" s="36">
        <f ca="1">SUMIF($A$5:$AK$96,"RIDDHI",$AG$5:$AG$96)</f>
        <v>365</v>
      </c>
      <c r="D100" s="36">
        <f ca="1">SUMIF($A$4:$AK$96,"RIDDHI",$AK$5:$AK$96)</f>
        <v>254</v>
      </c>
      <c r="E100" s="36">
        <f ca="1">SUMIF($A$2:$AK$96,"RIDDHI",$AH$4:$AH$96)</f>
        <v>40</v>
      </c>
      <c r="F100" s="36">
        <f ca="1">SUMIF($A$2:$AK$96,"RIDDHI",$AI$4:$AI$96)</f>
        <v>214</v>
      </c>
      <c r="G100" s="61">
        <f ca="1">F100/D100</f>
        <v>0.84251968503937003</v>
      </c>
    </row>
    <row r="101" spans="1:32" ht="15" thickBot="1" x14ac:dyDescent="0.4">
      <c r="B101" s="9" t="s">
        <v>2</v>
      </c>
      <c r="C101" s="36">
        <f ca="1">SUMIF($A$5:$AK$96,"SMRUTI",$AG$5:$AG$96)</f>
        <v>365</v>
      </c>
      <c r="D101" s="36">
        <f ca="1">SUMIF($A$4:$AK$96,"SMRUTI",$AK$5:$AK$96)</f>
        <v>254</v>
      </c>
      <c r="E101" s="36">
        <f ca="1">SUMIF($A$2:$AK$96,"Smruti",$AH$4:$AH$96)</f>
        <v>43</v>
      </c>
      <c r="F101" s="36">
        <f ca="1">SUMIF($A$2:$AK$96,"SMRUTI",$AI$4:$AI$96)</f>
        <v>211</v>
      </c>
      <c r="G101" s="61">
        <f t="shared" ref="G101:G103" ca="1" si="57">F101/D101</f>
        <v>0.8307086614173228</v>
      </c>
    </row>
    <row r="102" spans="1:32" ht="15" thickBot="1" x14ac:dyDescent="0.4">
      <c r="B102" s="9" t="s">
        <v>3</v>
      </c>
      <c r="C102" s="36">
        <f ca="1">SUMIF($A$5:$AK$96,"YASH",$AG$5:$AG$96)</f>
        <v>365</v>
      </c>
      <c r="D102" s="36">
        <f ca="1">SUMIF($A$4:$AK$96,"YASH",$AK$5:$AK$96)</f>
        <v>254</v>
      </c>
      <c r="E102" s="36">
        <f ca="1">SUMIF($A$4:$AK$96,"YASH",AH4:AH96)</f>
        <v>40</v>
      </c>
      <c r="F102" s="36">
        <f ca="1">SUMIF($A$4:$AK$96,"YASH",AI4:AI96)</f>
        <v>214</v>
      </c>
      <c r="G102" s="61">
        <f t="shared" ca="1" si="57"/>
        <v>0.84251968503937003</v>
      </c>
    </row>
    <row r="103" spans="1:32" ht="15" thickBot="1" x14ac:dyDescent="0.4">
      <c r="B103" s="9" t="s">
        <v>4</v>
      </c>
      <c r="C103" s="3">
        <f ca="1">SUMIF($A$5:$AK$96,"NEEL",$AG$5:$AG$96)</f>
        <v>365</v>
      </c>
      <c r="D103" s="3">
        <f>SUMIFS(AK4:AK96,A4:A96,B103)</f>
        <v>254</v>
      </c>
      <c r="E103" s="3">
        <f>SUMIFS(AH4:AH96,A4:A96,B103)</f>
        <v>43</v>
      </c>
      <c r="F103" s="3">
        <f>SUMIFS(AI4:AI96,A4:A96,B103)</f>
        <v>211</v>
      </c>
      <c r="G103" s="62">
        <f t="shared" si="57"/>
        <v>0.8307086614173228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EFF73-01F8-44F3-90BC-9FC67AF289A5}">
  <dimension ref="A1"/>
  <sheetViews>
    <sheetView workbookViewId="0">
      <selection activeCell="D17" sqref="D17"/>
    </sheetView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Students</vt:lpstr>
      <vt:lpstr>Employees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Romit</dc:creator>
  <cp:lastModifiedBy>Romit</cp:lastModifiedBy>
  <dcterms:created xsi:type="dcterms:W3CDTF">2023-01-12T07:17:26Z</dcterms:created>
  <dcterms:modified xsi:type="dcterms:W3CDTF">2023-01-24T08:37:20Z</dcterms:modified>
</cp:coreProperties>
</file>