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it\Desktop\hritika\"/>
    </mc:Choice>
  </mc:AlternateContent>
  <xr:revisionPtr revIDLastSave="0" documentId="13_ncr:1_{17CC5B80-71A7-4D99-8A7B-B7FCD96B3C0B}" xr6:coauthVersionLast="47" xr6:coauthVersionMax="47" xr10:uidLastSave="{00000000-0000-0000-0000-000000000000}"/>
  <bookViews>
    <workbookView xWindow="-110" yWindow="-110" windowWidth="19420" windowHeight="10420" xr2:uid="{2703FBEF-2B25-4DDC-9A8B-8CFD68353E65}"/>
  </bookViews>
  <sheets>
    <sheet name="Mean,Stdev&amp;Var" sheetId="1" r:id="rId1"/>
    <sheet name="Mean,Stdev&amp;Var(Samples)" sheetId="2" r:id="rId2"/>
    <sheet name="Mean for problem statement" sheetId="5" r:id="rId3"/>
    <sheet name="Validation of Hypothesis" sheetId="6" r:id="rId4"/>
    <sheet name="t-Test" sheetId="4" r:id="rId5"/>
    <sheet name="One-way-Anova" sheetId="8" r:id="rId6"/>
    <sheet name="Two-way-Anova" sheetId="9" r:id="rId7"/>
    <sheet name="Two-way-Anova-2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5" l="1"/>
  <c r="B21" i="5"/>
  <c r="K30" i="2" l="1"/>
  <c r="L30" i="2"/>
  <c r="J30" i="2"/>
  <c r="K29" i="2"/>
  <c r="L29" i="2"/>
  <c r="J29" i="2"/>
  <c r="K28" i="2"/>
  <c r="L28" i="2"/>
  <c r="J28" i="2"/>
  <c r="F47" i="1" l="1"/>
  <c r="G47" i="1"/>
  <c r="E47" i="1"/>
  <c r="F46" i="1"/>
  <c r="G46" i="1"/>
  <c r="E46" i="1"/>
  <c r="F45" i="1"/>
  <c r="G45" i="1"/>
  <c r="E45" i="1"/>
</calcChain>
</file>

<file path=xl/sharedStrings.xml><?xml version="1.0" encoding="utf-8"?>
<sst xmlns="http://schemas.openxmlformats.org/spreadsheetml/2006/main" count="437" uniqueCount="102">
  <si>
    <t>OrderDate</t>
  </si>
  <si>
    <t>Region</t>
  </si>
  <si>
    <t>Rep</t>
  </si>
  <si>
    <t>Item</t>
  </si>
  <si>
    <t>Units</t>
  </si>
  <si>
    <t>Unit Cost</t>
  </si>
  <si>
    <t>Total</t>
  </si>
  <si>
    <t>Central</t>
  </si>
  <si>
    <t>Smith</t>
  </si>
  <si>
    <t>Desk</t>
  </si>
  <si>
    <t>Kivell</t>
  </si>
  <si>
    <t>Gill</t>
  </si>
  <si>
    <t>Pencil</t>
  </si>
  <si>
    <t>Jardine</t>
  </si>
  <si>
    <t>Binder</t>
  </si>
  <si>
    <t>Andrews</t>
  </si>
  <si>
    <t>Pen</t>
  </si>
  <si>
    <t>Morgan</t>
  </si>
  <si>
    <t>Pen Set</t>
  </si>
  <si>
    <t>East</t>
  </si>
  <si>
    <t>Jones</t>
  </si>
  <si>
    <t>Parent</t>
  </si>
  <si>
    <t>Howard</t>
  </si>
  <si>
    <t>West</t>
  </si>
  <si>
    <t>Sorvino</t>
  </si>
  <si>
    <t>Thompson</t>
  </si>
  <si>
    <t>MEAN</t>
  </si>
  <si>
    <t>STD DEV</t>
  </si>
  <si>
    <t>VARIANCE</t>
  </si>
  <si>
    <t>SAMPLES</t>
  </si>
  <si>
    <t>UNITS</t>
  </si>
  <si>
    <t>UNIT COST</t>
  </si>
  <si>
    <t>TOTAL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</si>
  <si>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</si>
  <si>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</si>
  <si>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</si>
  <si>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</si>
  <si>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</si>
  <si>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</si>
  <si>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</si>
  <si>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</si>
  <si>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</si>
  <si>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</si>
  <si>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</si>
  <si>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</si>
  <si>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</si>
  <si>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Older Adults</t>
  </si>
  <si>
    <t>Younger Adults</t>
  </si>
  <si>
    <t>t-Test: Paired Two Sample for Means</t>
  </si>
  <si>
    <t>Pearson Correlation</t>
  </si>
  <si>
    <t>Control over Plant</t>
  </si>
  <si>
    <t>No Control over Plant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</si>
  <si>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</si>
  <si>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</si>
  <si>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</si>
  <si>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</si>
  <si>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</si>
  <si>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</si>
  <si>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</si>
  <si>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</si>
  <si>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</si>
  <si>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</si>
  <si>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</si>
  <si>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</si>
  <si>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</si>
  <si>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</si>
  <si>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</si>
  <si>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Person</t>
  </si>
  <si>
    <t>Age</t>
  </si>
  <si>
    <t>Height</t>
  </si>
  <si>
    <t>pre.weight</t>
  </si>
  <si>
    <t>weight6weeks</t>
  </si>
  <si>
    <t>Gender</t>
  </si>
  <si>
    <t>Pre.weight</t>
  </si>
  <si>
    <t>Weight6weeks</t>
  </si>
  <si>
    <t>Student</t>
  </si>
  <si>
    <t>High Noise</t>
  </si>
  <si>
    <t>Medium Noise</t>
  </si>
  <si>
    <t>Low Noise</t>
  </si>
  <si>
    <t>Male</t>
  </si>
  <si>
    <t>Female</t>
  </si>
  <si>
    <t>Anova: Two-Factor With Replication</t>
  </si>
  <si>
    <t>Sample</t>
  </si>
  <si>
    <t>Columns</t>
  </si>
  <si>
    <t>Interaction</t>
  </si>
  <si>
    <t>Within</t>
  </si>
  <si>
    <t>Site</t>
  </si>
  <si>
    <t>50-100</t>
  </si>
  <si>
    <t>101-150</t>
  </si>
  <si>
    <t>151-200</t>
  </si>
  <si>
    <t>I</t>
  </si>
  <si>
    <t>II</t>
  </si>
  <si>
    <t>III</t>
  </si>
  <si>
    <t>IV</t>
  </si>
  <si>
    <t>V</t>
  </si>
  <si>
    <t>VI</t>
  </si>
  <si>
    <t>VII</t>
  </si>
  <si>
    <t>(in cm)</t>
  </si>
  <si>
    <t>Density of Artifacts</t>
  </si>
  <si>
    <t>Anova: Two-Factor Without Replication</t>
  </si>
  <si>
    <t>Rows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</si>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</sst>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m/d/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</font>
    <font>
      <sz val="10"/>
      <name val="Arial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  <font>
      <b/>
      <sz val="12"/>
      <color indexed="12"/>
      <name val="Arial"/>
      <family val="2"/>
    </font>
    <font>
      <b/>
      <sz val="10"/>
      <color theme="8" tint="-0.499984740745262"/>
      <name val="Arial"/>
      <family val="2"/>
    </font>
    <font>
      <b/>
      <sz val="10"/>
      <color theme="5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B319B7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sz val="11"/>
      <color rgb="FFB319B7"/>
      <name val="Calibri"/>
      <family val="2"/>
      <scheme val="minor"/>
    </font>
    <font>
      <sz val="11"/>
      <color rgb="FF6699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303133"/>
      <name val="Segoe UI"/>
      <family val="2"/>
    </font>
    <font>
      <sz val="8"/>
      <color rgb="FF303133"/>
      <name val="Segoe UI"/>
      <family val="2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767676"/>
      </left>
      <right style="medium">
        <color rgb="FF767676"/>
      </right>
      <top style="medium">
        <color rgb="FF767676"/>
      </top>
      <bottom style="medium">
        <color rgb="FF767676"/>
      </bottom>
      <diagonal/>
    </border>
    <border>
      <left style="medium">
        <color rgb="FF767676"/>
      </left>
      <right style="medium">
        <color rgb="FF767676"/>
      </right>
      <top style="medium">
        <color rgb="FF767676"/>
      </top>
      <bottom/>
      <diagonal/>
    </border>
    <border>
      <left style="medium">
        <color rgb="FF767676"/>
      </left>
      <right style="medium">
        <color rgb="FF767676"/>
      </right>
      <top/>
      <bottom/>
      <diagonal/>
    </border>
    <border>
      <left style="medium">
        <color rgb="FF767676"/>
      </left>
      <right style="medium">
        <color rgb="FF767676"/>
      </right>
      <top/>
      <bottom style="medium">
        <color rgb="FF767676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</cellStyleXfs>
  <cellXfs count="86">
    <xf numFmtId="0" fontId="0" fillId="0" borderId="0" xfId="0"/>
    <xf numFmtId="0" fontId="3" fillId="0" borderId="0" xfId="1" applyFont="1" applyAlignment="1">
      <alignment horizontal="center"/>
    </xf>
    <xf numFmtId="0" fontId="3" fillId="0" borderId="0" xfId="12" applyAlignment="1">
      <alignment horizontal="center"/>
    </xf>
    <xf numFmtId="0" fontId="3" fillId="0" borderId="0" xfId="1" applyFont="1" applyAlignment="1" applyProtection="1">
      <alignment horizontal="center"/>
      <protection locked="0"/>
    </xf>
    <xf numFmtId="43" fontId="3" fillId="0" borderId="0" xfId="2" applyFont="1" applyFill="1" applyBorder="1" applyAlignment="1" applyProtection="1">
      <alignment horizontal="center"/>
    </xf>
    <xf numFmtId="0" fontId="3" fillId="0" borderId="0" xfId="11" applyAlignment="1">
      <alignment horizontal="center"/>
    </xf>
    <xf numFmtId="0" fontId="1" fillId="0" borderId="0" xfId="0" applyFont="1"/>
    <xf numFmtId="164" fontId="3" fillId="0" borderId="2" xfId="1" applyNumberFormat="1" applyFont="1" applyBorder="1" applyAlignment="1">
      <alignment horizontal="center"/>
    </xf>
    <xf numFmtId="43" fontId="3" fillId="0" borderId="3" xfId="2" applyFont="1" applyBorder="1" applyAlignment="1" applyProtection="1">
      <alignment horizontal="center"/>
    </xf>
    <xf numFmtId="164" fontId="3" fillId="0" borderId="4" xfId="1" applyNumberFormat="1" applyFont="1" applyBorder="1" applyAlignment="1">
      <alignment horizontal="center"/>
    </xf>
    <xf numFmtId="0" fontId="3" fillId="0" borderId="5" xfId="11" applyBorder="1" applyAlignment="1">
      <alignment horizontal="center"/>
    </xf>
    <xf numFmtId="0" fontId="3" fillId="0" borderId="5" xfId="12" applyBorder="1" applyAlignment="1">
      <alignment horizontal="center"/>
    </xf>
    <xf numFmtId="0" fontId="3" fillId="0" borderId="5" xfId="1" applyFont="1" applyBorder="1" applyAlignment="1" applyProtection="1">
      <alignment horizontal="center"/>
      <protection locked="0"/>
    </xf>
    <xf numFmtId="43" fontId="3" fillId="0" borderId="5" xfId="2" applyFont="1" applyFill="1" applyBorder="1" applyAlignment="1" applyProtection="1">
      <alignment horizontal="center"/>
    </xf>
    <xf numFmtId="43" fontId="3" fillId="0" borderId="6" xfId="2" applyFont="1" applyBorder="1" applyAlignment="1" applyProtection="1">
      <alignment horizontal="center"/>
    </xf>
    <xf numFmtId="0" fontId="8" fillId="0" borderId="1" xfId="12" applyFont="1" applyBorder="1" applyAlignment="1">
      <alignment horizontal="center" vertical="center"/>
    </xf>
    <xf numFmtId="0" fontId="9" fillId="0" borderId="1" xfId="12" applyFont="1" applyBorder="1" applyAlignment="1">
      <alignment horizontal="center" vertical="center"/>
    </xf>
    <xf numFmtId="0" fontId="10" fillId="0" borderId="1" xfId="12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7" fillId="0" borderId="1" xfId="1" applyFont="1" applyBorder="1" applyAlignment="1">
      <alignment horizontal="center"/>
    </xf>
    <xf numFmtId="1" fontId="7" fillId="0" borderId="1" xfId="1" applyNumberFormat="1" applyFont="1" applyBorder="1" applyAlignment="1">
      <alignment horizontal="center"/>
    </xf>
    <xf numFmtId="0" fontId="7" fillId="0" borderId="1" xfId="12" applyFont="1" applyBorder="1" applyAlignment="1">
      <alignment horizontal="center"/>
    </xf>
    <xf numFmtId="0" fontId="7" fillId="0" borderId="1" xfId="5" applyFont="1" applyFill="1" applyBorder="1" applyAlignment="1" applyProtection="1">
      <alignment horizontal="center"/>
      <protection locked="0"/>
    </xf>
    <xf numFmtId="0" fontId="7" fillId="0" borderId="1" xfId="5" applyFont="1" applyFill="1" applyBorder="1" applyAlignment="1" applyProtection="1">
      <alignment horizontal="center"/>
    </xf>
    <xf numFmtId="0" fontId="7" fillId="0" borderId="1" xfId="5" applyFont="1" applyBorder="1" applyAlignment="1" applyProtection="1">
      <alignment horizontal="center"/>
    </xf>
    <xf numFmtId="0" fontId="13" fillId="0" borderId="0" xfId="0" applyFont="1"/>
    <xf numFmtId="0" fontId="1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5" xfId="0" applyBorder="1"/>
    <xf numFmtId="0" fontId="20" fillId="0" borderId="10" xfId="0" applyFont="1" applyBorder="1" applyAlignment="1">
      <alignment horizontal="center"/>
    </xf>
    <xf numFmtId="0" fontId="22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4" fillId="0" borderId="0" xfId="0" applyFont="1"/>
    <xf numFmtId="0" fontId="11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1" fillId="0" borderId="0" xfId="0" applyFont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28" fillId="2" borderId="19" xfId="0" applyFont="1" applyFill="1" applyBorder="1" applyAlignment="1">
      <alignment vertical="center" wrapText="1"/>
    </xf>
    <xf numFmtId="0" fontId="27" fillId="2" borderId="19" xfId="0" applyFont="1" applyFill="1" applyBorder="1" applyAlignment="1">
      <alignment vertical="center" wrapText="1"/>
    </xf>
    <xf numFmtId="0" fontId="27" fillId="2" borderId="20" xfId="0" applyFont="1" applyFill="1" applyBorder="1" applyAlignment="1">
      <alignment vertical="center" wrapText="1"/>
    </xf>
    <xf numFmtId="0" fontId="27" fillId="2" borderId="21" xfId="0" applyFont="1" applyFill="1" applyBorder="1" applyAlignment="1">
      <alignment vertical="center" wrapText="1"/>
    </xf>
    <xf numFmtId="0" fontId="27" fillId="2" borderId="22" xfId="0" applyFont="1" applyFill="1" applyBorder="1" applyAlignment="1">
      <alignment vertical="center" wrapText="1"/>
    </xf>
    <xf numFmtId="0" fontId="0" fillId="0" borderId="0" xfId="0" applyFill="1" applyBorder="1" applyAlignment="1"/>
    <xf numFmtId="0" fontId="29" fillId="0" borderId="23" xfId="0" applyFont="1" applyFill="1" applyBorder="1" applyAlignment="1">
      <alignment horizontal="right"/>
    </xf>
    <xf numFmtId="0" fontId="0" fillId="0" borderId="5" xfId="0" applyFill="1" applyBorder="1" applyAlignment="1"/>
    <xf numFmtId="0" fontId="20" fillId="0" borderId="10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1" xfId="10" applyBorder="1"/>
    <xf numFmtId="0" fontId="3" fillId="0" borderId="18" xfId="10" applyBorder="1"/>
    <xf numFmtId="0" fontId="0" fillId="0" borderId="2" xfId="0" applyBorder="1"/>
    <xf numFmtId="0" fontId="3" fillId="0" borderId="0" xfId="10" applyBorder="1"/>
    <xf numFmtId="0" fontId="3" fillId="0" borderId="3" xfId="10" applyBorder="1"/>
    <xf numFmtId="0" fontId="3" fillId="0" borderId="5" xfId="10" applyBorder="1"/>
    <xf numFmtId="0" fontId="3" fillId="0" borderId="6" xfId="10" applyBorder="1"/>
    <xf numFmtId="0" fontId="3" fillId="0" borderId="24" xfId="10" applyBorder="1"/>
    <xf numFmtId="0" fontId="3" fillId="0" borderId="25" xfId="10" applyBorder="1"/>
    <xf numFmtId="0" fontId="3" fillId="0" borderId="26" xfId="10" applyBorder="1"/>
    <xf numFmtId="0" fontId="26" fillId="0" borderId="16" xfId="0" applyFont="1" applyBorder="1" applyAlignment="1">
      <alignment horizontal="center"/>
    </xf>
    <xf numFmtId="0" fontId="26" fillId="0" borderId="17" xfId="0" applyFont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6" fillId="0" borderId="1" xfId="0" applyFont="1" applyBorder="1"/>
  </cellXfs>
  <cellStyles count="13">
    <cellStyle name="Comma 2" xfId="3" xr:uid="{22943CC1-2E26-4A1D-9A1E-570B43ED6023}"/>
    <cellStyle name="Comma 3" xfId="2" xr:uid="{855B49AD-E574-490B-8A7E-75EF95E50087}"/>
    <cellStyle name="Ctx_Hyperlink" xfId="4" xr:uid="{4DF1349E-884A-4CDF-8BB1-B77846E5779B}"/>
    <cellStyle name="Currency_TapePivot" xfId="5" xr:uid="{1D8DD2DB-2A45-4372-B370-47C0BD15FA28}"/>
    <cellStyle name="Hyperlink 2" xfId="6" xr:uid="{B7F93A77-8051-4842-A733-548E212C863B}"/>
    <cellStyle name="Normal" xfId="0" builtinId="0"/>
    <cellStyle name="Normal 2" xfId="7" xr:uid="{C5A4762D-0C11-476A-BC1A-E2BC72CD3BC1}"/>
    <cellStyle name="Normal 2 2" xfId="8" xr:uid="{209CAF71-64C8-4ACC-A5E8-25B7C7DCD6B5}"/>
    <cellStyle name="Normal 2 3 2" xfId="9" xr:uid="{5B87F079-95A5-47CF-9BEC-B9D72CE59E73}"/>
    <cellStyle name="Normal 3" xfId="10" xr:uid="{C056ED91-658E-4A05-B48C-D1FF74AE1807}"/>
    <cellStyle name="Normal 4" xfId="1" xr:uid="{6245273D-9BC7-4B17-812A-5AE514AC8791}"/>
    <cellStyle name="Normal_Sheet1" xfId="11" xr:uid="{ED8A7F13-02D0-44CF-8327-03DC4065E886}"/>
    <cellStyle name="Normal_TapePivot" xfId="12" xr:uid="{E5CC190A-D621-4225-AF14-49336F6136C4}"/>
  </cellStyles>
  <dxfs count="0"/>
  <tableStyles count="0" defaultTableStyle="TableStyleMedium2" defaultPivotStyle="PivotStyleLight16"/>
  <colors>
    <mruColors>
      <color rgb="FF6699FF"/>
      <color rgb="FFFF66CC"/>
      <color rgb="FFB319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120650</xdr:rowOff>
    </xdr:from>
    <xdr:to>
      <xdr:col>13</xdr:col>
      <xdr:colOff>474132</xdr:colOff>
      <xdr:row>2</xdr:row>
      <xdr:rowOff>40350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A39F28-0F3E-D890-C1F8-539746DB5A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032" b="70539"/>
        <a:stretch/>
      </xdr:blipFill>
      <xdr:spPr>
        <a:xfrm>
          <a:off x="50800" y="120650"/>
          <a:ext cx="8348132" cy="2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467782</xdr:colOff>
      <xdr:row>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B0F09-39F9-4194-8B3A-49094F1A81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032" b="70539"/>
        <a:stretch/>
      </xdr:blipFill>
      <xdr:spPr>
        <a:xfrm>
          <a:off x="0" y="0"/>
          <a:ext cx="8348132" cy="520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9</xdr:col>
      <xdr:colOff>400050</xdr:colOff>
      <xdr:row>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61B8CC-35F0-F773-33D0-7ADB7C8384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" t="41703" r="-257" b="45229"/>
        <a:stretch/>
      </xdr:blipFill>
      <xdr:spPr>
        <a:xfrm>
          <a:off x="0" y="57150"/>
          <a:ext cx="7467600" cy="679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492B-F711-48AB-8ADD-2FED98BFB9F5}">
  <dimension ref="A1:G47"/>
  <sheetViews>
    <sheetView tabSelected="1" workbookViewId="0">
      <selection activeCell="J41" sqref="J41"/>
    </sheetView>
  </sheetViews>
  <sheetFormatPr defaultRowHeight="14.5" x14ac:dyDescent="0.35"/>
  <cols>
    <col min="1" max="1" width="11.453125" bestFit="1" customWidth="1"/>
    <col min="2" max="2" width="8.453125" bestFit="1" customWidth="1"/>
    <col min="3" max="3" width="9.36328125" customWidth="1"/>
    <col min="4" max="4" width="9.26953125" customWidth="1"/>
    <col min="5" max="5" width="6.453125" bestFit="1" customWidth="1"/>
    <col min="6" max="6" width="10.90625" customWidth="1"/>
    <col min="7" max="7" width="9" bestFit="1" customWidth="1"/>
  </cols>
  <sheetData>
    <row r="1" spans="1:7" s="6" customFormat="1" ht="16" thickBot="1" x14ac:dyDescent="0.4">
      <c r="A1" s="27" t="s">
        <v>0</v>
      </c>
      <c r="B1" s="28" t="s">
        <v>1</v>
      </c>
      <c r="C1" s="28" t="s">
        <v>2</v>
      </c>
      <c r="D1" s="29" t="s">
        <v>3</v>
      </c>
      <c r="E1" s="30" t="s">
        <v>4</v>
      </c>
      <c r="F1" s="31" t="s">
        <v>5</v>
      </c>
      <c r="G1" s="32" t="s">
        <v>6</v>
      </c>
    </row>
    <row r="2" spans="1:7" x14ac:dyDescent="0.35">
      <c r="A2" s="7">
        <v>41883</v>
      </c>
      <c r="B2" s="1" t="s">
        <v>7</v>
      </c>
      <c r="C2" s="1" t="s">
        <v>8</v>
      </c>
      <c r="D2" s="2" t="s">
        <v>9</v>
      </c>
      <c r="E2" s="3">
        <v>2</v>
      </c>
      <c r="F2" s="4">
        <v>125</v>
      </c>
      <c r="G2" s="8">
        <v>250</v>
      </c>
    </row>
    <row r="3" spans="1:7" x14ac:dyDescent="0.35">
      <c r="A3" s="7">
        <v>42172</v>
      </c>
      <c r="B3" s="5" t="s">
        <v>7</v>
      </c>
      <c r="C3" s="5" t="s">
        <v>10</v>
      </c>
      <c r="D3" s="2" t="s">
        <v>9</v>
      </c>
      <c r="E3" s="3">
        <v>5</v>
      </c>
      <c r="F3" s="4">
        <v>125</v>
      </c>
      <c r="G3" s="8">
        <v>625</v>
      </c>
    </row>
    <row r="4" spans="1:7" x14ac:dyDescent="0.35">
      <c r="A4" s="7">
        <v>42257</v>
      </c>
      <c r="B4" s="1" t="s">
        <v>7</v>
      </c>
      <c r="C4" s="1" t="s">
        <v>11</v>
      </c>
      <c r="D4" s="2" t="s">
        <v>12</v>
      </c>
      <c r="E4" s="3">
        <v>7</v>
      </c>
      <c r="F4" s="4">
        <v>1.29</v>
      </c>
      <c r="G4" s="8">
        <v>9.0300000000000011</v>
      </c>
    </row>
    <row r="5" spans="1:7" x14ac:dyDescent="0.35">
      <c r="A5" s="7">
        <v>42325</v>
      </c>
      <c r="B5" s="5" t="s">
        <v>7</v>
      </c>
      <c r="C5" s="1" t="s">
        <v>13</v>
      </c>
      <c r="D5" s="2" t="s">
        <v>14</v>
      </c>
      <c r="E5" s="3">
        <v>11</v>
      </c>
      <c r="F5" s="4">
        <v>4.99</v>
      </c>
      <c r="G5" s="8">
        <v>54.89</v>
      </c>
    </row>
    <row r="6" spans="1:7" x14ac:dyDescent="0.35">
      <c r="A6" s="7">
        <v>42308</v>
      </c>
      <c r="B6" s="1" t="s">
        <v>7</v>
      </c>
      <c r="C6" s="1" t="s">
        <v>15</v>
      </c>
      <c r="D6" s="2" t="s">
        <v>12</v>
      </c>
      <c r="E6" s="3">
        <v>14</v>
      </c>
      <c r="F6" s="4">
        <v>1.29</v>
      </c>
      <c r="G6" s="8">
        <v>18.060000000000002</v>
      </c>
    </row>
    <row r="7" spans="1:7" x14ac:dyDescent="0.35">
      <c r="A7" s="7">
        <v>41696</v>
      </c>
      <c r="B7" s="1" t="s">
        <v>7</v>
      </c>
      <c r="C7" s="1" t="s">
        <v>11</v>
      </c>
      <c r="D7" s="2" t="s">
        <v>16</v>
      </c>
      <c r="E7" s="3">
        <v>27</v>
      </c>
      <c r="F7" s="4">
        <v>19.989999999999998</v>
      </c>
      <c r="G7" s="8">
        <v>539.7299999999999</v>
      </c>
    </row>
    <row r="8" spans="1:7" x14ac:dyDescent="0.35">
      <c r="A8" s="7">
        <v>41917</v>
      </c>
      <c r="B8" s="5" t="s">
        <v>7</v>
      </c>
      <c r="C8" s="5" t="s">
        <v>17</v>
      </c>
      <c r="D8" s="2" t="s">
        <v>14</v>
      </c>
      <c r="E8" s="3">
        <v>28</v>
      </c>
      <c r="F8" s="4">
        <v>8.99</v>
      </c>
      <c r="G8" s="8">
        <v>251.72</v>
      </c>
    </row>
    <row r="9" spans="1:7" x14ac:dyDescent="0.35">
      <c r="A9" s="7">
        <v>42359</v>
      </c>
      <c r="B9" s="1" t="s">
        <v>7</v>
      </c>
      <c r="C9" s="1" t="s">
        <v>15</v>
      </c>
      <c r="D9" s="2" t="s">
        <v>14</v>
      </c>
      <c r="E9" s="3">
        <v>28</v>
      </c>
      <c r="F9" s="4">
        <v>4.99</v>
      </c>
      <c r="G9" s="8">
        <v>139.72</v>
      </c>
    </row>
    <row r="10" spans="1:7" x14ac:dyDescent="0.35">
      <c r="A10" s="7">
        <v>41679</v>
      </c>
      <c r="B10" s="5" t="s">
        <v>7</v>
      </c>
      <c r="C10" s="1" t="s">
        <v>13</v>
      </c>
      <c r="D10" s="2" t="s">
        <v>12</v>
      </c>
      <c r="E10" s="3">
        <v>36</v>
      </c>
      <c r="F10" s="4">
        <v>4.99</v>
      </c>
      <c r="G10" s="8">
        <v>179.64000000000001</v>
      </c>
    </row>
    <row r="11" spans="1:7" x14ac:dyDescent="0.35">
      <c r="A11" s="7">
        <v>42223</v>
      </c>
      <c r="B11" s="5" t="s">
        <v>7</v>
      </c>
      <c r="C11" s="1" t="s">
        <v>10</v>
      </c>
      <c r="D11" s="2" t="s">
        <v>18</v>
      </c>
      <c r="E11" s="3">
        <v>42</v>
      </c>
      <c r="F11" s="4">
        <v>23.95</v>
      </c>
      <c r="G11" s="8">
        <v>1005.9</v>
      </c>
    </row>
    <row r="12" spans="1:7" x14ac:dyDescent="0.35">
      <c r="A12" s="7">
        <v>42019</v>
      </c>
      <c r="B12" s="1" t="s">
        <v>7</v>
      </c>
      <c r="C12" s="1" t="s">
        <v>11</v>
      </c>
      <c r="D12" s="2" t="s">
        <v>14</v>
      </c>
      <c r="E12" s="3">
        <v>46</v>
      </c>
      <c r="F12" s="4">
        <v>8.99</v>
      </c>
      <c r="G12" s="8">
        <v>413.54</v>
      </c>
    </row>
    <row r="13" spans="1:7" x14ac:dyDescent="0.35">
      <c r="A13" s="7">
        <v>41662</v>
      </c>
      <c r="B13" s="5" t="s">
        <v>7</v>
      </c>
      <c r="C13" s="5" t="s">
        <v>10</v>
      </c>
      <c r="D13" s="2" t="s">
        <v>14</v>
      </c>
      <c r="E13" s="3">
        <v>50</v>
      </c>
      <c r="F13" s="4">
        <v>19.989999999999998</v>
      </c>
      <c r="G13" s="8">
        <v>999.49999999999989</v>
      </c>
    </row>
    <row r="14" spans="1:7" x14ac:dyDescent="0.35">
      <c r="A14" s="7">
        <v>42087</v>
      </c>
      <c r="B14" s="5" t="s">
        <v>7</v>
      </c>
      <c r="C14" s="1" t="s">
        <v>13</v>
      </c>
      <c r="D14" s="2" t="s">
        <v>18</v>
      </c>
      <c r="E14" s="3">
        <v>50</v>
      </c>
      <c r="F14" s="4">
        <v>4.99</v>
      </c>
      <c r="G14" s="8">
        <v>249.5</v>
      </c>
    </row>
    <row r="15" spans="1:7" x14ac:dyDescent="0.35">
      <c r="A15" s="7">
        <v>42138</v>
      </c>
      <c r="B15" s="1" t="s">
        <v>7</v>
      </c>
      <c r="C15" s="1" t="s">
        <v>11</v>
      </c>
      <c r="D15" s="2" t="s">
        <v>12</v>
      </c>
      <c r="E15" s="3">
        <v>53</v>
      </c>
      <c r="F15" s="4">
        <v>1.29</v>
      </c>
      <c r="G15" s="8">
        <v>68.37</v>
      </c>
    </row>
    <row r="16" spans="1:7" x14ac:dyDescent="0.35">
      <c r="A16" s="7">
        <v>42206</v>
      </c>
      <c r="B16" s="5" t="s">
        <v>7</v>
      </c>
      <c r="C16" s="5" t="s">
        <v>17</v>
      </c>
      <c r="D16" s="2" t="s">
        <v>18</v>
      </c>
      <c r="E16" s="3">
        <v>55</v>
      </c>
      <c r="F16" s="4">
        <v>12.49</v>
      </c>
      <c r="G16" s="8">
        <v>686.95</v>
      </c>
    </row>
    <row r="17" spans="1:7" x14ac:dyDescent="0.35">
      <c r="A17" s="7">
        <v>42104</v>
      </c>
      <c r="B17" s="1" t="s">
        <v>7</v>
      </c>
      <c r="C17" s="1" t="s">
        <v>15</v>
      </c>
      <c r="D17" s="2" t="s">
        <v>12</v>
      </c>
      <c r="E17" s="3">
        <v>66</v>
      </c>
      <c r="F17" s="4">
        <v>1.99</v>
      </c>
      <c r="G17" s="8">
        <v>131.34</v>
      </c>
    </row>
    <row r="18" spans="1:7" x14ac:dyDescent="0.35">
      <c r="A18" s="7">
        <v>41985</v>
      </c>
      <c r="B18" s="1" t="s">
        <v>7</v>
      </c>
      <c r="C18" s="1" t="s">
        <v>8</v>
      </c>
      <c r="D18" s="2" t="s">
        <v>12</v>
      </c>
      <c r="E18" s="3">
        <v>67</v>
      </c>
      <c r="F18" s="4">
        <v>1.29</v>
      </c>
      <c r="G18" s="8">
        <v>86.43</v>
      </c>
    </row>
    <row r="19" spans="1:7" x14ac:dyDescent="0.35">
      <c r="A19" s="7">
        <v>41747</v>
      </c>
      <c r="B19" s="1" t="s">
        <v>7</v>
      </c>
      <c r="C19" s="1" t="s">
        <v>15</v>
      </c>
      <c r="D19" s="2" t="s">
        <v>12</v>
      </c>
      <c r="E19" s="3">
        <v>75</v>
      </c>
      <c r="F19" s="4">
        <v>1.99</v>
      </c>
      <c r="G19" s="8">
        <v>149.25</v>
      </c>
    </row>
    <row r="20" spans="1:7" x14ac:dyDescent="0.35">
      <c r="A20" s="7">
        <v>42155</v>
      </c>
      <c r="B20" s="1" t="s">
        <v>7</v>
      </c>
      <c r="C20" s="1" t="s">
        <v>11</v>
      </c>
      <c r="D20" s="2" t="s">
        <v>14</v>
      </c>
      <c r="E20" s="3">
        <v>80</v>
      </c>
      <c r="F20" s="4">
        <v>8.99</v>
      </c>
      <c r="G20" s="8">
        <v>719.2</v>
      </c>
    </row>
    <row r="21" spans="1:7" x14ac:dyDescent="0.35">
      <c r="A21" s="7">
        <v>42036</v>
      </c>
      <c r="B21" s="1" t="s">
        <v>7</v>
      </c>
      <c r="C21" s="1" t="s">
        <v>8</v>
      </c>
      <c r="D21" s="2" t="s">
        <v>14</v>
      </c>
      <c r="E21" s="3">
        <v>87</v>
      </c>
      <c r="F21" s="4">
        <v>15</v>
      </c>
      <c r="G21" s="8">
        <v>1305</v>
      </c>
    </row>
    <row r="22" spans="1:7" x14ac:dyDescent="0.35">
      <c r="A22" s="7">
        <v>41764</v>
      </c>
      <c r="B22" s="5" t="s">
        <v>7</v>
      </c>
      <c r="C22" s="1" t="s">
        <v>13</v>
      </c>
      <c r="D22" s="2" t="s">
        <v>12</v>
      </c>
      <c r="E22" s="3">
        <v>90</v>
      </c>
      <c r="F22" s="4">
        <v>4.99</v>
      </c>
      <c r="G22" s="8">
        <v>449.1</v>
      </c>
    </row>
    <row r="23" spans="1:7" x14ac:dyDescent="0.35">
      <c r="A23" s="7">
        <v>41815</v>
      </c>
      <c r="B23" s="5" t="s">
        <v>7</v>
      </c>
      <c r="C23" s="5" t="s">
        <v>17</v>
      </c>
      <c r="D23" s="2" t="s">
        <v>12</v>
      </c>
      <c r="E23" s="3">
        <v>90</v>
      </c>
      <c r="F23" s="4">
        <v>4.99</v>
      </c>
      <c r="G23" s="8">
        <v>449.1</v>
      </c>
    </row>
    <row r="24" spans="1:7" x14ac:dyDescent="0.35">
      <c r="A24" s="7">
        <v>42342</v>
      </c>
      <c r="B24" s="5" t="s">
        <v>7</v>
      </c>
      <c r="C24" s="1" t="s">
        <v>13</v>
      </c>
      <c r="D24" s="2" t="s">
        <v>14</v>
      </c>
      <c r="E24" s="3">
        <v>94</v>
      </c>
      <c r="F24" s="4">
        <v>19.989999999999998</v>
      </c>
      <c r="G24" s="8">
        <v>1879.06</v>
      </c>
    </row>
    <row r="25" spans="1:7" x14ac:dyDescent="0.35">
      <c r="A25" s="7">
        <v>41968</v>
      </c>
      <c r="B25" s="5" t="s">
        <v>7</v>
      </c>
      <c r="C25" s="1" t="s">
        <v>10</v>
      </c>
      <c r="D25" s="2" t="s">
        <v>18</v>
      </c>
      <c r="E25" s="3">
        <v>96</v>
      </c>
      <c r="F25" s="4">
        <v>4.99</v>
      </c>
      <c r="G25" s="8">
        <v>479.04</v>
      </c>
    </row>
    <row r="26" spans="1:7" x14ac:dyDescent="0.35">
      <c r="A26" s="7">
        <v>42053</v>
      </c>
      <c r="B26" s="5" t="s">
        <v>19</v>
      </c>
      <c r="C26" s="5" t="s">
        <v>20</v>
      </c>
      <c r="D26" s="2" t="s">
        <v>14</v>
      </c>
      <c r="E26" s="3">
        <v>4</v>
      </c>
      <c r="F26" s="4">
        <v>4.99</v>
      </c>
      <c r="G26" s="8">
        <v>19.96</v>
      </c>
    </row>
    <row r="27" spans="1:7" x14ac:dyDescent="0.35">
      <c r="A27" s="7">
        <v>41951</v>
      </c>
      <c r="B27" s="1" t="s">
        <v>19</v>
      </c>
      <c r="C27" s="1" t="s">
        <v>21</v>
      </c>
      <c r="D27" s="2" t="s">
        <v>16</v>
      </c>
      <c r="E27" s="3">
        <v>15</v>
      </c>
      <c r="F27" s="4">
        <v>19.989999999999998</v>
      </c>
      <c r="G27" s="8">
        <v>299.84999999999997</v>
      </c>
    </row>
    <row r="28" spans="1:7" x14ac:dyDescent="0.35">
      <c r="A28" s="7">
        <v>41900</v>
      </c>
      <c r="B28" s="5" t="s">
        <v>19</v>
      </c>
      <c r="C28" s="5" t="s">
        <v>20</v>
      </c>
      <c r="D28" s="2" t="s">
        <v>18</v>
      </c>
      <c r="E28" s="3">
        <v>16</v>
      </c>
      <c r="F28" s="4">
        <v>15.99</v>
      </c>
      <c r="G28" s="8">
        <v>255.84</v>
      </c>
    </row>
    <row r="29" spans="1:7" x14ac:dyDescent="0.35">
      <c r="A29" s="7">
        <v>41832</v>
      </c>
      <c r="B29" s="5" t="s">
        <v>19</v>
      </c>
      <c r="C29" s="5" t="s">
        <v>22</v>
      </c>
      <c r="D29" s="2" t="s">
        <v>14</v>
      </c>
      <c r="E29" s="3">
        <v>29</v>
      </c>
      <c r="F29" s="4">
        <v>1.99</v>
      </c>
      <c r="G29" s="8">
        <v>57.71</v>
      </c>
    </row>
    <row r="30" spans="1:7" x14ac:dyDescent="0.35">
      <c r="A30" s="7">
        <v>41866</v>
      </c>
      <c r="B30" s="5" t="s">
        <v>19</v>
      </c>
      <c r="C30" s="1" t="s">
        <v>20</v>
      </c>
      <c r="D30" s="2" t="s">
        <v>12</v>
      </c>
      <c r="E30" s="3">
        <v>35</v>
      </c>
      <c r="F30" s="4">
        <v>4.99</v>
      </c>
      <c r="G30" s="8">
        <v>174.65</v>
      </c>
    </row>
    <row r="31" spans="1:7" x14ac:dyDescent="0.35">
      <c r="A31" s="7">
        <v>41730</v>
      </c>
      <c r="B31" s="5" t="s">
        <v>19</v>
      </c>
      <c r="C31" s="5" t="s">
        <v>20</v>
      </c>
      <c r="D31" s="2" t="s">
        <v>14</v>
      </c>
      <c r="E31" s="3">
        <v>60</v>
      </c>
      <c r="F31" s="4">
        <v>4.99</v>
      </c>
      <c r="G31" s="8">
        <v>299.40000000000003</v>
      </c>
    </row>
    <row r="32" spans="1:7" x14ac:dyDescent="0.35">
      <c r="A32" s="7">
        <v>41798</v>
      </c>
      <c r="B32" s="5" t="s">
        <v>19</v>
      </c>
      <c r="C32" s="5" t="s">
        <v>20</v>
      </c>
      <c r="D32" s="2" t="s">
        <v>14</v>
      </c>
      <c r="E32" s="3">
        <v>60</v>
      </c>
      <c r="F32" s="4">
        <v>8.99</v>
      </c>
      <c r="G32" s="8">
        <v>539.4</v>
      </c>
    </row>
    <row r="33" spans="1:7" x14ac:dyDescent="0.35">
      <c r="A33" s="7">
        <v>42189</v>
      </c>
      <c r="B33" s="5" t="s">
        <v>19</v>
      </c>
      <c r="C33" s="1" t="s">
        <v>20</v>
      </c>
      <c r="D33" s="2" t="s">
        <v>18</v>
      </c>
      <c r="E33" s="3">
        <v>62</v>
      </c>
      <c r="F33" s="4">
        <v>4.99</v>
      </c>
      <c r="G33" s="8">
        <v>309.38</v>
      </c>
    </row>
    <row r="34" spans="1:7" x14ac:dyDescent="0.35">
      <c r="A34" s="7">
        <v>41934</v>
      </c>
      <c r="B34" s="5" t="s">
        <v>19</v>
      </c>
      <c r="C34" s="5" t="s">
        <v>20</v>
      </c>
      <c r="D34" s="2" t="s">
        <v>16</v>
      </c>
      <c r="E34" s="3">
        <v>64</v>
      </c>
      <c r="F34" s="4">
        <v>8.99</v>
      </c>
      <c r="G34" s="8">
        <v>575.36</v>
      </c>
    </row>
    <row r="35" spans="1:7" x14ac:dyDescent="0.35">
      <c r="A35" s="7">
        <v>42002</v>
      </c>
      <c r="B35" s="1" t="s">
        <v>19</v>
      </c>
      <c r="C35" s="1" t="s">
        <v>21</v>
      </c>
      <c r="D35" s="2" t="s">
        <v>18</v>
      </c>
      <c r="E35" s="3">
        <v>74</v>
      </c>
      <c r="F35" s="4">
        <v>15.99</v>
      </c>
      <c r="G35" s="8">
        <v>1183.26</v>
      </c>
    </row>
    <row r="36" spans="1:7" x14ac:dyDescent="0.35">
      <c r="A36" s="7">
        <v>41849</v>
      </c>
      <c r="B36" s="1" t="s">
        <v>19</v>
      </c>
      <c r="C36" s="1" t="s">
        <v>21</v>
      </c>
      <c r="D36" s="2" t="s">
        <v>14</v>
      </c>
      <c r="E36" s="3">
        <v>81</v>
      </c>
      <c r="F36" s="4">
        <v>19.989999999999998</v>
      </c>
      <c r="G36" s="8">
        <v>1619.1899999999998</v>
      </c>
    </row>
    <row r="37" spans="1:7" x14ac:dyDescent="0.35">
      <c r="A37" s="7">
        <v>41645</v>
      </c>
      <c r="B37" s="5" t="s">
        <v>19</v>
      </c>
      <c r="C37" s="1" t="s">
        <v>20</v>
      </c>
      <c r="D37" s="2" t="s">
        <v>12</v>
      </c>
      <c r="E37" s="3">
        <v>95</v>
      </c>
      <c r="F37" s="4">
        <v>1.99</v>
      </c>
      <c r="G37" s="8">
        <v>189.05</v>
      </c>
    </row>
    <row r="38" spans="1:7" x14ac:dyDescent="0.35">
      <c r="A38" s="7">
        <v>42121</v>
      </c>
      <c r="B38" s="5" t="s">
        <v>19</v>
      </c>
      <c r="C38" s="5" t="s">
        <v>22</v>
      </c>
      <c r="D38" s="2" t="s">
        <v>16</v>
      </c>
      <c r="E38" s="3">
        <v>96</v>
      </c>
      <c r="F38" s="4">
        <v>4.99</v>
      </c>
      <c r="G38" s="8">
        <v>479.04</v>
      </c>
    </row>
    <row r="39" spans="1:7" x14ac:dyDescent="0.35">
      <c r="A39" s="7">
        <v>42240</v>
      </c>
      <c r="B39" s="5" t="s">
        <v>23</v>
      </c>
      <c r="C39" s="5" t="s">
        <v>24</v>
      </c>
      <c r="D39" s="2" t="s">
        <v>9</v>
      </c>
      <c r="E39" s="3">
        <v>3</v>
      </c>
      <c r="F39" s="4">
        <v>275</v>
      </c>
      <c r="G39" s="8">
        <v>825</v>
      </c>
    </row>
    <row r="40" spans="1:7" x14ac:dyDescent="0.35">
      <c r="A40" s="7">
        <v>42070</v>
      </c>
      <c r="B40" s="5" t="s">
        <v>23</v>
      </c>
      <c r="C40" s="1" t="s">
        <v>24</v>
      </c>
      <c r="D40" s="2" t="s">
        <v>14</v>
      </c>
      <c r="E40" s="3">
        <v>7</v>
      </c>
      <c r="F40" s="4">
        <v>19.989999999999998</v>
      </c>
      <c r="G40" s="8">
        <v>139.92999999999998</v>
      </c>
    </row>
    <row r="41" spans="1:7" x14ac:dyDescent="0.35">
      <c r="A41" s="7">
        <v>41781</v>
      </c>
      <c r="B41" s="5" t="s">
        <v>23</v>
      </c>
      <c r="C41" s="5" t="s">
        <v>25</v>
      </c>
      <c r="D41" s="2" t="s">
        <v>12</v>
      </c>
      <c r="E41" s="3">
        <v>32</v>
      </c>
      <c r="F41" s="4">
        <v>1.99</v>
      </c>
      <c r="G41" s="8">
        <v>63.68</v>
      </c>
    </row>
    <row r="42" spans="1:7" x14ac:dyDescent="0.35">
      <c r="A42" s="7">
        <v>41713</v>
      </c>
      <c r="B42" s="5" t="s">
        <v>23</v>
      </c>
      <c r="C42" s="1" t="s">
        <v>24</v>
      </c>
      <c r="D42" s="2" t="s">
        <v>12</v>
      </c>
      <c r="E42" s="3">
        <v>56</v>
      </c>
      <c r="F42" s="4">
        <v>2.99</v>
      </c>
      <c r="G42" s="8">
        <v>167.44</v>
      </c>
    </row>
    <row r="43" spans="1:7" x14ac:dyDescent="0.35">
      <c r="A43" s="7">
        <v>42291</v>
      </c>
      <c r="B43" s="5" t="s">
        <v>23</v>
      </c>
      <c r="C43" s="1" t="s">
        <v>25</v>
      </c>
      <c r="D43" s="2" t="s">
        <v>14</v>
      </c>
      <c r="E43" s="3">
        <v>57</v>
      </c>
      <c r="F43" s="4">
        <v>19.989999999999998</v>
      </c>
      <c r="G43" s="8">
        <v>1139.4299999999998</v>
      </c>
    </row>
    <row r="44" spans="1:7" ht="15" thickBot="1" x14ac:dyDescent="0.4">
      <c r="A44" s="9">
        <v>42274</v>
      </c>
      <c r="B44" s="10" t="s">
        <v>23</v>
      </c>
      <c r="C44" s="10" t="s">
        <v>24</v>
      </c>
      <c r="D44" s="11" t="s">
        <v>16</v>
      </c>
      <c r="E44" s="12">
        <v>76</v>
      </c>
      <c r="F44" s="13">
        <v>1.99</v>
      </c>
      <c r="G44" s="14">
        <v>151.24</v>
      </c>
    </row>
    <row r="45" spans="1:7" ht="15" thickBot="1" x14ac:dyDescent="0.4">
      <c r="D45" s="15" t="s">
        <v>26</v>
      </c>
      <c r="E45" s="18">
        <f>AVERAGE(E2:E44)</f>
        <v>49.325581395348834</v>
      </c>
      <c r="F45" s="21">
        <f t="shared" ref="F45:G45" si="0">AVERAGE(F2:F44)</f>
        <v>20.308604651162799</v>
      </c>
      <c r="G45" s="24">
        <f t="shared" si="0"/>
        <v>456.46232558139531</v>
      </c>
    </row>
    <row r="46" spans="1:7" ht="15" thickBot="1" x14ac:dyDescent="0.4">
      <c r="D46" s="16" t="s">
        <v>27</v>
      </c>
      <c r="E46" s="22">
        <f>STDEV(E2:E44)</f>
        <v>30.078247899067208</v>
      </c>
      <c r="F46" s="23">
        <f t="shared" ref="F46:G46" si="1">STDEV(F2:F44)</f>
        <v>47.345117693751853</v>
      </c>
      <c r="G46" s="25">
        <f t="shared" si="1"/>
        <v>447.02210384167165</v>
      </c>
    </row>
    <row r="47" spans="1:7" ht="15" thickBot="1" x14ac:dyDescent="0.4">
      <c r="D47" s="17" t="s">
        <v>28</v>
      </c>
      <c r="E47" s="19">
        <f>VAR(E2:E44)</f>
        <v>904.70099667774082</v>
      </c>
      <c r="F47" s="20">
        <f t="shared" ref="F47:G47" si="2">VAR(F2:F44)</f>
        <v>2241.5601694352149</v>
      </c>
      <c r="G47" s="26">
        <f t="shared" si="2"/>
        <v>199828.76132303427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9ECF6-4436-4F63-BB25-FA2D82639300}">
  <dimension ref="A1:L44"/>
  <sheetViews>
    <sheetView workbookViewId="0">
      <selection activeCell="K29" sqref="K29"/>
    </sheetView>
  </sheetViews>
  <sheetFormatPr defaultRowHeight="14.5" x14ac:dyDescent="0.35"/>
  <cols>
    <col min="1" max="1" width="14.6328125" customWidth="1"/>
    <col min="6" max="6" width="12.36328125" customWidth="1"/>
    <col min="7" max="7" width="11.26953125" customWidth="1"/>
    <col min="9" max="9" width="9.1796875" customWidth="1"/>
    <col min="10" max="10" width="9.36328125" customWidth="1"/>
    <col min="11" max="11" width="9.6328125" customWidth="1"/>
  </cols>
  <sheetData>
    <row r="1" spans="1:12" ht="16" thickBot="1" x14ac:dyDescent="0.4">
      <c r="A1" s="27" t="s">
        <v>0</v>
      </c>
      <c r="B1" s="28" t="s">
        <v>1</v>
      </c>
      <c r="C1" s="28" t="s">
        <v>2</v>
      </c>
      <c r="D1" s="29" t="s">
        <v>3</v>
      </c>
      <c r="E1" s="30" t="s">
        <v>4</v>
      </c>
      <c r="F1" s="31" t="s">
        <v>5</v>
      </c>
      <c r="G1" s="32" t="s">
        <v>6</v>
      </c>
      <c r="J1" s="55" t="s">
        <v>29</v>
      </c>
      <c r="K1" s="56"/>
      <c r="L1" s="57"/>
    </row>
    <row r="2" spans="1:12" ht="15" thickBot="1" x14ac:dyDescent="0.4">
      <c r="A2" s="7">
        <v>41883</v>
      </c>
      <c r="B2" s="1" t="s">
        <v>7</v>
      </c>
      <c r="C2" s="1" t="s">
        <v>8</v>
      </c>
      <c r="D2" s="2" t="s">
        <v>9</v>
      </c>
      <c r="E2" s="3">
        <v>2</v>
      </c>
      <c r="F2" s="4">
        <v>125</v>
      </c>
      <c r="G2" s="8">
        <v>250</v>
      </c>
      <c r="J2" s="34" t="s">
        <v>30</v>
      </c>
      <c r="K2" s="34" t="s">
        <v>31</v>
      </c>
      <c r="L2" s="34" t="s">
        <v>32</v>
      </c>
    </row>
    <row r="3" spans="1:12" x14ac:dyDescent="0.35">
      <c r="A3" s="7">
        <v>42172</v>
      </c>
      <c r="B3" s="5" t="s">
        <v>7</v>
      </c>
      <c r="C3" s="5" t="s">
        <v>10</v>
      </c>
      <c r="D3" s="2" t="s">
        <v>9</v>
      </c>
      <c r="E3" s="3">
        <v>5</v>
      </c>
      <c r="F3" s="4">
        <v>125</v>
      </c>
      <c r="G3" s="8">
        <v>625</v>
      </c>
      <c r="J3" s="35">
        <v>7</v>
      </c>
      <c r="K3" s="36">
        <v>1.29</v>
      </c>
      <c r="L3" s="37">
        <v>719.2</v>
      </c>
    </row>
    <row r="4" spans="1:12" x14ac:dyDescent="0.35">
      <c r="A4" s="7">
        <v>42257</v>
      </c>
      <c r="B4" s="1" t="s">
        <v>7</v>
      </c>
      <c r="C4" s="1" t="s">
        <v>11</v>
      </c>
      <c r="D4" s="2" t="s">
        <v>12</v>
      </c>
      <c r="E4" s="3">
        <v>7</v>
      </c>
      <c r="F4" s="4">
        <v>1.29</v>
      </c>
      <c r="G4" s="8">
        <v>9.0300000000000011</v>
      </c>
      <c r="J4" s="35">
        <v>27</v>
      </c>
      <c r="K4" s="36">
        <v>1.99</v>
      </c>
      <c r="L4" s="37">
        <v>251.72</v>
      </c>
    </row>
    <row r="5" spans="1:12" x14ac:dyDescent="0.35">
      <c r="A5" s="7">
        <v>42325</v>
      </c>
      <c r="B5" s="5" t="s">
        <v>7</v>
      </c>
      <c r="C5" s="1" t="s">
        <v>13</v>
      </c>
      <c r="D5" s="2" t="s">
        <v>14</v>
      </c>
      <c r="E5" s="3">
        <v>11</v>
      </c>
      <c r="F5" s="4">
        <v>4.99</v>
      </c>
      <c r="G5" s="8">
        <v>54.89</v>
      </c>
      <c r="J5" s="35">
        <v>66</v>
      </c>
      <c r="K5" s="36">
        <v>8.99</v>
      </c>
      <c r="L5" s="37">
        <v>63.68</v>
      </c>
    </row>
    <row r="6" spans="1:12" x14ac:dyDescent="0.35">
      <c r="A6" s="7">
        <v>42308</v>
      </c>
      <c r="B6" s="1" t="s">
        <v>7</v>
      </c>
      <c r="C6" s="1" t="s">
        <v>15</v>
      </c>
      <c r="D6" s="2" t="s">
        <v>12</v>
      </c>
      <c r="E6" s="3">
        <v>14</v>
      </c>
      <c r="F6" s="4">
        <v>1.29</v>
      </c>
      <c r="G6" s="8">
        <v>18.060000000000002</v>
      </c>
      <c r="J6" s="35">
        <v>81</v>
      </c>
      <c r="K6" s="36">
        <v>8.99</v>
      </c>
      <c r="L6" s="37">
        <v>1139.4299999999998</v>
      </c>
    </row>
    <row r="7" spans="1:12" x14ac:dyDescent="0.35">
      <c r="A7" s="7">
        <v>41696</v>
      </c>
      <c r="B7" s="1" t="s">
        <v>7</v>
      </c>
      <c r="C7" s="1" t="s">
        <v>11</v>
      </c>
      <c r="D7" s="2" t="s">
        <v>16</v>
      </c>
      <c r="E7" s="3">
        <v>27</v>
      </c>
      <c r="F7" s="4">
        <v>19.989999999999998</v>
      </c>
      <c r="G7" s="8">
        <v>539.7299999999999</v>
      </c>
      <c r="J7" s="35">
        <v>3</v>
      </c>
      <c r="K7" s="36">
        <v>19.989999999999998</v>
      </c>
      <c r="L7" s="37">
        <v>54.89</v>
      </c>
    </row>
    <row r="8" spans="1:12" x14ac:dyDescent="0.35">
      <c r="A8" s="7">
        <v>41917</v>
      </c>
      <c r="B8" s="5" t="s">
        <v>7</v>
      </c>
      <c r="C8" s="5" t="s">
        <v>17</v>
      </c>
      <c r="D8" s="2" t="s">
        <v>14</v>
      </c>
      <c r="E8" s="3">
        <v>28</v>
      </c>
      <c r="F8" s="4">
        <v>8.99</v>
      </c>
      <c r="G8" s="8">
        <v>251.72</v>
      </c>
      <c r="J8" s="35">
        <v>62</v>
      </c>
      <c r="K8" s="36">
        <v>1.29</v>
      </c>
      <c r="L8" s="37">
        <v>251.72</v>
      </c>
    </row>
    <row r="9" spans="1:12" x14ac:dyDescent="0.35">
      <c r="A9" s="7">
        <v>42359</v>
      </c>
      <c r="B9" s="1" t="s">
        <v>7</v>
      </c>
      <c r="C9" s="1" t="s">
        <v>15</v>
      </c>
      <c r="D9" s="2" t="s">
        <v>14</v>
      </c>
      <c r="E9" s="3">
        <v>28</v>
      </c>
      <c r="F9" s="4">
        <v>4.99</v>
      </c>
      <c r="G9" s="8">
        <v>139.72</v>
      </c>
      <c r="J9" s="35">
        <v>7</v>
      </c>
      <c r="K9" s="36">
        <v>8.99</v>
      </c>
      <c r="L9" s="37">
        <v>149.25</v>
      </c>
    </row>
    <row r="10" spans="1:12" x14ac:dyDescent="0.35">
      <c r="A10" s="7">
        <v>41679</v>
      </c>
      <c r="B10" s="5" t="s">
        <v>7</v>
      </c>
      <c r="C10" s="1" t="s">
        <v>13</v>
      </c>
      <c r="D10" s="2" t="s">
        <v>12</v>
      </c>
      <c r="E10" s="3">
        <v>36</v>
      </c>
      <c r="F10" s="4">
        <v>4.99</v>
      </c>
      <c r="G10" s="8">
        <v>179.64000000000001</v>
      </c>
      <c r="J10" s="35">
        <v>96</v>
      </c>
      <c r="K10" s="36">
        <v>15</v>
      </c>
      <c r="L10" s="37">
        <v>686.95</v>
      </c>
    </row>
    <row r="11" spans="1:12" x14ac:dyDescent="0.35">
      <c r="A11" s="7">
        <v>42223</v>
      </c>
      <c r="B11" s="5" t="s">
        <v>7</v>
      </c>
      <c r="C11" s="1" t="s">
        <v>10</v>
      </c>
      <c r="D11" s="2" t="s">
        <v>18</v>
      </c>
      <c r="E11" s="3">
        <v>42</v>
      </c>
      <c r="F11" s="4">
        <v>23.95</v>
      </c>
      <c r="G11" s="8">
        <v>1005.9</v>
      </c>
      <c r="J11" s="35">
        <v>14</v>
      </c>
      <c r="K11" s="36">
        <v>15.99</v>
      </c>
      <c r="L11" s="37">
        <v>151.24</v>
      </c>
    </row>
    <row r="12" spans="1:12" x14ac:dyDescent="0.35">
      <c r="A12" s="7">
        <v>42019</v>
      </c>
      <c r="B12" s="1" t="s">
        <v>7</v>
      </c>
      <c r="C12" s="1" t="s">
        <v>11</v>
      </c>
      <c r="D12" s="2" t="s">
        <v>14</v>
      </c>
      <c r="E12" s="3">
        <v>46</v>
      </c>
      <c r="F12" s="4">
        <v>8.99</v>
      </c>
      <c r="G12" s="8">
        <v>413.54</v>
      </c>
      <c r="J12" s="35">
        <v>55</v>
      </c>
      <c r="K12" s="36">
        <v>19.989999999999998</v>
      </c>
      <c r="L12" s="37">
        <v>299.40000000000003</v>
      </c>
    </row>
    <row r="13" spans="1:12" x14ac:dyDescent="0.35">
      <c r="A13" s="7">
        <v>41662</v>
      </c>
      <c r="B13" s="5" t="s">
        <v>7</v>
      </c>
      <c r="C13" s="5" t="s">
        <v>10</v>
      </c>
      <c r="D13" s="2" t="s">
        <v>14</v>
      </c>
      <c r="E13" s="3">
        <v>50</v>
      </c>
      <c r="F13" s="4">
        <v>19.989999999999998</v>
      </c>
      <c r="G13" s="8">
        <v>999.49999999999989</v>
      </c>
      <c r="J13" s="35">
        <v>42</v>
      </c>
      <c r="K13" s="36">
        <v>19.989999999999998</v>
      </c>
      <c r="L13" s="37">
        <v>825</v>
      </c>
    </row>
    <row r="14" spans="1:12" x14ac:dyDescent="0.35">
      <c r="A14" s="7">
        <v>42087</v>
      </c>
      <c r="B14" s="5" t="s">
        <v>7</v>
      </c>
      <c r="C14" s="1" t="s">
        <v>13</v>
      </c>
      <c r="D14" s="2" t="s">
        <v>18</v>
      </c>
      <c r="E14" s="3">
        <v>50</v>
      </c>
      <c r="F14" s="4">
        <v>4.99</v>
      </c>
      <c r="G14" s="8">
        <v>249.5</v>
      </c>
      <c r="J14" s="35">
        <v>50</v>
      </c>
      <c r="K14" s="36">
        <v>8.99</v>
      </c>
      <c r="L14" s="37">
        <v>479.04</v>
      </c>
    </row>
    <row r="15" spans="1:12" x14ac:dyDescent="0.35">
      <c r="A15" s="7">
        <v>42138</v>
      </c>
      <c r="B15" s="1" t="s">
        <v>7</v>
      </c>
      <c r="C15" s="1" t="s">
        <v>11</v>
      </c>
      <c r="D15" s="2" t="s">
        <v>12</v>
      </c>
      <c r="E15" s="3">
        <v>53</v>
      </c>
      <c r="F15" s="4">
        <v>1.29</v>
      </c>
      <c r="G15" s="8">
        <v>68.37</v>
      </c>
      <c r="J15" s="35">
        <v>75</v>
      </c>
      <c r="K15" s="36">
        <v>4.99</v>
      </c>
      <c r="L15" s="37">
        <v>1139.4299999999998</v>
      </c>
    </row>
    <row r="16" spans="1:12" x14ac:dyDescent="0.35">
      <c r="A16" s="7">
        <v>42206</v>
      </c>
      <c r="B16" s="5" t="s">
        <v>7</v>
      </c>
      <c r="C16" s="5" t="s">
        <v>17</v>
      </c>
      <c r="D16" s="2" t="s">
        <v>18</v>
      </c>
      <c r="E16" s="3">
        <v>55</v>
      </c>
      <c r="F16" s="4">
        <v>12.49</v>
      </c>
      <c r="G16" s="8">
        <v>686.95</v>
      </c>
      <c r="J16" s="35">
        <v>74</v>
      </c>
      <c r="K16" s="36">
        <v>15.99</v>
      </c>
      <c r="L16" s="37">
        <v>174.65</v>
      </c>
    </row>
    <row r="17" spans="1:12" x14ac:dyDescent="0.35">
      <c r="A17" s="7">
        <v>42104</v>
      </c>
      <c r="B17" s="1" t="s">
        <v>7</v>
      </c>
      <c r="C17" s="1" t="s">
        <v>15</v>
      </c>
      <c r="D17" s="2" t="s">
        <v>12</v>
      </c>
      <c r="E17" s="3">
        <v>66</v>
      </c>
      <c r="F17" s="4">
        <v>1.99</v>
      </c>
      <c r="G17" s="8">
        <v>131.34</v>
      </c>
      <c r="J17" s="35">
        <v>56</v>
      </c>
      <c r="K17" s="36">
        <v>1.99</v>
      </c>
      <c r="L17" s="37">
        <v>9.0300000000000011</v>
      </c>
    </row>
    <row r="18" spans="1:12" x14ac:dyDescent="0.35">
      <c r="A18" s="7">
        <v>41985</v>
      </c>
      <c r="B18" s="1" t="s">
        <v>7</v>
      </c>
      <c r="C18" s="1" t="s">
        <v>8</v>
      </c>
      <c r="D18" s="2" t="s">
        <v>12</v>
      </c>
      <c r="E18" s="3">
        <v>67</v>
      </c>
      <c r="F18" s="4">
        <v>1.29</v>
      </c>
      <c r="G18" s="8">
        <v>86.43</v>
      </c>
      <c r="J18" s="35">
        <v>67</v>
      </c>
      <c r="K18" s="36">
        <v>4.99</v>
      </c>
      <c r="L18" s="37">
        <v>999.49999999999989</v>
      </c>
    </row>
    <row r="19" spans="1:12" x14ac:dyDescent="0.35">
      <c r="A19" s="7">
        <v>41747</v>
      </c>
      <c r="B19" s="1" t="s">
        <v>7</v>
      </c>
      <c r="C19" s="1" t="s">
        <v>15</v>
      </c>
      <c r="D19" s="2" t="s">
        <v>12</v>
      </c>
      <c r="E19" s="3">
        <v>75</v>
      </c>
      <c r="F19" s="4">
        <v>1.99</v>
      </c>
      <c r="G19" s="8">
        <v>149.25</v>
      </c>
      <c r="J19" s="35">
        <v>46</v>
      </c>
      <c r="K19" s="36">
        <v>8.99</v>
      </c>
      <c r="L19" s="37">
        <v>1879.06</v>
      </c>
    </row>
    <row r="20" spans="1:12" x14ac:dyDescent="0.35">
      <c r="A20" s="7">
        <v>42155</v>
      </c>
      <c r="B20" s="1" t="s">
        <v>7</v>
      </c>
      <c r="C20" s="1" t="s">
        <v>11</v>
      </c>
      <c r="D20" s="2" t="s">
        <v>14</v>
      </c>
      <c r="E20" s="3">
        <v>80</v>
      </c>
      <c r="F20" s="4">
        <v>8.99</v>
      </c>
      <c r="G20" s="8">
        <v>719.2</v>
      </c>
      <c r="J20" s="35">
        <v>80</v>
      </c>
      <c r="K20" s="36">
        <v>19.989999999999998</v>
      </c>
      <c r="L20" s="37">
        <v>1305</v>
      </c>
    </row>
    <row r="21" spans="1:12" x14ac:dyDescent="0.35">
      <c r="A21" s="7">
        <v>42036</v>
      </c>
      <c r="B21" s="1" t="s">
        <v>7</v>
      </c>
      <c r="C21" s="1" t="s">
        <v>8</v>
      </c>
      <c r="D21" s="2" t="s">
        <v>14</v>
      </c>
      <c r="E21" s="3">
        <v>87</v>
      </c>
      <c r="F21" s="4">
        <v>15</v>
      </c>
      <c r="G21" s="8">
        <v>1305</v>
      </c>
      <c r="J21" s="35">
        <v>96</v>
      </c>
      <c r="K21" s="36">
        <v>1.29</v>
      </c>
      <c r="L21" s="37">
        <v>255.84</v>
      </c>
    </row>
    <row r="22" spans="1:12" x14ac:dyDescent="0.35">
      <c r="A22" s="7">
        <v>41764</v>
      </c>
      <c r="B22" s="5" t="s">
        <v>7</v>
      </c>
      <c r="C22" s="1" t="s">
        <v>13</v>
      </c>
      <c r="D22" s="2" t="s">
        <v>12</v>
      </c>
      <c r="E22" s="3">
        <v>90</v>
      </c>
      <c r="F22" s="4">
        <v>4.99</v>
      </c>
      <c r="G22" s="8">
        <v>449.1</v>
      </c>
      <c r="J22" s="35">
        <v>80</v>
      </c>
      <c r="K22" s="36">
        <v>1.99</v>
      </c>
      <c r="L22" s="37">
        <v>299.40000000000003</v>
      </c>
    </row>
    <row r="23" spans="1:12" x14ac:dyDescent="0.35">
      <c r="A23" s="7">
        <v>41815</v>
      </c>
      <c r="B23" s="5" t="s">
        <v>7</v>
      </c>
      <c r="C23" s="5" t="s">
        <v>17</v>
      </c>
      <c r="D23" s="2" t="s">
        <v>12</v>
      </c>
      <c r="E23" s="3">
        <v>90</v>
      </c>
      <c r="F23" s="4">
        <v>4.99</v>
      </c>
      <c r="G23" s="8">
        <v>449.1</v>
      </c>
      <c r="J23" s="35">
        <v>50</v>
      </c>
      <c r="K23" s="36">
        <v>1.29</v>
      </c>
      <c r="L23" s="37">
        <v>54.89</v>
      </c>
    </row>
    <row r="24" spans="1:12" x14ac:dyDescent="0.35">
      <c r="A24" s="7">
        <v>42342</v>
      </c>
      <c r="B24" s="5" t="s">
        <v>7</v>
      </c>
      <c r="C24" s="1" t="s">
        <v>13</v>
      </c>
      <c r="D24" s="2" t="s">
        <v>14</v>
      </c>
      <c r="E24" s="3">
        <v>94</v>
      </c>
      <c r="F24" s="4">
        <v>19.989999999999998</v>
      </c>
      <c r="G24" s="8">
        <v>1879.06</v>
      </c>
      <c r="J24" s="35">
        <v>90</v>
      </c>
      <c r="K24" s="36">
        <v>1.99</v>
      </c>
      <c r="L24" s="37">
        <v>299.40000000000003</v>
      </c>
    </row>
    <row r="25" spans="1:12" x14ac:dyDescent="0.35">
      <c r="A25" s="7">
        <v>41968</v>
      </c>
      <c r="B25" s="5" t="s">
        <v>7</v>
      </c>
      <c r="C25" s="1" t="s">
        <v>10</v>
      </c>
      <c r="D25" s="2" t="s">
        <v>18</v>
      </c>
      <c r="E25" s="3">
        <v>96</v>
      </c>
      <c r="F25" s="4">
        <v>4.99</v>
      </c>
      <c r="G25" s="8">
        <v>479.04</v>
      </c>
      <c r="J25" s="35">
        <v>81</v>
      </c>
      <c r="K25" s="36">
        <v>15.99</v>
      </c>
      <c r="L25" s="37">
        <v>413.54</v>
      </c>
    </row>
    <row r="26" spans="1:12" x14ac:dyDescent="0.35">
      <c r="A26" s="7">
        <v>42053</v>
      </c>
      <c r="B26" s="5" t="s">
        <v>19</v>
      </c>
      <c r="C26" s="5" t="s">
        <v>20</v>
      </c>
      <c r="D26" s="2" t="s">
        <v>14</v>
      </c>
      <c r="E26" s="3">
        <v>4</v>
      </c>
      <c r="F26" s="4">
        <v>4.99</v>
      </c>
      <c r="G26" s="8">
        <v>19.96</v>
      </c>
      <c r="J26" s="35">
        <v>14</v>
      </c>
      <c r="K26" s="36">
        <v>19.989999999999998</v>
      </c>
      <c r="L26" s="37">
        <v>19.96</v>
      </c>
    </row>
    <row r="27" spans="1:12" ht="15" thickBot="1" x14ac:dyDescent="0.4">
      <c r="A27" s="7">
        <v>41951</v>
      </c>
      <c r="B27" s="1" t="s">
        <v>19</v>
      </c>
      <c r="C27" s="1" t="s">
        <v>21</v>
      </c>
      <c r="D27" s="2" t="s">
        <v>16</v>
      </c>
      <c r="E27" s="3">
        <v>15</v>
      </c>
      <c r="F27" s="4">
        <v>19.989999999999998</v>
      </c>
      <c r="G27" s="8">
        <v>299.84999999999997</v>
      </c>
      <c r="J27" s="35">
        <v>50</v>
      </c>
      <c r="K27" s="36">
        <v>8.99</v>
      </c>
      <c r="L27" s="37">
        <v>151.24</v>
      </c>
    </row>
    <row r="28" spans="1:12" ht="15" thickBot="1" x14ac:dyDescent="0.4">
      <c r="A28" s="7">
        <v>41900</v>
      </c>
      <c r="B28" s="5" t="s">
        <v>19</v>
      </c>
      <c r="C28" s="5" t="s">
        <v>20</v>
      </c>
      <c r="D28" s="2" t="s">
        <v>18</v>
      </c>
      <c r="E28" s="3">
        <v>16</v>
      </c>
      <c r="F28" s="4">
        <v>15.99</v>
      </c>
      <c r="G28" s="8">
        <v>255.84</v>
      </c>
      <c r="I28" s="43" t="s">
        <v>26</v>
      </c>
      <c r="J28" s="38">
        <f>AVERAGE(J3:J27)</f>
        <v>54.76</v>
      </c>
      <c r="K28" s="38">
        <f t="shared" ref="K28:L28" si="0">AVERAGE(K3:K27)</f>
        <v>9.5984000000000034</v>
      </c>
      <c r="L28" s="38">
        <f t="shared" si="0"/>
        <v>482.89839999999987</v>
      </c>
    </row>
    <row r="29" spans="1:12" ht="15" thickBot="1" x14ac:dyDescent="0.4">
      <c r="A29" s="7">
        <v>41832</v>
      </c>
      <c r="B29" s="5" t="s">
        <v>19</v>
      </c>
      <c r="C29" s="5" t="s">
        <v>22</v>
      </c>
      <c r="D29" s="2" t="s">
        <v>14</v>
      </c>
      <c r="E29" s="3">
        <v>29</v>
      </c>
      <c r="F29" s="4">
        <v>1.99</v>
      </c>
      <c r="G29" s="8">
        <v>57.71</v>
      </c>
      <c r="I29" s="44" t="s">
        <v>27</v>
      </c>
      <c r="J29" s="39">
        <f>_xlfn.STDEV.S(J3:J27)</f>
        <v>28.901095711639261</v>
      </c>
      <c r="K29" s="40">
        <f t="shared" ref="K29:L29" si="1">_xlfn.STDEV.S(K3:K27)</f>
        <v>7.1996132303524867</v>
      </c>
      <c r="L29" s="40">
        <f t="shared" si="1"/>
        <v>484.77561101056494</v>
      </c>
    </row>
    <row r="30" spans="1:12" ht="15" thickBot="1" x14ac:dyDescent="0.4">
      <c r="A30" s="7">
        <v>41866</v>
      </c>
      <c r="B30" s="5" t="s">
        <v>19</v>
      </c>
      <c r="C30" s="1" t="s">
        <v>20</v>
      </c>
      <c r="D30" s="2" t="s">
        <v>12</v>
      </c>
      <c r="E30" s="3">
        <v>35</v>
      </c>
      <c r="F30" s="4">
        <v>4.99</v>
      </c>
      <c r="G30" s="8">
        <v>174.65</v>
      </c>
      <c r="I30" s="45" t="s">
        <v>28</v>
      </c>
      <c r="J30" s="41">
        <f>_xlfn.VAR.S(J3:J27)</f>
        <v>835.2733333333332</v>
      </c>
      <c r="K30" s="42">
        <f t="shared" ref="K30:L30" si="2">_xlfn.VAR.S(K3:K27)</f>
        <v>51.83443066666657</v>
      </c>
      <c r="L30" s="41">
        <f t="shared" si="2"/>
        <v>235007.3930306666</v>
      </c>
    </row>
    <row r="31" spans="1:12" x14ac:dyDescent="0.35">
      <c r="A31" s="7">
        <v>41730</v>
      </c>
      <c r="B31" s="5" t="s">
        <v>19</v>
      </c>
      <c r="C31" s="5" t="s">
        <v>20</v>
      </c>
      <c r="D31" s="2" t="s">
        <v>14</v>
      </c>
      <c r="E31" s="3">
        <v>60</v>
      </c>
      <c r="F31" s="4">
        <v>4.99</v>
      </c>
      <c r="G31" s="8">
        <v>299.40000000000003</v>
      </c>
    </row>
    <row r="32" spans="1:12" x14ac:dyDescent="0.35">
      <c r="A32" s="7">
        <v>41798</v>
      </c>
      <c r="B32" s="5" t="s">
        <v>19</v>
      </c>
      <c r="C32" s="5" t="s">
        <v>20</v>
      </c>
      <c r="D32" s="2" t="s">
        <v>14</v>
      </c>
      <c r="E32" s="3">
        <v>60</v>
      </c>
      <c r="F32" s="4">
        <v>8.99</v>
      </c>
      <c r="G32" s="8">
        <v>539.4</v>
      </c>
    </row>
    <row r="33" spans="1:7" x14ac:dyDescent="0.35">
      <c r="A33" s="7">
        <v>42189</v>
      </c>
      <c r="B33" s="5" t="s">
        <v>19</v>
      </c>
      <c r="C33" s="1" t="s">
        <v>20</v>
      </c>
      <c r="D33" s="2" t="s">
        <v>18</v>
      </c>
      <c r="E33" s="3">
        <v>62</v>
      </c>
      <c r="F33" s="4">
        <v>4.99</v>
      </c>
      <c r="G33" s="8">
        <v>309.38</v>
      </c>
    </row>
    <row r="34" spans="1:7" x14ac:dyDescent="0.35">
      <c r="A34" s="7">
        <v>41934</v>
      </c>
      <c r="B34" s="5" t="s">
        <v>19</v>
      </c>
      <c r="C34" s="5" t="s">
        <v>20</v>
      </c>
      <c r="D34" s="2" t="s">
        <v>16</v>
      </c>
      <c r="E34" s="3">
        <v>64</v>
      </c>
      <c r="F34" s="4">
        <v>8.99</v>
      </c>
      <c r="G34" s="8">
        <v>575.36</v>
      </c>
    </row>
    <row r="35" spans="1:7" x14ac:dyDescent="0.35">
      <c r="A35" s="7">
        <v>42002</v>
      </c>
      <c r="B35" s="1" t="s">
        <v>19</v>
      </c>
      <c r="C35" s="1" t="s">
        <v>21</v>
      </c>
      <c r="D35" s="2" t="s">
        <v>18</v>
      </c>
      <c r="E35" s="3">
        <v>74</v>
      </c>
      <c r="F35" s="4">
        <v>15.99</v>
      </c>
      <c r="G35" s="8">
        <v>1183.26</v>
      </c>
    </row>
    <row r="36" spans="1:7" x14ac:dyDescent="0.35">
      <c r="A36" s="7">
        <v>41849</v>
      </c>
      <c r="B36" s="1" t="s">
        <v>19</v>
      </c>
      <c r="C36" s="1" t="s">
        <v>21</v>
      </c>
      <c r="D36" s="2" t="s">
        <v>14</v>
      </c>
      <c r="E36" s="3">
        <v>81</v>
      </c>
      <c r="F36" s="4">
        <v>19.989999999999998</v>
      </c>
      <c r="G36" s="8">
        <v>1619.1899999999998</v>
      </c>
    </row>
    <row r="37" spans="1:7" x14ac:dyDescent="0.35">
      <c r="A37" s="7">
        <v>41645</v>
      </c>
      <c r="B37" s="5" t="s">
        <v>19</v>
      </c>
      <c r="C37" s="1" t="s">
        <v>20</v>
      </c>
      <c r="D37" s="2" t="s">
        <v>12</v>
      </c>
      <c r="E37" s="3">
        <v>95</v>
      </c>
      <c r="F37" s="4">
        <v>1.99</v>
      </c>
      <c r="G37" s="8">
        <v>189.05</v>
      </c>
    </row>
    <row r="38" spans="1:7" x14ac:dyDescent="0.35">
      <c r="A38" s="7">
        <v>42121</v>
      </c>
      <c r="B38" s="5" t="s">
        <v>19</v>
      </c>
      <c r="C38" s="5" t="s">
        <v>22</v>
      </c>
      <c r="D38" s="2" t="s">
        <v>16</v>
      </c>
      <c r="E38" s="3">
        <v>96</v>
      </c>
      <c r="F38" s="4">
        <v>4.99</v>
      </c>
      <c r="G38" s="8">
        <v>479.04</v>
      </c>
    </row>
    <row r="39" spans="1:7" x14ac:dyDescent="0.35">
      <c r="A39" s="7">
        <v>42240</v>
      </c>
      <c r="B39" s="5" t="s">
        <v>23</v>
      </c>
      <c r="C39" s="5" t="s">
        <v>24</v>
      </c>
      <c r="D39" s="2" t="s">
        <v>9</v>
      </c>
      <c r="E39" s="3">
        <v>3</v>
      </c>
      <c r="F39" s="4">
        <v>275</v>
      </c>
      <c r="G39" s="8">
        <v>825</v>
      </c>
    </row>
    <row r="40" spans="1:7" x14ac:dyDescent="0.35">
      <c r="A40" s="7">
        <v>42070</v>
      </c>
      <c r="B40" s="5" t="s">
        <v>23</v>
      </c>
      <c r="C40" s="1" t="s">
        <v>24</v>
      </c>
      <c r="D40" s="2" t="s">
        <v>14</v>
      </c>
      <c r="E40" s="3">
        <v>7</v>
      </c>
      <c r="F40" s="4">
        <v>19.989999999999998</v>
      </c>
      <c r="G40" s="8">
        <v>139.92999999999998</v>
      </c>
    </row>
    <row r="41" spans="1:7" x14ac:dyDescent="0.35">
      <c r="A41" s="7">
        <v>41781</v>
      </c>
      <c r="B41" s="5" t="s">
        <v>23</v>
      </c>
      <c r="C41" s="5" t="s">
        <v>25</v>
      </c>
      <c r="D41" s="2" t="s">
        <v>12</v>
      </c>
      <c r="E41" s="3">
        <v>32</v>
      </c>
      <c r="F41" s="4">
        <v>1.99</v>
      </c>
      <c r="G41" s="8">
        <v>63.68</v>
      </c>
    </row>
    <row r="42" spans="1:7" x14ac:dyDescent="0.35">
      <c r="A42" s="7">
        <v>41713</v>
      </c>
      <c r="B42" s="5" t="s">
        <v>23</v>
      </c>
      <c r="C42" s="1" t="s">
        <v>24</v>
      </c>
      <c r="D42" s="2" t="s">
        <v>12</v>
      </c>
      <c r="E42" s="3">
        <v>56</v>
      </c>
      <c r="F42" s="4">
        <v>2.99</v>
      </c>
      <c r="G42" s="8">
        <v>167.44</v>
      </c>
    </row>
    <row r="43" spans="1:7" x14ac:dyDescent="0.35">
      <c r="A43" s="7">
        <v>42291</v>
      </c>
      <c r="B43" s="5" t="s">
        <v>23</v>
      </c>
      <c r="C43" s="1" t="s">
        <v>25</v>
      </c>
      <c r="D43" s="2" t="s">
        <v>14</v>
      </c>
      <c r="E43" s="3">
        <v>57</v>
      </c>
      <c r="F43" s="4">
        <v>19.989999999999998</v>
      </c>
      <c r="G43" s="8">
        <v>1139.4299999999998</v>
      </c>
    </row>
    <row r="44" spans="1:7" ht="15" thickBot="1" x14ac:dyDescent="0.4">
      <c r="A44" s="9">
        <v>42274</v>
      </c>
      <c r="B44" s="10" t="s">
        <v>23</v>
      </c>
      <c r="C44" s="10" t="s">
        <v>24</v>
      </c>
      <c r="D44" s="11" t="s">
        <v>16</v>
      </c>
      <c r="E44" s="12">
        <v>76</v>
      </c>
      <c r="F44" s="13">
        <v>1.99</v>
      </c>
      <c r="G44" s="14">
        <v>151.24</v>
      </c>
    </row>
  </sheetData>
  <mergeCells count="1">
    <mergeCell ref="J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855D-9D6A-4F1A-86D3-A84A68345E64}">
  <dimension ref="A4:C21"/>
  <sheetViews>
    <sheetView workbookViewId="0">
      <selection activeCell="F16" sqref="F16"/>
    </sheetView>
  </sheetViews>
  <sheetFormatPr defaultRowHeight="14.5" x14ac:dyDescent="0.35"/>
  <sheetData>
    <row r="4" spans="2:3" ht="56" x14ac:dyDescent="0.35">
      <c r="B4" s="48" t="s">
        <v>50</v>
      </c>
      <c r="C4" s="48" t="s">
        <v>51</v>
      </c>
    </row>
    <row r="5" spans="2:3" x14ac:dyDescent="0.35">
      <c r="B5" s="49">
        <v>23</v>
      </c>
      <c r="C5" s="49">
        <v>35</v>
      </c>
    </row>
    <row r="6" spans="2:3" x14ac:dyDescent="0.35">
      <c r="B6" s="49">
        <v>12</v>
      </c>
      <c r="C6" s="49">
        <v>21</v>
      </c>
    </row>
    <row r="7" spans="2:3" x14ac:dyDescent="0.35">
      <c r="B7" s="49">
        <v>6</v>
      </c>
      <c r="C7" s="49">
        <v>26</v>
      </c>
    </row>
    <row r="8" spans="2:3" x14ac:dyDescent="0.35">
      <c r="B8" s="49">
        <v>15</v>
      </c>
      <c r="C8" s="49">
        <v>24</v>
      </c>
    </row>
    <row r="9" spans="2:3" x14ac:dyDescent="0.35">
      <c r="B9" s="49">
        <v>18</v>
      </c>
      <c r="C9" s="49">
        <v>17</v>
      </c>
    </row>
    <row r="10" spans="2:3" x14ac:dyDescent="0.35">
      <c r="B10" s="49">
        <v>5</v>
      </c>
      <c r="C10" s="49">
        <v>23</v>
      </c>
    </row>
    <row r="11" spans="2:3" x14ac:dyDescent="0.35">
      <c r="B11" s="49">
        <v>21</v>
      </c>
      <c r="C11" s="49">
        <v>37</v>
      </c>
    </row>
    <row r="12" spans="2:3" x14ac:dyDescent="0.35">
      <c r="B12" s="49">
        <v>18</v>
      </c>
      <c r="C12" s="49">
        <v>22</v>
      </c>
    </row>
    <row r="13" spans="2:3" x14ac:dyDescent="0.35">
      <c r="B13" s="49">
        <v>34</v>
      </c>
      <c r="C13" s="49">
        <v>16</v>
      </c>
    </row>
    <row r="14" spans="2:3" x14ac:dyDescent="0.35">
      <c r="B14" s="49">
        <v>10</v>
      </c>
      <c r="C14" s="49">
        <v>38</v>
      </c>
    </row>
    <row r="15" spans="2:3" x14ac:dyDescent="0.35">
      <c r="B15" s="49">
        <v>23</v>
      </c>
      <c r="C15" s="49">
        <v>23</v>
      </c>
    </row>
    <row r="16" spans="2:3" x14ac:dyDescent="0.35">
      <c r="B16" s="49">
        <v>14</v>
      </c>
      <c r="C16" s="49">
        <v>41</v>
      </c>
    </row>
    <row r="17" spans="1:3" x14ac:dyDescent="0.35">
      <c r="B17" s="49">
        <v>19</v>
      </c>
      <c r="C17" s="49">
        <v>27</v>
      </c>
    </row>
    <row r="18" spans="1:3" x14ac:dyDescent="0.35">
      <c r="B18" s="49">
        <v>23</v>
      </c>
      <c r="C18" s="49">
        <v>24</v>
      </c>
    </row>
    <row r="19" spans="1:3" x14ac:dyDescent="0.35">
      <c r="B19" s="50">
        <v>8</v>
      </c>
      <c r="C19" s="50">
        <v>32</v>
      </c>
    </row>
    <row r="21" spans="1:3" x14ac:dyDescent="0.35">
      <c r="A21" s="52" t="s">
        <v>26</v>
      </c>
      <c r="B21" s="53">
        <f>AVERAGE(B5:B19)</f>
        <v>16.600000000000001</v>
      </c>
      <c r="C21" s="53">
        <f>AVERAGE(C5:C19)</f>
        <v>27.066666666666666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0123-879F-40D8-B660-8F42CA25935A}">
  <dimension ref="B5:N20"/>
  <sheetViews>
    <sheetView workbookViewId="0">
      <selection activeCell="K12" sqref="K12"/>
    </sheetView>
  </sheetViews>
  <sheetFormatPr defaultRowHeight="14.5" x14ac:dyDescent="0.35"/>
  <cols>
    <col min="8" max="8" width="17.1796875" customWidth="1"/>
    <col min="9" max="9" width="16.26953125" customWidth="1"/>
    <col min="10" max="10" width="18.26953125" customWidth="1"/>
    <col min="12" max="12" width="26.81640625" customWidth="1"/>
    <col min="13" max="13" width="15.26953125" customWidth="1"/>
    <col min="14" max="14" width="19.453125" customWidth="1"/>
  </cols>
  <sheetData>
    <row r="5" spans="2:14" ht="56" x14ac:dyDescent="0.35">
      <c r="B5" s="48" t="s">
        <v>50</v>
      </c>
      <c r="C5" s="48" t="s">
        <v>51</v>
      </c>
    </row>
    <row r="6" spans="2:14" x14ac:dyDescent="0.35">
      <c r="B6" s="49">
        <v>23</v>
      </c>
      <c r="C6" s="49">
        <v>35</v>
      </c>
      <c r="H6" s="54" t="s">
        <v>33</v>
      </c>
      <c r="I6" s="54"/>
      <c r="J6" s="54"/>
      <c r="L6" s="33" t="s">
        <v>45</v>
      </c>
      <c r="M6" s="33"/>
    </row>
    <row r="7" spans="2:14" ht="15" thickBot="1" x14ac:dyDescent="0.4">
      <c r="B7" s="49">
        <v>12</v>
      </c>
      <c r="C7" s="49">
        <v>21</v>
      </c>
    </row>
    <row r="8" spans="2:14" x14ac:dyDescent="0.35">
      <c r="B8" s="49">
        <v>6</v>
      </c>
      <c r="C8" s="49">
        <v>26</v>
      </c>
      <c r="H8" s="47"/>
      <c r="I8" s="47" t="s">
        <v>50</v>
      </c>
      <c r="J8" s="47" t="s">
        <v>51</v>
      </c>
      <c r="L8" s="47"/>
      <c r="M8" s="47" t="s">
        <v>50</v>
      </c>
      <c r="N8" s="47" t="s">
        <v>51</v>
      </c>
    </row>
    <row r="9" spans="2:14" x14ac:dyDescent="0.35">
      <c r="B9" s="49">
        <v>15</v>
      </c>
      <c r="C9" s="49">
        <v>24</v>
      </c>
      <c r="H9" t="s">
        <v>34</v>
      </c>
      <c r="I9">
        <v>16.600000000000001</v>
      </c>
      <c r="J9">
        <v>27.066666666666666</v>
      </c>
      <c r="L9" t="s">
        <v>34</v>
      </c>
      <c r="M9">
        <v>16.600000000000001</v>
      </c>
      <c r="N9">
        <v>27.066666666666666</v>
      </c>
    </row>
    <row r="10" spans="2:14" x14ac:dyDescent="0.35">
      <c r="B10" s="49">
        <v>18</v>
      </c>
      <c r="C10" s="49">
        <v>17</v>
      </c>
      <c r="H10" t="s">
        <v>35</v>
      </c>
      <c r="I10">
        <v>60.685714285714312</v>
      </c>
      <c r="J10">
        <v>59.92380952380946</v>
      </c>
      <c r="L10" t="s">
        <v>35</v>
      </c>
      <c r="M10">
        <v>60.685714285714312</v>
      </c>
      <c r="N10">
        <v>59.92380952380946</v>
      </c>
    </row>
    <row r="11" spans="2:14" x14ac:dyDescent="0.35">
      <c r="B11" s="49">
        <v>5</v>
      </c>
      <c r="C11" s="49">
        <v>23</v>
      </c>
      <c r="H11" t="s">
        <v>36</v>
      </c>
      <c r="I11">
        <v>15</v>
      </c>
      <c r="J11">
        <v>15</v>
      </c>
      <c r="L11" t="s">
        <v>36</v>
      </c>
      <c r="M11">
        <v>15</v>
      </c>
      <c r="N11">
        <v>15</v>
      </c>
    </row>
    <row r="12" spans="2:14" x14ac:dyDescent="0.35">
      <c r="B12" s="49">
        <v>21</v>
      </c>
      <c r="C12" s="49">
        <v>37</v>
      </c>
      <c r="H12" t="s">
        <v>37</v>
      </c>
      <c r="I12">
        <v>60.304761904761889</v>
      </c>
      <c r="L12" t="s">
        <v>38</v>
      </c>
      <c r="M12">
        <v>0</v>
      </c>
    </row>
    <row r="13" spans="2:14" x14ac:dyDescent="0.35">
      <c r="B13" s="49">
        <v>18</v>
      </c>
      <c r="C13" s="49">
        <v>22</v>
      </c>
      <c r="H13" t="s">
        <v>38</v>
      </c>
      <c r="I13">
        <v>0</v>
      </c>
      <c r="L13" t="s">
        <v>39</v>
      </c>
      <c r="M13">
        <v>28</v>
      </c>
    </row>
    <row r="14" spans="2:14" x14ac:dyDescent="0.35">
      <c r="B14" s="49">
        <v>34</v>
      </c>
      <c r="C14" s="49">
        <v>16</v>
      </c>
      <c r="H14" t="s">
        <v>39</v>
      </c>
      <c r="I14">
        <v>28</v>
      </c>
      <c r="L14" t="s">
        <v>40</v>
      </c>
      <c r="M14">
        <v>-3.6911629798791492</v>
      </c>
    </row>
    <row r="15" spans="2:14" x14ac:dyDescent="0.35">
      <c r="B15" s="49">
        <v>10</v>
      </c>
      <c r="C15" s="49">
        <v>38</v>
      </c>
      <c r="H15" t="s">
        <v>40</v>
      </c>
      <c r="I15">
        <v>-3.6911629798791492</v>
      </c>
      <c r="L15" t="s">
        <v>41</v>
      </c>
      <c r="M15">
        <v>4.7777419473050043E-4</v>
      </c>
    </row>
    <row r="16" spans="2:14" x14ac:dyDescent="0.35">
      <c r="B16" s="49">
        <v>23</v>
      </c>
      <c r="C16" s="49">
        <v>23</v>
      </c>
      <c r="H16" t="s">
        <v>41</v>
      </c>
      <c r="I16">
        <v>4.7777419473050043E-4</v>
      </c>
      <c r="L16" t="s">
        <v>42</v>
      </c>
      <c r="M16">
        <v>1.7011309342659326</v>
      </c>
    </row>
    <row r="17" spans="2:14" x14ac:dyDescent="0.35">
      <c r="B17" s="49">
        <v>14</v>
      </c>
      <c r="C17" s="49">
        <v>41</v>
      </c>
      <c r="H17" t="s">
        <v>42</v>
      </c>
      <c r="I17">
        <v>1.7011309342659326</v>
      </c>
      <c r="L17" t="s">
        <v>43</v>
      </c>
      <c r="M17">
        <v>9.5554838946100085E-4</v>
      </c>
    </row>
    <row r="18" spans="2:14" ht="15" thickBot="1" x14ac:dyDescent="0.4">
      <c r="B18" s="49">
        <v>19</v>
      </c>
      <c r="C18" s="49">
        <v>27</v>
      </c>
      <c r="H18" t="s">
        <v>43</v>
      </c>
      <c r="I18">
        <v>9.5554838946100085E-4</v>
      </c>
      <c r="L18" s="46" t="s">
        <v>44</v>
      </c>
      <c r="M18" s="46">
        <v>2.0484071417952445</v>
      </c>
      <c r="N18" s="46"/>
    </row>
    <row r="19" spans="2:14" ht="15" thickBot="1" x14ac:dyDescent="0.4">
      <c r="B19" s="49">
        <v>23</v>
      </c>
      <c r="C19" s="49">
        <v>24</v>
      </c>
      <c r="H19" s="46" t="s">
        <v>44</v>
      </c>
      <c r="I19" s="46">
        <v>2.0484071417952445</v>
      </c>
      <c r="J19" s="46"/>
    </row>
    <row r="20" spans="2:14" x14ac:dyDescent="0.35">
      <c r="B20" s="50">
        <v>8</v>
      </c>
      <c r="C20" s="50">
        <v>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9900F-42AC-41B5-8E39-33FAC5F057F2}">
  <dimension ref="B6:K20"/>
  <sheetViews>
    <sheetView zoomScaleNormal="100" workbookViewId="0">
      <selection activeCell="G11" sqref="G11"/>
    </sheetView>
  </sheetViews>
  <sheetFormatPr defaultRowHeight="14.5" x14ac:dyDescent="0.35"/>
  <cols>
    <col min="9" max="9" width="31.36328125" customWidth="1"/>
    <col min="10" max="10" width="12.6328125" customWidth="1"/>
    <col min="11" max="11" width="14.1796875" customWidth="1"/>
  </cols>
  <sheetData>
    <row r="6" spans="2:11" ht="28" x14ac:dyDescent="0.35">
      <c r="B6" s="48" t="s">
        <v>46</v>
      </c>
      <c r="C6" s="48" t="s">
        <v>47</v>
      </c>
    </row>
    <row r="7" spans="2:11" x14ac:dyDescent="0.35">
      <c r="B7" s="49">
        <v>45</v>
      </c>
      <c r="C7" s="49">
        <v>34</v>
      </c>
      <c r="I7" s="51" t="s">
        <v>48</v>
      </c>
    </row>
    <row r="8" spans="2:11" ht="15" thickBot="1" x14ac:dyDescent="0.4">
      <c r="B8" s="49">
        <v>38</v>
      </c>
      <c r="C8" s="49">
        <v>22</v>
      </c>
    </row>
    <row r="9" spans="2:11" x14ac:dyDescent="0.35">
      <c r="B9" s="49">
        <v>52</v>
      </c>
      <c r="C9" s="49">
        <v>15</v>
      </c>
      <c r="I9" s="47"/>
      <c r="J9" s="47" t="s">
        <v>46</v>
      </c>
      <c r="K9" s="47" t="s">
        <v>47</v>
      </c>
    </row>
    <row r="10" spans="2:11" x14ac:dyDescent="0.35">
      <c r="B10" s="49">
        <v>48</v>
      </c>
      <c r="C10" s="49">
        <v>27</v>
      </c>
      <c r="I10" t="s">
        <v>34</v>
      </c>
      <c r="J10">
        <v>44.5</v>
      </c>
      <c r="K10">
        <v>28.1</v>
      </c>
    </row>
    <row r="11" spans="2:11" x14ac:dyDescent="0.35">
      <c r="B11" s="49">
        <v>25</v>
      </c>
      <c r="C11" s="49">
        <v>37</v>
      </c>
      <c r="I11" t="s">
        <v>35</v>
      </c>
      <c r="J11">
        <v>75.388888888888886</v>
      </c>
      <c r="K11">
        <v>72.988888888888852</v>
      </c>
    </row>
    <row r="12" spans="2:11" x14ac:dyDescent="0.35">
      <c r="B12" s="49">
        <v>39</v>
      </c>
      <c r="C12" s="49">
        <v>41</v>
      </c>
      <c r="I12" t="s">
        <v>36</v>
      </c>
      <c r="J12">
        <v>10</v>
      </c>
      <c r="K12">
        <v>10</v>
      </c>
    </row>
    <row r="13" spans="2:11" x14ac:dyDescent="0.35">
      <c r="B13" s="49">
        <v>51</v>
      </c>
      <c r="C13" s="49">
        <v>24</v>
      </c>
      <c r="I13" t="s">
        <v>49</v>
      </c>
      <c r="J13">
        <v>-0.53099652946209075</v>
      </c>
    </row>
    <row r="14" spans="2:11" x14ac:dyDescent="0.35">
      <c r="B14" s="49">
        <v>46</v>
      </c>
      <c r="C14" s="49">
        <v>19</v>
      </c>
      <c r="I14" t="s">
        <v>38</v>
      </c>
      <c r="J14">
        <v>0</v>
      </c>
    </row>
    <row r="15" spans="2:11" x14ac:dyDescent="0.35">
      <c r="B15" s="49">
        <v>55</v>
      </c>
      <c r="C15" s="49">
        <v>26</v>
      </c>
      <c r="I15" t="s">
        <v>39</v>
      </c>
      <c r="J15">
        <v>9</v>
      </c>
    </row>
    <row r="16" spans="2:11" x14ac:dyDescent="0.35">
      <c r="B16" s="50">
        <v>46</v>
      </c>
      <c r="C16" s="50">
        <v>36</v>
      </c>
      <c r="I16" t="s">
        <v>40</v>
      </c>
      <c r="J16">
        <v>3.4409801445681247</v>
      </c>
    </row>
    <row r="17" spans="9:11" x14ac:dyDescent="0.35">
      <c r="I17" t="s">
        <v>41</v>
      </c>
      <c r="J17">
        <v>3.6895395586147863E-3</v>
      </c>
    </row>
    <row r="18" spans="9:11" x14ac:dyDescent="0.35">
      <c r="I18" t="s">
        <v>42</v>
      </c>
      <c r="J18">
        <v>1.8331129326562374</v>
      </c>
    </row>
    <row r="19" spans="9:11" x14ac:dyDescent="0.35">
      <c r="I19" t="s">
        <v>43</v>
      </c>
      <c r="J19">
        <v>7.3790791172295726E-3</v>
      </c>
    </row>
    <row r="20" spans="9:11" ht="15" thickBot="1" x14ac:dyDescent="0.4">
      <c r="I20" s="46" t="s">
        <v>44</v>
      </c>
      <c r="J20" s="46">
        <v>2.2621571627982053</v>
      </c>
      <c r="K20" s="4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2757C-8C2A-47F6-8AAD-5B2F1935CCEF}">
  <dimension ref="A1:O91"/>
  <sheetViews>
    <sheetView workbookViewId="0">
      <selection activeCell="C6" sqref="C6"/>
    </sheetView>
  </sheetViews>
  <sheetFormatPr defaultRowHeight="14.5" x14ac:dyDescent="0.35"/>
  <cols>
    <col min="5" max="5" width="11.08984375" customWidth="1"/>
    <col min="6" max="6" width="14.453125" customWidth="1"/>
    <col min="9" max="9" width="20.90625" customWidth="1"/>
  </cols>
  <sheetData>
    <row r="1" spans="1:15" ht="16" thickBot="1" x14ac:dyDescent="0.4">
      <c r="A1" s="85" t="s">
        <v>67</v>
      </c>
      <c r="B1" s="85" t="s">
        <v>72</v>
      </c>
      <c r="C1" s="85" t="s">
        <v>68</v>
      </c>
      <c r="D1" s="85" t="s">
        <v>69</v>
      </c>
      <c r="E1" s="85" t="s">
        <v>73</v>
      </c>
      <c r="F1" s="85" t="s">
        <v>74</v>
      </c>
    </row>
    <row r="2" spans="1:15" x14ac:dyDescent="0.35">
      <c r="A2">
        <v>1</v>
      </c>
      <c r="B2">
        <v>0</v>
      </c>
      <c r="C2">
        <v>22</v>
      </c>
      <c r="D2">
        <v>159</v>
      </c>
      <c r="E2">
        <v>58</v>
      </c>
      <c r="F2">
        <v>54.2</v>
      </c>
      <c r="I2" s="54" t="s">
        <v>52</v>
      </c>
    </row>
    <row r="3" spans="1:15" x14ac:dyDescent="0.35">
      <c r="A3">
        <v>2</v>
      </c>
      <c r="B3">
        <v>0</v>
      </c>
      <c r="C3">
        <v>46</v>
      </c>
      <c r="D3">
        <v>192</v>
      </c>
      <c r="E3">
        <v>60</v>
      </c>
      <c r="F3">
        <v>54</v>
      </c>
    </row>
    <row r="4" spans="1:15" ht="15" thickBot="1" x14ac:dyDescent="0.4">
      <c r="A4">
        <v>3</v>
      </c>
      <c r="B4">
        <v>0</v>
      </c>
      <c r="C4">
        <v>55</v>
      </c>
      <c r="D4">
        <v>170</v>
      </c>
      <c r="E4">
        <v>64</v>
      </c>
      <c r="F4">
        <v>63.3</v>
      </c>
      <c r="I4" t="s">
        <v>53</v>
      </c>
    </row>
    <row r="5" spans="1:15" x14ac:dyDescent="0.35">
      <c r="A5">
        <v>4</v>
      </c>
      <c r="B5">
        <v>0</v>
      </c>
      <c r="C5">
        <v>33</v>
      </c>
      <c r="D5">
        <v>171</v>
      </c>
      <c r="E5">
        <v>64</v>
      </c>
      <c r="F5">
        <v>61.1</v>
      </c>
      <c r="I5" s="47" t="s">
        <v>54</v>
      </c>
      <c r="J5" s="47" t="s">
        <v>55</v>
      </c>
      <c r="K5" s="47" t="s">
        <v>56</v>
      </c>
      <c r="L5" s="47" t="s">
        <v>57</v>
      </c>
      <c r="M5" s="47" t="s">
        <v>35</v>
      </c>
    </row>
    <row r="6" spans="1:15" x14ac:dyDescent="0.35">
      <c r="A6">
        <v>5</v>
      </c>
      <c r="B6">
        <v>0</v>
      </c>
      <c r="C6">
        <v>50</v>
      </c>
      <c r="D6">
        <v>170</v>
      </c>
      <c r="E6">
        <v>65</v>
      </c>
      <c r="F6">
        <v>62.2</v>
      </c>
      <c r="I6" t="s">
        <v>70</v>
      </c>
      <c r="J6">
        <v>90</v>
      </c>
      <c r="K6">
        <v>6528</v>
      </c>
      <c r="L6">
        <v>72.533333333333331</v>
      </c>
      <c r="M6">
        <v>74.453932584269921</v>
      </c>
    </row>
    <row r="7" spans="1:15" ht="15" thickBot="1" x14ac:dyDescent="0.4">
      <c r="A7">
        <v>6</v>
      </c>
      <c r="B7">
        <v>0</v>
      </c>
      <c r="C7">
        <v>50</v>
      </c>
      <c r="D7">
        <v>201</v>
      </c>
      <c r="E7">
        <v>66</v>
      </c>
      <c r="F7">
        <v>64</v>
      </c>
      <c r="I7" s="46" t="s">
        <v>71</v>
      </c>
      <c r="J7" s="46">
        <v>90</v>
      </c>
      <c r="K7" s="46">
        <v>6184.3999999999987</v>
      </c>
      <c r="L7" s="46">
        <v>68.71555555555554</v>
      </c>
      <c r="M7" s="46">
        <v>77.365822721599059</v>
      </c>
    </row>
    <row r="8" spans="1:15" x14ac:dyDescent="0.35">
      <c r="A8">
        <v>7</v>
      </c>
      <c r="B8">
        <v>0</v>
      </c>
      <c r="C8">
        <v>37</v>
      </c>
      <c r="D8">
        <v>174</v>
      </c>
      <c r="E8">
        <v>67</v>
      </c>
      <c r="F8">
        <v>65</v>
      </c>
    </row>
    <row r="9" spans="1:15" x14ac:dyDescent="0.35">
      <c r="A9">
        <v>8</v>
      </c>
      <c r="B9">
        <v>0</v>
      </c>
      <c r="C9">
        <v>28</v>
      </c>
      <c r="D9">
        <v>176</v>
      </c>
      <c r="E9">
        <v>69</v>
      </c>
      <c r="F9">
        <v>60.5</v>
      </c>
    </row>
    <row r="10" spans="1:15" ht="15" thickBot="1" x14ac:dyDescent="0.4">
      <c r="A10">
        <v>9</v>
      </c>
      <c r="B10">
        <v>0</v>
      </c>
      <c r="C10">
        <v>28</v>
      </c>
      <c r="D10">
        <v>165</v>
      </c>
      <c r="E10">
        <v>70</v>
      </c>
      <c r="F10">
        <v>68.099999999999994</v>
      </c>
      <c r="I10" t="s">
        <v>58</v>
      </c>
    </row>
    <row r="11" spans="1:15" x14ac:dyDescent="0.35">
      <c r="A11">
        <v>10</v>
      </c>
      <c r="B11">
        <v>0</v>
      </c>
      <c r="C11">
        <v>45</v>
      </c>
      <c r="D11">
        <v>165</v>
      </c>
      <c r="E11">
        <v>70</v>
      </c>
      <c r="F11">
        <v>66.900000000000006</v>
      </c>
      <c r="I11" s="47" t="s">
        <v>59</v>
      </c>
      <c r="J11" s="47" t="s">
        <v>60</v>
      </c>
      <c r="K11" s="47" t="s">
        <v>39</v>
      </c>
      <c r="L11" s="47" t="s">
        <v>61</v>
      </c>
      <c r="M11" s="47" t="s">
        <v>62</v>
      </c>
      <c r="N11" s="47" t="s">
        <v>63</v>
      </c>
      <c r="O11" s="47" t="s">
        <v>64</v>
      </c>
    </row>
    <row r="12" spans="1:15" x14ac:dyDescent="0.35">
      <c r="A12">
        <v>11</v>
      </c>
      <c r="B12">
        <v>0</v>
      </c>
      <c r="C12">
        <v>60</v>
      </c>
      <c r="D12">
        <v>173</v>
      </c>
      <c r="E12">
        <v>72</v>
      </c>
      <c r="F12">
        <v>70.5</v>
      </c>
      <c r="I12" t="s">
        <v>65</v>
      </c>
      <c r="J12">
        <v>655.89422222222129</v>
      </c>
      <c r="K12">
        <v>1</v>
      </c>
      <c r="L12">
        <v>655.89422222222129</v>
      </c>
      <c r="M12">
        <v>8.6404331360013913</v>
      </c>
      <c r="N12">
        <v>3.7240446413065857E-3</v>
      </c>
      <c r="O12">
        <v>3.8942321312897383</v>
      </c>
    </row>
    <row r="13" spans="1:15" x14ac:dyDescent="0.35">
      <c r="A13">
        <v>12</v>
      </c>
      <c r="B13">
        <v>0</v>
      </c>
      <c r="C13">
        <v>48</v>
      </c>
      <c r="D13">
        <v>156</v>
      </c>
      <c r="E13">
        <v>72</v>
      </c>
      <c r="F13">
        <v>69</v>
      </c>
      <c r="I13" t="s">
        <v>66</v>
      </c>
      <c r="J13">
        <v>13511.958222222227</v>
      </c>
      <c r="K13">
        <v>178</v>
      </c>
      <c r="L13">
        <v>75.909877652933858</v>
      </c>
    </row>
    <row r="14" spans="1:15" x14ac:dyDescent="0.35">
      <c r="A14">
        <v>13</v>
      </c>
      <c r="B14">
        <v>0</v>
      </c>
      <c r="C14">
        <v>41</v>
      </c>
      <c r="D14">
        <v>163</v>
      </c>
      <c r="E14">
        <v>72</v>
      </c>
      <c r="F14">
        <v>68.400000000000006</v>
      </c>
    </row>
    <row r="15" spans="1:15" ht="15" thickBot="1" x14ac:dyDescent="0.4">
      <c r="A15">
        <v>14</v>
      </c>
      <c r="B15">
        <v>0</v>
      </c>
      <c r="C15">
        <v>37</v>
      </c>
      <c r="D15">
        <v>167</v>
      </c>
      <c r="E15">
        <v>82</v>
      </c>
      <c r="F15">
        <v>81.099999999999994</v>
      </c>
      <c r="I15" s="46" t="s">
        <v>6</v>
      </c>
      <c r="J15" s="46">
        <v>14167.852444444448</v>
      </c>
      <c r="K15" s="46">
        <v>179</v>
      </c>
      <c r="L15" s="46"/>
      <c r="M15" s="46"/>
      <c r="N15" s="46"/>
      <c r="O15" s="46"/>
    </row>
    <row r="16" spans="1:15" x14ac:dyDescent="0.35">
      <c r="A16">
        <v>15</v>
      </c>
      <c r="B16">
        <v>1</v>
      </c>
      <c r="C16">
        <v>39</v>
      </c>
      <c r="D16">
        <v>168</v>
      </c>
      <c r="E16">
        <v>71</v>
      </c>
      <c r="F16">
        <v>71.599999999999994</v>
      </c>
    </row>
    <row r="17" spans="1:6" x14ac:dyDescent="0.35">
      <c r="A17">
        <v>16</v>
      </c>
      <c r="B17">
        <v>1</v>
      </c>
      <c r="C17">
        <v>31</v>
      </c>
      <c r="D17">
        <v>158</v>
      </c>
      <c r="E17">
        <v>72</v>
      </c>
      <c r="F17">
        <v>70.900000000000006</v>
      </c>
    </row>
    <row r="18" spans="1:6" x14ac:dyDescent="0.35">
      <c r="A18">
        <v>17</v>
      </c>
      <c r="B18">
        <v>1</v>
      </c>
      <c r="C18">
        <v>40</v>
      </c>
      <c r="D18">
        <v>173</v>
      </c>
      <c r="E18">
        <v>74</v>
      </c>
      <c r="F18">
        <v>69.5</v>
      </c>
    </row>
    <row r="19" spans="1:6" x14ac:dyDescent="0.35">
      <c r="A19">
        <v>18</v>
      </c>
      <c r="B19">
        <v>1</v>
      </c>
      <c r="C19">
        <v>50</v>
      </c>
      <c r="D19">
        <v>160</v>
      </c>
      <c r="E19">
        <v>78</v>
      </c>
      <c r="F19">
        <v>73.900000000000006</v>
      </c>
    </row>
    <row r="20" spans="1:6" x14ac:dyDescent="0.35">
      <c r="A20">
        <v>19</v>
      </c>
      <c r="B20">
        <v>1</v>
      </c>
      <c r="C20">
        <v>43</v>
      </c>
      <c r="D20">
        <v>162</v>
      </c>
      <c r="E20">
        <v>80</v>
      </c>
      <c r="F20">
        <v>71</v>
      </c>
    </row>
    <row r="21" spans="1:6" x14ac:dyDescent="0.35">
      <c r="A21">
        <v>20</v>
      </c>
      <c r="B21">
        <v>1</v>
      </c>
      <c r="C21">
        <v>25</v>
      </c>
      <c r="D21">
        <v>165</v>
      </c>
      <c r="E21">
        <v>80</v>
      </c>
      <c r="F21">
        <v>77.599999999999994</v>
      </c>
    </row>
    <row r="22" spans="1:6" x14ac:dyDescent="0.35">
      <c r="A22">
        <v>21</v>
      </c>
      <c r="B22">
        <v>1</v>
      </c>
      <c r="C22">
        <v>52</v>
      </c>
      <c r="D22">
        <v>177</v>
      </c>
      <c r="E22">
        <v>83</v>
      </c>
      <c r="F22">
        <v>79.099999999999994</v>
      </c>
    </row>
    <row r="23" spans="1:6" x14ac:dyDescent="0.35">
      <c r="A23">
        <v>22</v>
      </c>
      <c r="B23">
        <v>1</v>
      </c>
      <c r="C23">
        <v>42</v>
      </c>
      <c r="D23">
        <v>166</v>
      </c>
      <c r="E23">
        <v>85</v>
      </c>
      <c r="F23">
        <v>81.5</v>
      </c>
    </row>
    <row r="24" spans="1:6" x14ac:dyDescent="0.35">
      <c r="A24">
        <v>23</v>
      </c>
      <c r="B24">
        <v>1</v>
      </c>
      <c r="C24">
        <v>39</v>
      </c>
      <c r="D24">
        <v>166</v>
      </c>
      <c r="E24">
        <v>87</v>
      </c>
      <c r="F24">
        <v>81.900000000000006</v>
      </c>
    </row>
    <row r="25" spans="1:6" x14ac:dyDescent="0.35">
      <c r="A25">
        <v>24</v>
      </c>
      <c r="B25">
        <v>1</v>
      </c>
      <c r="C25">
        <v>40</v>
      </c>
      <c r="D25">
        <v>190</v>
      </c>
      <c r="E25">
        <v>88</v>
      </c>
      <c r="F25">
        <v>84.5</v>
      </c>
    </row>
    <row r="26" spans="1:6" x14ac:dyDescent="0.35">
      <c r="A26">
        <v>25</v>
      </c>
      <c r="B26">
        <v>1</v>
      </c>
      <c r="C26">
        <v>38</v>
      </c>
      <c r="D26">
        <v>179</v>
      </c>
      <c r="E26">
        <v>81</v>
      </c>
      <c r="F26">
        <v>77.8</v>
      </c>
    </row>
    <row r="27" spans="1:6" x14ac:dyDescent="0.35">
      <c r="A27">
        <v>26</v>
      </c>
      <c r="B27">
        <v>0</v>
      </c>
      <c r="C27">
        <v>38</v>
      </c>
      <c r="D27">
        <v>171</v>
      </c>
      <c r="E27">
        <v>64</v>
      </c>
      <c r="F27">
        <v>61.4</v>
      </c>
    </row>
    <row r="28" spans="1:6" x14ac:dyDescent="0.35">
      <c r="A28">
        <v>27</v>
      </c>
      <c r="B28">
        <v>1</v>
      </c>
      <c r="C28">
        <v>42</v>
      </c>
      <c r="D28">
        <v>179</v>
      </c>
      <c r="E28">
        <v>80</v>
      </c>
      <c r="F28">
        <v>76.2</v>
      </c>
    </row>
    <row r="29" spans="1:6" x14ac:dyDescent="0.35">
      <c r="A29">
        <v>28</v>
      </c>
      <c r="B29">
        <v>1</v>
      </c>
      <c r="C29">
        <v>33</v>
      </c>
      <c r="D29">
        <v>175</v>
      </c>
      <c r="E29">
        <v>83</v>
      </c>
      <c r="F29">
        <v>79.400000000000006</v>
      </c>
    </row>
    <row r="30" spans="1:6" x14ac:dyDescent="0.35">
      <c r="A30">
        <v>29</v>
      </c>
      <c r="B30">
        <v>0</v>
      </c>
      <c r="C30">
        <v>42</v>
      </c>
      <c r="D30">
        <v>170</v>
      </c>
      <c r="E30">
        <v>66</v>
      </c>
      <c r="F30">
        <v>63</v>
      </c>
    </row>
    <row r="31" spans="1:6" x14ac:dyDescent="0.35">
      <c r="A31">
        <v>30</v>
      </c>
      <c r="B31">
        <v>0</v>
      </c>
      <c r="C31">
        <v>33</v>
      </c>
      <c r="D31">
        <v>163</v>
      </c>
      <c r="E31">
        <v>63</v>
      </c>
      <c r="F31">
        <v>59.7</v>
      </c>
    </row>
    <row r="32" spans="1:6" x14ac:dyDescent="0.35">
      <c r="A32">
        <v>31</v>
      </c>
      <c r="B32">
        <v>1</v>
      </c>
      <c r="C32">
        <v>41</v>
      </c>
      <c r="D32">
        <v>171</v>
      </c>
      <c r="E32">
        <v>60</v>
      </c>
      <c r="F32">
        <v>60</v>
      </c>
    </row>
    <row r="33" spans="1:6" x14ac:dyDescent="0.35">
      <c r="A33">
        <v>32</v>
      </c>
      <c r="B33">
        <v>0</v>
      </c>
      <c r="C33">
        <v>32</v>
      </c>
      <c r="D33">
        <v>174</v>
      </c>
      <c r="E33">
        <v>103</v>
      </c>
      <c r="F33">
        <v>103</v>
      </c>
    </row>
    <row r="34" spans="1:6" x14ac:dyDescent="0.35">
      <c r="A34">
        <v>33</v>
      </c>
      <c r="B34">
        <v>0</v>
      </c>
      <c r="C34">
        <v>44</v>
      </c>
      <c r="D34">
        <v>174</v>
      </c>
      <c r="E34">
        <v>58</v>
      </c>
      <c r="F34">
        <v>60.1</v>
      </c>
    </row>
    <row r="35" spans="1:6" x14ac:dyDescent="0.35">
      <c r="A35">
        <v>34</v>
      </c>
      <c r="B35">
        <v>0</v>
      </c>
      <c r="C35">
        <v>37</v>
      </c>
      <c r="D35">
        <v>172</v>
      </c>
      <c r="E35">
        <v>58</v>
      </c>
      <c r="F35">
        <v>56</v>
      </c>
    </row>
    <row r="36" spans="1:6" x14ac:dyDescent="0.35">
      <c r="A36">
        <v>35</v>
      </c>
      <c r="B36">
        <v>0</v>
      </c>
      <c r="C36">
        <v>41</v>
      </c>
      <c r="D36">
        <v>165</v>
      </c>
      <c r="E36">
        <v>59</v>
      </c>
      <c r="F36">
        <v>57.3</v>
      </c>
    </row>
    <row r="37" spans="1:6" x14ac:dyDescent="0.35">
      <c r="A37">
        <v>36</v>
      </c>
      <c r="B37">
        <v>0</v>
      </c>
      <c r="C37">
        <v>43</v>
      </c>
      <c r="D37">
        <v>171</v>
      </c>
      <c r="E37">
        <v>61</v>
      </c>
      <c r="F37">
        <v>56.7</v>
      </c>
    </row>
    <row r="38" spans="1:6" x14ac:dyDescent="0.35">
      <c r="A38">
        <v>37</v>
      </c>
      <c r="B38">
        <v>0</v>
      </c>
      <c r="C38">
        <v>20</v>
      </c>
      <c r="D38">
        <v>169</v>
      </c>
      <c r="E38">
        <v>62</v>
      </c>
      <c r="F38">
        <v>55</v>
      </c>
    </row>
    <row r="39" spans="1:6" x14ac:dyDescent="0.35">
      <c r="A39">
        <v>38</v>
      </c>
      <c r="B39">
        <v>0</v>
      </c>
      <c r="C39">
        <v>51</v>
      </c>
      <c r="D39">
        <v>174</v>
      </c>
      <c r="E39">
        <v>63</v>
      </c>
      <c r="F39">
        <v>62.4</v>
      </c>
    </row>
    <row r="40" spans="1:6" x14ac:dyDescent="0.35">
      <c r="A40">
        <v>39</v>
      </c>
      <c r="B40">
        <v>0</v>
      </c>
      <c r="C40">
        <v>31</v>
      </c>
      <c r="D40">
        <v>163</v>
      </c>
      <c r="E40">
        <v>63</v>
      </c>
      <c r="F40">
        <v>60.3</v>
      </c>
    </row>
    <row r="41" spans="1:6" x14ac:dyDescent="0.35">
      <c r="A41">
        <v>40</v>
      </c>
      <c r="B41">
        <v>0</v>
      </c>
      <c r="C41">
        <v>54</v>
      </c>
      <c r="D41">
        <v>173</v>
      </c>
      <c r="E41">
        <v>63</v>
      </c>
      <c r="F41">
        <v>59.4</v>
      </c>
    </row>
    <row r="42" spans="1:6" x14ac:dyDescent="0.35">
      <c r="A42">
        <v>41</v>
      </c>
      <c r="B42">
        <v>0</v>
      </c>
      <c r="C42">
        <v>50</v>
      </c>
      <c r="D42">
        <v>166</v>
      </c>
      <c r="E42">
        <v>65</v>
      </c>
      <c r="F42">
        <v>62</v>
      </c>
    </row>
    <row r="43" spans="1:6" x14ac:dyDescent="0.35">
      <c r="A43">
        <v>42</v>
      </c>
      <c r="B43">
        <v>0</v>
      </c>
      <c r="C43">
        <v>48</v>
      </c>
      <c r="D43">
        <v>163</v>
      </c>
      <c r="E43">
        <v>66</v>
      </c>
      <c r="F43">
        <v>64</v>
      </c>
    </row>
    <row r="44" spans="1:6" x14ac:dyDescent="0.35">
      <c r="A44">
        <v>43</v>
      </c>
      <c r="B44">
        <v>0</v>
      </c>
      <c r="C44">
        <v>16</v>
      </c>
      <c r="D44">
        <v>165</v>
      </c>
      <c r="E44">
        <v>68</v>
      </c>
      <c r="F44">
        <v>63.8</v>
      </c>
    </row>
    <row r="45" spans="1:6" x14ac:dyDescent="0.35">
      <c r="A45">
        <v>44</v>
      </c>
      <c r="B45">
        <v>0</v>
      </c>
      <c r="C45">
        <v>37</v>
      </c>
      <c r="D45">
        <v>167</v>
      </c>
      <c r="E45">
        <v>68</v>
      </c>
      <c r="F45">
        <v>63.3</v>
      </c>
    </row>
    <row r="46" spans="1:6" x14ac:dyDescent="0.35">
      <c r="A46">
        <v>45</v>
      </c>
      <c r="B46">
        <v>0</v>
      </c>
      <c r="C46">
        <v>30</v>
      </c>
      <c r="D46">
        <v>161</v>
      </c>
      <c r="E46">
        <v>76</v>
      </c>
      <c r="F46">
        <v>72.7</v>
      </c>
    </row>
    <row r="47" spans="1:6" x14ac:dyDescent="0.35">
      <c r="A47">
        <v>46</v>
      </c>
      <c r="B47">
        <v>0</v>
      </c>
      <c r="C47">
        <v>29</v>
      </c>
      <c r="D47">
        <v>169</v>
      </c>
      <c r="E47">
        <v>77</v>
      </c>
      <c r="F47">
        <v>77.5</v>
      </c>
    </row>
    <row r="48" spans="1:6" x14ac:dyDescent="0.35">
      <c r="A48">
        <v>47</v>
      </c>
      <c r="B48">
        <v>1</v>
      </c>
      <c r="C48">
        <v>51</v>
      </c>
      <c r="D48">
        <v>191</v>
      </c>
      <c r="E48">
        <v>71</v>
      </c>
      <c r="F48">
        <v>66.8</v>
      </c>
    </row>
    <row r="49" spans="1:6" x14ac:dyDescent="0.35">
      <c r="A49">
        <v>48</v>
      </c>
      <c r="B49">
        <v>1</v>
      </c>
      <c r="C49">
        <v>38</v>
      </c>
      <c r="D49">
        <v>199</v>
      </c>
      <c r="E49">
        <v>75</v>
      </c>
      <c r="F49">
        <v>72.599999999999994</v>
      </c>
    </row>
    <row r="50" spans="1:6" x14ac:dyDescent="0.35">
      <c r="A50">
        <v>49</v>
      </c>
      <c r="B50">
        <v>1</v>
      </c>
      <c r="C50">
        <v>54</v>
      </c>
      <c r="D50">
        <v>196</v>
      </c>
      <c r="E50">
        <v>75</v>
      </c>
      <c r="F50">
        <v>69.2</v>
      </c>
    </row>
    <row r="51" spans="1:6" x14ac:dyDescent="0.35">
      <c r="A51">
        <v>50</v>
      </c>
      <c r="B51">
        <v>1</v>
      </c>
      <c r="C51">
        <v>33</v>
      </c>
      <c r="D51">
        <v>190</v>
      </c>
      <c r="E51">
        <v>76</v>
      </c>
      <c r="F51">
        <v>72.5</v>
      </c>
    </row>
    <row r="52" spans="1:6" x14ac:dyDescent="0.35">
      <c r="A52">
        <v>51</v>
      </c>
      <c r="B52">
        <v>1</v>
      </c>
      <c r="C52">
        <v>45</v>
      </c>
      <c r="D52">
        <v>160</v>
      </c>
      <c r="E52">
        <v>78</v>
      </c>
      <c r="F52">
        <v>72.7</v>
      </c>
    </row>
    <row r="53" spans="1:6" x14ac:dyDescent="0.35">
      <c r="A53">
        <v>52</v>
      </c>
      <c r="B53">
        <v>1</v>
      </c>
      <c r="C53">
        <v>37</v>
      </c>
      <c r="D53">
        <v>194</v>
      </c>
      <c r="E53">
        <v>78</v>
      </c>
      <c r="F53">
        <v>76.3</v>
      </c>
    </row>
    <row r="54" spans="1:6" x14ac:dyDescent="0.35">
      <c r="A54">
        <v>53</v>
      </c>
      <c r="B54">
        <v>1</v>
      </c>
      <c r="C54">
        <v>44</v>
      </c>
      <c r="D54">
        <v>163</v>
      </c>
      <c r="E54">
        <v>79</v>
      </c>
      <c r="F54">
        <v>73.599999999999994</v>
      </c>
    </row>
    <row r="55" spans="1:6" x14ac:dyDescent="0.35">
      <c r="A55">
        <v>54</v>
      </c>
      <c r="B55">
        <v>1</v>
      </c>
      <c r="C55">
        <v>40</v>
      </c>
      <c r="D55">
        <v>171</v>
      </c>
      <c r="E55">
        <v>79</v>
      </c>
      <c r="F55">
        <v>72.900000000000006</v>
      </c>
    </row>
    <row r="56" spans="1:6" x14ac:dyDescent="0.35">
      <c r="A56">
        <v>55</v>
      </c>
      <c r="B56">
        <v>1</v>
      </c>
      <c r="C56">
        <v>37</v>
      </c>
      <c r="D56">
        <v>198</v>
      </c>
      <c r="E56">
        <v>79</v>
      </c>
      <c r="F56">
        <v>71.099999999999994</v>
      </c>
    </row>
    <row r="57" spans="1:6" x14ac:dyDescent="0.35">
      <c r="A57">
        <v>56</v>
      </c>
      <c r="B57">
        <v>1</v>
      </c>
      <c r="C57">
        <v>39</v>
      </c>
      <c r="D57">
        <v>180</v>
      </c>
      <c r="E57">
        <v>80</v>
      </c>
      <c r="F57">
        <v>81.400000000000006</v>
      </c>
    </row>
    <row r="58" spans="1:6" x14ac:dyDescent="0.35">
      <c r="A58">
        <v>57</v>
      </c>
      <c r="B58">
        <v>1</v>
      </c>
      <c r="C58">
        <v>31</v>
      </c>
      <c r="D58">
        <v>182</v>
      </c>
      <c r="E58">
        <v>80</v>
      </c>
      <c r="F58">
        <v>75.7</v>
      </c>
    </row>
    <row r="59" spans="1:6" x14ac:dyDescent="0.35">
      <c r="A59">
        <v>58</v>
      </c>
      <c r="B59">
        <v>0</v>
      </c>
      <c r="C59">
        <v>55</v>
      </c>
      <c r="D59">
        <v>191</v>
      </c>
      <c r="E59">
        <v>71</v>
      </c>
      <c r="F59">
        <v>68.099999999999994</v>
      </c>
    </row>
    <row r="60" spans="1:6" x14ac:dyDescent="0.35">
      <c r="A60">
        <v>59</v>
      </c>
      <c r="B60">
        <v>1</v>
      </c>
      <c r="C60">
        <v>25</v>
      </c>
      <c r="D60">
        <v>181</v>
      </c>
      <c r="E60">
        <v>81</v>
      </c>
      <c r="F60">
        <v>78.099999999999994</v>
      </c>
    </row>
    <row r="61" spans="1:6" x14ac:dyDescent="0.35">
      <c r="A61">
        <v>60</v>
      </c>
      <c r="B61">
        <v>0</v>
      </c>
      <c r="C61">
        <v>42</v>
      </c>
      <c r="D61">
        <v>171</v>
      </c>
      <c r="E61">
        <v>61</v>
      </c>
      <c r="F61">
        <v>58.1</v>
      </c>
    </row>
    <row r="62" spans="1:6" x14ac:dyDescent="0.35">
      <c r="A62">
        <v>61</v>
      </c>
      <c r="B62">
        <v>0</v>
      </c>
      <c r="C62">
        <v>51</v>
      </c>
      <c r="D62">
        <v>165</v>
      </c>
      <c r="E62">
        <v>60</v>
      </c>
      <c r="F62">
        <v>53</v>
      </c>
    </row>
    <row r="63" spans="1:6" x14ac:dyDescent="0.35">
      <c r="A63">
        <v>62</v>
      </c>
      <c r="B63">
        <v>0</v>
      </c>
      <c r="C63">
        <v>35</v>
      </c>
      <c r="D63">
        <v>169</v>
      </c>
      <c r="E63">
        <v>62</v>
      </c>
      <c r="F63">
        <v>56.4</v>
      </c>
    </row>
    <row r="64" spans="1:6" x14ac:dyDescent="0.35">
      <c r="A64">
        <v>63</v>
      </c>
      <c r="B64">
        <v>0</v>
      </c>
      <c r="C64">
        <v>21</v>
      </c>
      <c r="D64">
        <v>159</v>
      </c>
      <c r="E64">
        <v>64</v>
      </c>
      <c r="F64">
        <v>60.6</v>
      </c>
    </row>
    <row r="65" spans="1:6" x14ac:dyDescent="0.35">
      <c r="A65">
        <v>64</v>
      </c>
      <c r="B65">
        <v>0</v>
      </c>
      <c r="C65">
        <v>22</v>
      </c>
      <c r="D65">
        <v>169</v>
      </c>
      <c r="E65">
        <v>65</v>
      </c>
      <c r="F65">
        <v>58.2</v>
      </c>
    </row>
    <row r="66" spans="1:6" x14ac:dyDescent="0.35">
      <c r="A66">
        <v>65</v>
      </c>
      <c r="B66">
        <v>0</v>
      </c>
      <c r="C66">
        <v>36</v>
      </c>
      <c r="D66">
        <v>160</v>
      </c>
      <c r="E66">
        <v>66</v>
      </c>
      <c r="F66">
        <v>58.2</v>
      </c>
    </row>
    <row r="67" spans="1:6" x14ac:dyDescent="0.35">
      <c r="A67">
        <v>66</v>
      </c>
      <c r="B67">
        <v>0</v>
      </c>
      <c r="C67">
        <v>20</v>
      </c>
      <c r="D67">
        <v>169</v>
      </c>
      <c r="E67">
        <v>67</v>
      </c>
      <c r="F67">
        <v>61.6</v>
      </c>
    </row>
    <row r="68" spans="1:6" x14ac:dyDescent="0.35">
      <c r="A68">
        <v>67</v>
      </c>
      <c r="B68">
        <v>0</v>
      </c>
      <c r="C68">
        <v>35</v>
      </c>
      <c r="D68">
        <v>163</v>
      </c>
      <c r="E68">
        <v>67</v>
      </c>
      <c r="F68">
        <v>60.2</v>
      </c>
    </row>
    <row r="69" spans="1:6" x14ac:dyDescent="0.35">
      <c r="A69">
        <v>68</v>
      </c>
      <c r="B69">
        <v>0</v>
      </c>
      <c r="C69">
        <v>45</v>
      </c>
      <c r="D69">
        <v>155</v>
      </c>
      <c r="E69">
        <v>69</v>
      </c>
      <c r="F69">
        <v>61.8</v>
      </c>
    </row>
    <row r="70" spans="1:6" x14ac:dyDescent="0.35">
      <c r="A70">
        <v>69</v>
      </c>
      <c r="B70">
        <v>0</v>
      </c>
      <c r="C70">
        <v>58</v>
      </c>
      <c r="D70">
        <v>141</v>
      </c>
      <c r="E70">
        <v>70</v>
      </c>
      <c r="F70">
        <v>63</v>
      </c>
    </row>
    <row r="71" spans="1:6" x14ac:dyDescent="0.35">
      <c r="A71">
        <v>70</v>
      </c>
      <c r="B71">
        <v>0</v>
      </c>
      <c r="C71">
        <v>37</v>
      </c>
      <c r="D71">
        <v>170</v>
      </c>
      <c r="E71">
        <v>70</v>
      </c>
      <c r="F71">
        <v>62.7</v>
      </c>
    </row>
    <row r="72" spans="1:6" x14ac:dyDescent="0.35">
      <c r="A72">
        <v>71</v>
      </c>
      <c r="B72">
        <v>0</v>
      </c>
      <c r="C72">
        <v>31</v>
      </c>
      <c r="D72">
        <v>170</v>
      </c>
      <c r="E72">
        <v>72</v>
      </c>
      <c r="F72">
        <v>71.099999999999994</v>
      </c>
    </row>
    <row r="73" spans="1:6" x14ac:dyDescent="0.35">
      <c r="A73">
        <v>72</v>
      </c>
      <c r="B73">
        <v>0</v>
      </c>
      <c r="C73">
        <v>35</v>
      </c>
      <c r="D73">
        <v>171</v>
      </c>
      <c r="E73">
        <v>72</v>
      </c>
      <c r="F73">
        <v>64.400000000000006</v>
      </c>
    </row>
    <row r="74" spans="1:6" x14ac:dyDescent="0.35">
      <c r="A74">
        <v>73</v>
      </c>
      <c r="B74">
        <v>0</v>
      </c>
      <c r="C74">
        <v>56</v>
      </c>
      <c r="D74">
        <v>171</v>
      </c>
      <c r="E74">
        <v>73</v>
      </c>
      <c r="F74">
        <v>68.900000000000006</v>
      </c>
    </row>
    <row r="75" spans="1:6" x14ac:dyDescent="0.35">
      <c r="A75">
        <v>74</v>
      </c>
      <c r="B75">
        <v>0</v>
      </c>
      <c r="C75">
        <v>48</v>
      </c>
      <c r="D75">
        <v>153</v>
      </c>
      <c r="E75">
        <v>75</v>
      </c>
      <c r="F75">
        <v>68.7</v>
      </c>
    </row>
    <row r="76" spans="1:6" x14ac:dyDescent="0.35">
      <c r="A76">
        <v>75</v>
      </c>
      <c r="B76">
        <v>0</v>
      </c>
      <c r="C76">
        <v>41</v>
      </c>
      <c r="D76">
        <v>157</v>
      </c>
      <c r="E76">
        <v>76</v>
      </c>
      <c r="F76">
        <v>71</v>
      </c>
    </row>
    <row r="77" spans="1:6" x14ac:dyDescent="0.35">
      <c r="A77">
        <v>76</v>
      </c>
      <c r="B77">
        <v>1</v>
      </c>
      <c r="C77">
        <v>36</v>
      </c>
      <c r="D77">
        <v>155</v>
      </c>
      <c r="E77">
        <v>71</v>
      </c>
      <c r="F77">
        <v>68.5</v>
      </c>
    </row>
    <row r="78" spans="1:6" x14ac:dyDescent="0.35">
      <c r="A78">
        <v>77</v>
      </c>
      <c r="B78">
        <v>1</v>
      </c>
      <c r="C78">
        <v>47</v>
      </c>
      <c r="D78">
        <v>179</v>
      </c>
      <c r="E78">
        <v>73</v>
      </c>
      <c r="F78">
        <v>72.099999999999994</v>
      </c>
    </row>
    <row r="79" spans="1:6" x14ac:dyDescent="0.35">
      <c r="A79">
        <v>78</v>
      </c>
      <c r="B79">
        <v>1</v>
      </c>
      <c r="C79">
        <v>29</v>
      </c>
      <c r="D79">
        <v>166</v>
      </c>
      <c r="E79">
        <v>76</v>
      </c>
      <c r="F79">
        <v>72.5</v>
      </c>
    </row>
    <row r="80" spans="1:6" x14ac:dyDescent="0.35">
      <c r="A80">
        <v>79</v>
      </c>
      <c r="B80">
        <v>1</v>
      </c>
      <c r="C80">
        <v>37</v>
      </c>
      <c r="D80">
        <v>173</v>
      </c>
      <c r="E80">
        <v>78</v>
      </c>
      <c r="F80">
        <v>77.5</v>
      </c>
    </row>
    <row r="81" spans="1:6" x14ac:dyDescent="0.35">
      <c r="A81">
        <v>80</v>
      </c>
      <c r="B81">
        <v>1</v>
      </c>
      <c r="C81">
        <v>31</v>
      </c>
      <c r="D81">
        <v>177</v>
      </c>
      <c r="E81">
        <v>78</v>
      </c>
      <c r="F81">
        <v>75.2</v>
      </c>
    </row>
    <row r="82" spans="1:6" x14ac:dyDescent="0.35">
      <c r="A82">
        <v>81</v>
      </c>
      <c r="B82">
        <v>1</v>
      </c>
      <c r="C82">
        <v>26</v>
      </c>
      <c r="D82">
        <v>179</v>
      </c>
      <c r="E82">
        <v>78</v>
      </c>
      <c r="F82">
        <v>69.400000000000006</v>
      </c>
    </row>
    <row r="83" spans="1:6" x14ac:dyDescent="0.35">
      <c r="A83">
        <v>82</v>
      </c>
      <c r="B83">
        <v>1</v>
      </c>
      <c r="C83">
        <v>40</v>
      </c>
      <c r="D83">
        <v>179</v>
      </c>
      <c r="E83">
        <v>79</v>
      </c>
      <c r="F83">
        <v>74.5</v>
      </c>
    </row>
    <row r="84" spans="1:6" x14ac:dyDescent="0.35">
      <c r="A84">
        <v>83</v>
      </c>
      <c r="B84">
        <v>1</v>
      </c>
      <c r="C84">
        <v>35</v>
      </c>
      <c r="D84">
        <v>183</v>
      </c>
      <c r="E84">
        <v>83</v>
      </c>
      <c r="F84">
        <v>80.2</v>
      </c>
    </row>
    <row r="85" spans="1:6" x14ac:dyDescent="0.35">
      <c r="A85">
        <v>84</v>
      </c>
      <c r="B85">
        <v>1</v>
      </c>
      <c r="C85">
        <v>49</v>
      </c>
      <c r="D85">
        <v>177</v>
      </c>
      <c r="E85">
        <v>84</v>
      </c>
      <c r="F85">
        <v>79.900000000000006</v>
      </c>
    </row>
    <row r="86" spans="1:6" x14ac:dyDescent="0.35">
      <c r="A86">
        <v>85</v>
      </c>
      <c r="B86">
        <v>1</v>
      </c>
      <c r="C86">
        <v>28</v>
      </c>
      <c r="D86">
        <v>164</v>
      </c>
      <c r="E86">
        <v>85</v>
      </c>
      <c r="F86">
        <v>79.7</v>
      </c>
    </row>
    <row r="87" spans="1:6" x14ac:dyDescent="0.35">
      <c r="A87">
        <v>86</v>
      </c>
      <c r="B87">
        <v>1</v>
      </c>
      <c r="C87">
        <v>40</v>
      </c>
      <c r="D87">
        <v>167</v>
      </c>
      <c r="E87">
        <v>87</v>
      </c>
      <c r="F87">
        <v>77.8</v>
      </c>
    </row>
    <row r="88" spans="1:6" x14ac:dyDescent="0.35">
      <c r="A88">
        <v>87</v>
      </c>
      <c r="B88">
        <v>1</v>
      </c>
      <c r="C88">
        <v>51</v>
      </c>
      <c r="D88">
        <v>175</v>
      </c>
      <c r="E88">
        <v>88</v>
      </c>
      <c r="F88">
        <v>81.900000000000006</v>
      </c>
    </row>
    <row r="89" spans="1:6" x14ac:dyDescent="0.35">
      <c r="A89">
        <v>88</v>
      </c>
      <c r="B89">
        <v>1</v>
      </c>
      <c r="C89">
        <v>25</v>
      </c>
      <c r="D89">
        <v>155</v>
      </c>
      <c r="E89">
        <v>74</v>
      </c>
      <c r="F89">
        <v>68.5</v>
      </c>
    </row>
    <row r="90" spans="1:6" x14ac:dyDescent="0.35">
      <c r="A90">
        <v>89</v>
      </c>
      <c r="B90">
        <v>1</v>
      </c>
      <c r="C90">
        <v>36</v>
      </c>
      <c r="D90">
        <v>168</v>
      </c>
      <c r="E90">
        <v>81</v>
      </c>
      <c r="F90">
        <v>76.599999999999994</v>
      </c>
    </row>
    <row r="91" spans="1:6" x14ac:dyDescent="0.35">
      <c r="A91">
        <v>90</v>
      </c>
      <c r="B91">
        <v>0</v>
      </c>
      <c r="C91">
        <v>54</v>
      </c>
      <c r="D91">
        <v>154</v>
      </c>
      <c r="E91">
        <v>66</v>
      </c>
      <c r="F91">
        <v>60.4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F7C48-5419-4CDF-8044-B80A62CD4743}">
  <dimension ref="A1:M31"/>
  <sheetViews>
    <sheetView workbookViewId="0">
      <selection activeCell="M2" sqref="M2"/>
    </sheetView>
  </sheetViews>
  <sheetFormatPr defaultRowHeight="14.5" x14ac:dyDescent="0.35"/>
  <cols>
    <col min="2" max="2" width="9.08984375" customWidth="1"/>
    <col min="7" max="7" width="17.36328125" customWidth="1"/>
    <col min="8" max="8" width="10.08984375" customWidth="1"/>
    <col min="9" max="9" width="13.08984375" customWidth="1"/>
    <col min="10" max="10" width="10.1796875" customWidth="1"/>
  </cols>
  <sheetData>
    <row r="1" spans="1:11" ht="23.5" thickBot="1" x14ac:dyDescent="0.4">
      <c r="A1" s="58" t="s">
        <v>75</v>
      </c>
      <c r="B1" s="58" t="s">
        <v>76</v>
      </c>
      <c r="C1" s="58" t="s">
        <v>77</v>
      </c>
      <c r="D1" s="58" t="s">
        <v>78</v>
      </c>
    </row>
    <row r="2" spans="1:11" ht="15" thickBot="1" x14ac:dyDescent="0.4">
      <c r="A2" s="60" t="s">
        <v>79</v>
      </c>
      <c r="B2" s="59">
        <v>13</v>
      </c>
      <c r="C2" s="59">
        <v>24</v>
      </c>
      <c r="D2" s="59">
        <v>29</v>
      </c>
      <c r="G2" s="67" t="s">
        <v>81</v>
      </c>
      <c r="H2" s="67"/>
      <c r="I2" s="67"/>
    </row>
    <row r="3" spans="1:11" ht="15" thickBot="1" x14ac:dyDescent="0.4">
      <c r="A3" s="61"/>
      <c r="B3" s="59">
        <v>12</v>
      </c>
      <c r="C3" s="59">
        <v>23</v>
      </c>
      <c r="D3" s="59">
        <v>45</v>
      </c>
    </row>
    <row r="4" spans="1:11" ht="15" thickBot="1" x14ac:dyDescent="0.4">
      <c r="A4" s="61"/>
      <c r="B4" s="59">
        <v>11</v>
      </c>
      <c r="C4" s="59">
        <v>32</v>
      </c>
      <c r="D4" s="59">
        <v>33</v>
      </c>
      <c r="G4" t="s">
        <v>53</v>
      </c>
      <c r="H4" t="s">
        <v>76</v>
      </c>
      <c r="I4" t="s">
        <v>77</v>
      </c>
      <c r="J4" t="s">
        <v>78</v>
      </c>
      <c r="K4" t="s">
        <v>6</v>
      </c>
    </row>
    <row r="5" spans="1:11" ht="15" thickBot="1" x14ac:dyDescent="0.4">
      <c r="A5" s="62"/>
      <c r="B5" s="59">
        <v>4</v>
      </c>
      <c r="C5" s="59">
        <v>11</v>
      </c>
      <c r="D5" s="59">
        <v>33</v>
      </c>
      <c r="G5" s="64" t="s">
        <v>79</v>
      </c>
      <c r="H5" s="64"/>
      <c r="I5" s="64"/>
      <c r="J5" s="64"/>
      <c r="K5" s="64"/>
    </row>
    <row r="6" spans="1:11" ht="15" thickBot="1" x14ac:dyDescent="0.4">
      <c r="A6" s="60" t="s">
        <v>80</v>
      </c>
      <c r="B6" s="59">
        <v>16</v>
      </c>
      <c r="C6" s="59">
        <v>17</v>
      </c>
      <c r="D6" s="59">
        <v>56</v>
      </c>
      <c r="G6" s="63" t="s">
        <v>55</v>
      </c>
      <c r="H6" s="63">
        <v>4</v>
      </c>
      <c r="I6" s="63">
        <v>4</v>
      </c>
      <c r="J6" s="63">
        <v>4</v>
      </c>
      <c r="K6" s="63">
        <v>12</v>
      </c>
    </row>
    <row r="7" spans="1:11" ht="15" thickBot="1" x14ac:dyDescent="0.4">
      <c r="A7" s="61"/>
      <c r="B7" s="59">
        <v>12</v>
      </c>
      <c r="C7" s="59">
        <v>24</v>
      </c>
      <c r="D7" s="59">
        <v>34</v>
      </c>
      <c r="G7" s="63" t="s">
        <v>56</v>
      </c>
      <c r="H7" s="63">
        <v>40</v>
      </c>
      <c r="I7" s="63">
        <v>90</v>
      </c>
      <c r="J7" s="63">
        <v>140</v>
      </c>
      <c r="K7" s="63">
        <v>270</v>
      </c>
    </row>
    <row r="8" spans="1:11" ht="15" thickBot="1" x14ac:dyDescent="0.4">
      <c r="A8" s="61"/>
      <c r="B8" s="59">
        <v>8</v>
      </c>
      <c r="C8" s="59">
        <v>23</v>
      </c>
      <c r="D8" s="59">
        <v>23</v>
      </c>
      <c r="G8" s="63" t="s">
        <v>57</v>
      </c>
      <c r="H8" s="63">
        <v>10</v>
      </c>
      <c r="I8" s="63">
        <v>22.5</v>
      </c>
      <c r="J8" s="63">
        <v>35</v>
      </c>
      <c r="K8" s="63">
        <v>22.5</v>
      </c>
    </row>
    <row r="9" spans="1:11" ht="15" thickBot="1" x14ac:dyDescent="0.4">
      <c r="A9" s="62"/>
      <c r="B9" s="59">
        <v>3</v>
      </c>
      <c r="C9" s="59">
        <v>29</v>
      </c>
      <c r="D9" s="59">
        <v>67</v>
      </c>
      <c r="G9" s="63" t="s">
        <v>35</v>
      </c>
      <c r="H9" s="63">
        <v>16.666666666666668</v>
      </c>
      <c r="I9" s="63">
        <v>75</v>
      </c>
      <c r="J9" s="63">
        <v>48</v>
      </c>
      <c r="K9" s="63">
        <v>151.72727272727272</v>
      </c>
    </row>
    <row r="10" spans="1:11" x14ac:dyDescent="0.35">
      <c r="G10" s="63"/>
      <c r="H10" s="63"/>
      <c r="I10" s="63"/>
      <c r="J10" s="63"/>
      <c r="K10" s="63"/>
    </row>
    <row r="11" spans="1:11" ht="15" thickBot="1" x14ac:dyDescent="0.4">
      <c r="G11" s="64" t="s">
        <v>80</v>
      </c>
      <c r="H11" s="64"/>
      <c r="I11" s="64"/>
      <c r="J11" s="64"/>
      <c r="K11" s="64"/>
    </row>
    <row r="12" spans="1:11" x14ac:dyDescent="0.35">
      <c r="G12" s="63" t="s">
        <v>55</v>
      </c>
      <c r="H12" s="63">
        <v>4</v>
      </c>
      <c r="I12" s="63">
        <v>4</v>
      </c>
      <c r="J12" s="63">
        <v>4</v>
      </c>
      <c r="K12" s="63">
        <v>12</v>
      </c>
    </row>
    <row r="13" spans="1:11" x14ac:dyDescent="0.35">
      <c r="G13" s="63" t="s">
        <v>56</v>
      </c>
      <c r="H13" s="63">
        <v>39</v>
      </c>
      <c r="I13" s="63">
        <v>93</v>
      </c>
      <c r="J13" s="63">
        <v>180</v>
      </c>
      <c r="K13" s="63">
        <v>312</v>
      </c>
    </row>
    <row r="14" spans="1:11" x14ac:dyDescent="0.35">
      <c r="G14" s="63" t="s">
        <v>57</v>
      </c>
      <c r="H14" s="63">
        <v>9.75</v>
      </c>
      <c r="I14" s="63">
        <v>23.25</v>
      </c>
      <c r="J14" s="63">
        <v>45</v>
      </c>
      <c r="K14" s="63">
        <v>26</v>
      </c>
    </row>
    <row r="15" spans="1:11" x14ac:dyDescent="0.35">
      <c r="G15" s="63" t="s">
        <v>35</v>
      </c>
      <c r="H15" s="63">
        <v>30.916666666666668</v>
      </c>
      <c r="I15" s="63">
        <v>24.25</v>
      </c>
      <c r="J15" s="63">
        <v>403.33333333333331</v>
      </c>
      <c r="K15" s="63">
        <v>355.09090909090907</v>
      </c>
    </row>
    <row r="16" spans="1:11" x14ac:dyDescent="0.35">
      <c r="G16" s="63"/>
      <c r="H16" s="63"/>
      <c r="I16" s="63"/>
      <c r="J16" s="63"/>
      <c r="K16" s="63"/>
    </row>
    <row r="17" spans="7:13" ht="15" thickBot="1" x14ac:dyDescent="0.4">
      <c r="G17" s="64" t="s">
        <v>6</v>
      </c>
      <c r="H17" s="64"/>
      <c r="I17" s="64"/>
      <c r="J17" s="64"/>
    </row>
    <row r="18" spans="7:13" x14ac:dyDescent="0.35">
      <c r="G18" s="63" t="s">
        <v>55</v>
      </c>
      <c r="H18" s="63">
        <v>8</v>
      </c>
      <c r="I18" s="63">
        <v>8</v>
      </c>
      <c r="J18" s="63">
        <v>8</v>
      </c>
    </row>
    <row r="19" spans="7:13" x14ac:dyDescent="0.35">
      <c r="G19" s="63" t="s">
        <v>56</v>
      </c>
      <c r="H19" s="63">
        <v>79</v>
      </c>
      <c r="I19" s="63">
        <v>183</v>
      </c>
      <c r="J19" s="63">
        <v>320</v>
      </c>
    </row>
    <row r="20" spans="7:13" x14ac:dyDescent="0.35">
      <c r="G20" s="63" t="s">
        <v>57</v>
      </c>
      <c r="H20" s="63">
        <v>9.875</v>
      </c>
      <c r="I20" s="63">
        <v>22.875</v>
      </c>
      <c r="J20" s="63">
        <v>40</v>
      </c>
    </row>
    <row r="21" spans="7:13" x14ac:dyDescent="0.35">
      <c r="G21" s="63" t="s">
        <v>35</v>
      </c>
      <c r="H21" s="63">
        <v>20.410714285714285</v>
      </c>
      <c r="I21" s="63">
        <v>42.696428571428569</v>
      </c>
      <c r="J21" s="63">
        <v>222</v>
      </c>
    </row>
    <row r="22" spans="7:13" x14ac:dyDescent="0.35">
      <c r="G22" s="63"/>
      <c r="H22" s="63"/>
      <c r="I22" s="63"/>
      <c r="J22" s="63"/>
    </row>
    <row r="24" spans="7:13" ht="15" thickBot="1" x14ac:dyDescent="0.4">
      <c r="G24" t="s">
        <v>58</v>
      </c>
    </row>
    <row r="25" spans="7:13" x14ac:dyDescent="0.35">
      <c r="G25" s="66" t="s">
        <v>59</v>
      </c>
      <c r="H25" s="66" t="s">
        <v>60</v>
      </c>
      <c r="I25" s="66" t="s">
        <v>39</v>
      </c>
      <c r="J25" s="66" t="s">
        <v>61</v>
      </c>
      <c r="K25" s="66" t="s">
        <v>62</v>
      </c>
      <c r="L25" s="66" t="s">
        <v>63</v>
      </c>
      <c r="M25" s="66" t="s">
        <v>64</v>
      </c>
    </row>
    <row r="26" spans="7:13" x14ac:dyDescent="0.35">
      <c r="G26" s="63" t="s">
        <v>82</v>
      </c>
      <c r="H26" s="63">
        <v>73.5</v>
      </c>
      <c r="I26" s="63">
        <v>1</v>
      </c>
      <c r="J26" s="63">
        <v>73.5</v>
      </c>
      <c r="K26" s="63">
        <v>0.73725271663415992</v>
      </c>
      <c r="L26" s="63">
        <v>0.40183218256876752</v>
      </c>
      <c r="M26" s="63">
        <v>4.4138734191705664</v>
      </c>
    </row>
    <row r="27" spans="7:13" x14ac:dyDescent="0.35">
      <c r="G27" s="63" t="s">
        <v>83</v>
      </c>
      <c r="H27" s="63">
        <v>3652.75</v>
      </c>
      <c r="I27" s="63">
        <v>2</v>
      </c>
      <c r="J27" s="63">
        <v>1826.375</v>
      </c>
      <c r="K27" s="63">
        <v>18.319726943438283</v>
      </c>
      <c r="L27" s="63">
        <v>4.5697810883668947E-5</v>
      </c>
      <c r="M27" s="63">
        <v>3.5545571456617879</v>
      </c>
    </row>
    <row r="28" spans="7:13" x14ac:dyDescent="0.35">
      <c r="G28" s="63" t="s">
        <v>84</v>
      </c>
      <c r="H28" s="63">
        <v>127.75</v>
      </c>
      <c r="I28" s="63">
        <v>2</v>
      </c>
      <c r="J28" s="63">
        <v>63.875</v>
      </c>
      <c r="K28" s="63">
        <v>0.64070771802730564</v>
      </c>
      <c r="L28" s="63">
        <v>0.53852062088669506</v>
      </c>
      <c r="M28" s="63">
        <v>3.5545571456617879</v>
      </c>
    </row>
    <row r="29" spans="7:13" x14ac:dyDescent="0.35">
      <c r="G29" s="63" t="s">
        <v>85</v>
      </c>
      <c r="H29" s="63">
        <v>1794.5</v>
      </c>
      <c r="I29" s="63">
        <v>18</v>
      </c>
      <c r="J29" s="63">
        <v>99.694444444444443</v>
      </c>
      <c r="K29" s="63"/>
      <c r="L29" s="63"/>
      <c r="M29" s="63"/>
    </row>
    <row r="30" spans="7:13" x14ac:dyDescent="0.35">
      <c r="G30" s="63"/>
      <c r="H30" s="63"/>
      <c r="I30" s="63"/>
      <c r="J30" s="63"/>
      <c r="K30" s="63"/>
      <c r="L30" s="63"/>
      <c r="M30" s="63"/>
    </row>
    <row r="31" spans="7:13" ht="15" thickBot="1" x14ac:dyDescent="0.4">
      <c r="G31" s="65" t="s">
        <v>6</v>
      </c>
      <c r="H31" s="65">
        <v>5648.5</v>
      </c>
      <c r="I31" s="65">
        <v>23</v>
      </c>
      <c r="J31" s="65"/>
      <c r="K31" s="65"/>
      <c r="L31" s="65"/>
      <c r="M31" s="65"/>
    </row>
  </sheetData>
  <mergeCells count="3">
    <mergeCell ref="A2:A5"/>
    <mergeCell ref="A6:A9"/>
    <mergeCell ref="G2:I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A6E3-8E94-4CCF-8F38-17CCD1558158}">
  <dimension ref="A1:M24"/>
  <sheetViews>
    <sheetView workbookViewId="0">
      <selection activeCell="E7" sqref="E7"/>
    </sheetView>
  </sheetViews>
  <sheetFormatPr defaultRowHeight="14.5" x14ac:dyDescent="0.35"/>
  <cols>
    <col min="7" max="7" width="16.36328125" customWidth="1"/>
  </cols>
  <sheetData>
    <row r="1" spans="1:11" ht="16" thickBot="1" x14ac:dyDescent="0.4">
      <c r="A1" s="81" t="s">
        <v>98</v>
      </c>
      <c r="B1" s="82"/>
      <c r="C1" s="82"/>
      <c r="D1" s="83"/>
    </row>
    <row r="2" spans="1:11" ht="15" thickBot="1" x14ac:dyDescent="0.4">
      <c r="A2" s="73"/>
      <c r="B2" s="68" t="s">
        <v>97</v>
      </c>
      <c r="C2" s="69"/>
      <c r="D2" s="70"/>
      <c r="G2" s="84" t="s">
        <v>99</v>
      </c>
      <c r="H2" s="84"/>
      <c r="I2" s="84"/>
    </row>
    <row r="3" spans="1:11" ht="15" thickBot="1" x14ac:dyDescent="0.4">
      <c r="A3" s="71" t="s">
        <v>86</v>
      </c>
      <c r="B3" s="71" t="s">
        <v>87</v>
      </c>
      <c r="C3" s="71" t="s">
        <v>88</v>
      </c>
      <c r="D3" s="72" t="s">
        <v>89</v>
      </c>
    </row>
    <row r="4" spans="1:11" x14ac:dyDescent="0.35">
      <c r="A4" s="78" t="s">
        <v>90</v>
      </c>
      <c r="B4" s="74">
        <v>3.8</v>
      </c>
      <c r="C4" s="74">
        <v>4.9000000000000004</v>
      </c>
      <c r="D4" s="75">
        <v>3.4</v>
      </c>
      <c r="G4" s="66" t="s">
        <v>53</v>
      </c>
      <c r="H4" s="66" t="s">
        <v>55</v>
      </c>
      <c r="I4" s="66" t="s">
        <v>56</v>
      </c>
      <c r="J4" s="66" t="s">
        <v>57</v>
      </c>
      <c r="K4" s="66" t="s">
        <v>35</v>
      </c>
    </row>
    <row r="5" spans="1:11" x14ac:dyDescent="0.35">
      <c r="A5" s="79" t="s">
        <v>91</v>
      </c>
      <c r="B5" s="74">
        <v>4.0999999999999996</v>
      </c>
      <c r="C5" s="74">
        <v>4.0999999999999996</v>
      </c>
      <c r="D5" s="75">
        <v>2.7</v>
      </c>
      <c r="G5" s="63" t="s">
        <v>90</v>
      </c>
      <c r="H5" s="63">
        <v>3</v>
      </c>
      <c r="I5" s="63">
        <v>12.1</v>
      </c>
      <c r="J5" s="63">
        <v>4.0333333333333332</v>
      </c>
      <c r="K5" s="63">
        <v>0.60333333333333528</v>
      </c>
    </row>
    <row r="6" spans="1:11" x14ac:dyDescent="0.35">
      <c r="A6" s="79" t="s">
        <v>92</v>
      </c>
      <c r="B6" s="74">
        <v>2.9</v>
      </c>
      <c r="C6" s="74">
        <v>3.8</v>
      </c>
      <c r="D6" s="75">
        <v>4.4000000000000004</v>
      </c>
      <c r="G6" s="63" t="s">
        <v>91</v>
      </c>
      <c r="H6" s="63">
        <v>3</v>
      </c>
      <c r="I6" s="63">
        <v>10.899999999999999</v>
      </c>
      <c r="J6" s="63">
        <v>3.6333333333333329</v>
      </c>
      <c r="K6" s="63">
        <v>0.65333333333333599</v>
      </c>
    </row>
    <row r="7" spans="1:11" x14ac:dyDescent="0.35">
      <c r="A7" s="79" t="s">
        <v>93</v>
      </c>
      <c r="B7" s="74">
        <v>3.5</v>
      </c>
      <c r="C7" s="74">
        <v>3.3</v>
      </c>
      <c r="D7" s="75">
        <v>3</v>
      </c>
      <c r="G7" s="63" t="s">
        <v>92</v>
      </c>
      <c r="H7" s="63">
        <v>3</v>
      </c>
      <c r="I7" s="63">
        <v>11.1</v>
      </c>
      <c r="J7" s="63">
        <v>3.6999999999999997</v>
      </c>
      <c r="K7" s="63">
        <v>0.57000000000000384</v>
      </c>
    </row>
    <row r="8" spans="1:11" x14ac:dyDescent="0.35">
      <c r="A8" s="79" t="s">
        <v>94</v>
      </c>
      <c r="B8" s="74">
        <v>5.2</v>
      </c>
      <c r="C8" s="74">
        <v>5.0999999999999996</v>
      </c>
      <c r="D8" s="75">
        <v>5.3</v>
      </c>
      <c r="G8" s="63" t="s">
        <v>93</v>
      </c>
      <c r="H8" s="63">
        <v>3</v>
      </c>
      <c r="I8" s="63">
        <v>9.8000000000000007</v>
      </c>
      <c r="J8" s="63">
        <v>3.2666666666666671</v>
      </c>
      <c r="K8" s="63">
        <v>6.3333333333333325E-2</v>
      </c>
    </row>
    <row r="9" spans="1:11" x14ac:dyDescent="0.35">
      <c r="A9" s="79" t="s">
        <v>95</v>
      </c>
      <c r="B9" s="74">
        <v>3.6</v>
      </c>
      <c r="C9" s="74">
        <v>4.5999999999999996</v>
      </c>
      <c r="D9" s="75">
        <v>4.5</v>
      </c>
      <c r="G9" s="63" t="s">
        <v>94</v>
      </c>
      <c r="H9" s="63">
        <v>3</v>
      </c>
      <c r="I9" s="63">
        <v>15.600000000000001</v>
      </c>
      <c r="J9" s="63">
        <v>5.2</v>
      </c>
      <c r="K9" s="63">
        <v>1.0000000000000018E-2</v>
      </c>
    </row>
    <row r="10" spans="1:11" ht="15" thickBot="1" x14ac:dyDescent="0.4">
      <c r="A10" s="80" t="s">
        <v>96</v>
      </c>
      <c r="B10" s="76">
        <v>4.5</v>
      </c>
      <c r="C10" s="76">
        <v>3.7</v>
      </c>
      <c r="D10" s="77">
        <v>2.8</v>
      </c>
      <c r="G10" s="63" t="s">
        <v>95</v>
      </c>
      <c r="H10" s="63">
        <v>3</v>
      </c>
      <c r="I10" s="63">
        <v>12.7</v>
      </c>
      <c r="J10" s="63">
        <v>4.2333333333333334</v>
      </c>
      <c r="K10" s="63">
        <v>0.30333333333333456</v>
      </c>
    </row>
    <row r="11" spans="1:11" x14ac:dyDescent="0.35">
      <c r="G11" s="63" t="s">
        <v>96</v>
      </c>
      <c r="H11" s="63">
        <v>3</v>
      </c>
      <c r="I11" s="63">
        <v>11</v>
      </c>
      <c r="J11" s="63">
        <v>3.6666666666666665</v>
      </c>
      <c r="K11" s="63">
        <v>0.72333333333332916</v>
      </c>
    </row>
    <row r="12" spans="1:11" x14ac:dyDescent="0.35">
      <c r="G12" s="63"/>
      <c r="H12" s="63"/>
      <c r="I12" s="63"/>
      <c r="J12" s="63"/>
      <c r="K12" s="63"/>
    </row>
    <row r="13" spans="1:11" x14ac:dyDescent="0.35">
      <c r="G13" s="63" t="s">
        <v>87</v>
      </c>
      <c r="H13" s="63">
        <v>7</v>
      </c>
      <c r="I13" s="63">
        <v>27.6</v>
      </c>
      <c r="J13" s="63">
        <v>3.9428571428571431</v>
      </c>
      <c r="K13" s="63">
        <v>0.55619047619047279</v>
      </c>
    </row>
    <row r="14" spans="1:11" x14ac:dyDescent="0.35">
      <c r="G14" s="63" t="s">
        <v>88</v>
      </c>
      <c r="H14" s="63">
        <v>7</v>
      </c>
      <c r="I14" s="63">
        <v>29.500000000000004</v>
      </c>
      <c r="J14" s="63">
        <v>4.2142857142857144</v>
      </c>
      <c r="K14" s="63">
        <v>0.44809523809523216</v>
      </c>
    </row>
    <row r="15" spans="1:11" ht="15" thickBot="1" x14ac:dyDescent="0.4">
      <c r="G15" s="65" t="s">
        <v>89</v>
      </c>
      <c r="H15" s="65">
        <v>7</v>
      </c>
      <c r="I15" s="65">
        <v>26.1</v>
      </c>
      <c r="J15" s="65">
        <v>3.7285714285714286</v>
      </c>
      <c r="K15" s="65">
        <v>1.0123809523809537</v>
      </c>
    </row>
    <row r="18" spans="7:13" ht="15" thickBot="1" x14ac:dyDescent="0.4">
      <c r="G18" t="s">
        <v>58</v>
      </c>
    </row>
    <row r="19" spans="7:13" x14ac:dyDescent="0.35">
      <c r="G19" s="66" t="s">
        <v>59</v>
      </c>
      <c r="H19" s="66" t="s">
        <v>60</v>
      </c>
      <c r="I19" s="66" t="s">
        <v>39</v>
      </c>
      <c r="J19" s="66" t="s">
        <v>61</v>
      </c>
      <c r="K19" s="66" t="s">
        <v>62</v>
      </c>
      <c r="L19" s="66" t="s">
        <v>63</v>
      </c>
      <c r="M19" s="66" t="s">
        <v>64</v>
      </c>
    </row>
    <row r="20" spans="7:13" x14ac:dyDescent="0.35">
      <c r="G20" s="63" t="s">
        <v>100</v>
      </c>
      <c r="H20" s="63">
        <v>7.0761904761904777</v>
      </c>
      <c r="I20" s="63">
        <v>6</v>
      </c>
      <c r="J20" s="63">
        <v>1.1793650793650796</v>
      </c>
      <c r="K20" s="63">
        <v>2.8170616113744082</v>
      </c>
      <c r="L20" s="63">
        <v>5.9887250472094852E-2</v>
      </c>
      <c r="M20" s="63">
        <v>2.996120377517109</v>
      </c>
    </row>
    <row r="21" spans="7:13" x14ac:dyDescent="0.35">
      <c r="G21" s="63" t="s">
        <v>83</v>
      </c>
      <c r="H21" s="63">
        <v>0.82952380952380977</v>
      </c>
      <c r="I21" s="63">
        <v>2</v>
      </c>
      <c r="J21" s="63">
        <v>0.41476190476190489</v>
      </c>
      <c r="K21" s="63">
        <v>0.99071090047393395</v>
      </c>
      <c r="L21" s="63">
        <v>0.39974169375743834</v>
      </c>
      <c r="M21" s="63">
        <v>3.8852938346523942</v>
      </c>
    </row>
    <row r="22" spans="7:13" x14ac:dyDescent="0.35">
      <c r="G22" s="63" t="s">
        <v>101</v>
      </c>
      <c r="H22" s="63">
        <v>5.0238095238095237</v>
      </c>
      <c r="I22" s="63">
        <v>12</v>
      </c>
      <c r="J22" s="63">
        <v>0.41865079365079366</v>
      </c>
      <c r="K22" s="63"/>
      <c r="L22" s="63"/>
      <c r="M22" s="63"/>
    </row>
    <row r="23" spans="7:13" x14ac:dyDescent="0.35">
      <c r="G23" s="63"/>
      <c r="H23" s="63"/>
      <c r="I23" s="63"/>
      <c r="J23" s="63"/>
      <c r="K23" s="63"/>
      <c r="L23" s="63"/>
      <c r="M23" s="63"/>
    </row>
    <row r="24" spans="7:13" ht="15" thickBot="1" x14ac:dyDescent="0.4">
      <c r="G24" s="65" t="s">
        <v>6</v>
      </c>
      <c r="H24" s="65">
        <v>12.929523809523811</v>
      </c>
      <c r="I24" s="65">
        <v>20</v>
      </c>
      <c r="J24" s="65"/>
      <c r="K24" s="65"/>
      <c r="L24" s="65"/>
      <c r="M24" s="65"/>
    </row>
  </sheetData>
  <mergeCells count="3">
    <mergeCell ref="B2:D2"/>
    <mergeCell ref="A1:D1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Mean,Stdev&amp;Var</vt:lpstr>
      <vt:lpstr>Mean,Stdev&amp;Var(Samples)</vt:lpstr>
      <vt:lpstr>Mean for problem statement</vt:lpstr>
      <vt:lpstr>Validation of Hypothesis</vt:lpstr>
      <vt:lpstr>t-Test</vt:lpstr>
      <vt:lpstr>One-way-Anova</vt:lpstr>
      <vt:lpstr>Two-way-Anova</vt:lpstr>
      <vt:lpstr>Two-way-Anova-2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Romit</dc:creator>
  <cp:lastModifiedBy>Romit</cp:lastModifiedBy>
  <dcterms:created xsi:type="dcterms:W3CDTF">2022-11-26T11:57:46Z</dcterms:created>
  <dcterms:modified xsi:type="dcterms:W3CDTF">2022-12-01T18:48:57Z</dcterms:modified>
</cp:coreProperties>
</file>