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i\Desktop\neuda\[Upload] Excel Files and Data\"/>
    </mc:Choice>
  </mc:AlternateContent>
  <xr:revisionPtr revIDLastSave="0" documentId="13_ncr:1_{7134CFEB-F695-4F63-B12B-79DAB2DF54E5}" xr6:coauthVersionLast="47" xr6:coauthVersionMax="47" xr10:uidLastSave="{00000000-0000-0000-0000-000000000000}"/>
  <bookViews>
    <workbookView xWindow="-28920" yWindow="-105" windowWidth="29040" windowHeight="15720" activeTab="1" xr2:uid="{00000000-000D-0000-FFFF-FFFF00000000}"/>
  </bookViews>
  <sheets>
    <sheet name="Exercise" sheetId="5" r:id="rId1"/>
    <sheet name="Exercise Solution" sheetId="7" r:id="rId2"/>
    <sheet name="Data Combined" sheetId="6" r:id="rId3"/>
    <sheet name="Data" sheetId="1" r:id="rId4"/>
    <sheet name="Courses" sheetId="3" r:id="rId5"/>
    <sheet name="Customers" sheetId="2" r:id="rId6"/>
  </sheets>
  <calcPr calcId="191028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</calcChain>
</file>

<file path=xl/sharedStrings.xml><?xml version="1.0" encoding="utf-8"?>
<sst xmlns="http://schemas.openxmlformats.org/spreadsheetml/2006/main" count="4654" uniqueCount="991">
  <si>
    <t>1. Complete "Data Combined" using lookup functions to pull through information on Course name, Level and cost into the data table from the Courses Table</t>
  </si>
  <si>
    <t>2. Use lookup functions to pull through information on Customer name, Location, sector and industry into the data table from the Customer Table</t>
  </si>
  <si>
    <t xml:space="preserve">3. Show the top 10 customer locations in regards to total cost  </t>
  </si>
  <si>
    <t xml:space="preserve">4. Show which Course sold the highest number of places </t>
  </si>
  <si>
    <t xml:space="preserve">5. Show which Level received the highest average eval score </t>
  </si>
  <si>
    <t xml:space="preserve">6. Which customer gave the lowest average eval score </t>
  </si>
  <si>
    <t>Invoice Number</t>
  </si>
  <si>
    <t>date</t>
  </si>
  <si>
    <t>Customer Number</t>
  </si>
  <si>
    <t xml:space="preserve">Account Manager </t>
  </si>
  <si>
    <t>Course ID</t>
  </si>
  <si>
    <t>no of places</t>
  </si>
  <si>
    <t>cost2</t>
  </si>
  <si>
    <t>total cost</t>
  </si>
  <si>
    <t>eval score</t>
  </si>
  <si>
    <t>target score3</t>
  </si>
  <si>
    <t>Course Name</t>
  </si>
  <si>
    <t>Level</t>
  </si>
  <si>
    <t>Cost</t>
  </si>
  <si>
    <t>Customer Name</t>
  </si>
  <si>
    <t>Location</t>
  </si>
  <si>
    <t>Sector</t>
  </si>
  <si>
    <t>Industry</t>
  </si>
  <si>
    <t>K McCreery</t>
  </si>
  <si>
    <t>A Reid</t>
  </si>
  <si>
    <t>P Dent</t>
  </si>
  <si>
    <t>M Ferguson</t>
  </si>
  <si>
    <t>A Ball</t>
  </si>
  <si>
    <t>E Skelton</t>
  </si>
  <si>
    <t>J Baird</t>
  </si>
  <si>
    <t>Number</t>
  </si>
  <si>
    <t>Course</t>
  </si>
  <si>
    <t>level</t>
  </si>
  <si>
    <t>technology</t>
  </si>
  <si>
    <t>cost</t>
  </si>
  <si>
    <t>target score</t>
  </si>
  <si>
    <t>Excel</t>
  </si>
  <si>
    <t>Intro</t>
  </si>
  <si>
    <t>Microsoft</t>
  </si>
  <si>
    <t>Power BI</t>
  </si>
  <si>
    <t>Word</t>
  </si>
  <si>
    <t>PowerPoint</t>
  </si>
  <si>
    <t>Access</t>
  </si>
  <si>
    <t>Acrobat</t>
  </si>
  <si>
    <t>Adobe</t>
  </si>
  <si>
    <t>Forensic Investigation</t>
  </si>
  <si>
    <t>Security</t>
  </si>
  <si>
    <t>Ethcial Hacking</t>
  </si>
  <si>
    <t>Intermediate</t>
  </si>
  <si>
    <t>Advanced</t>
  </si>
  <si>
    <t>Address of Headquarters</t>
  </si>
  <si>
    <t>Customer</t>
  </si>
  <si>
    <t>Santa Clara</t>
  </si>
  <si>
    <t>California</t>
  </si>
  <si>
    <t>Agilent Technologies Inc</t>
  </si>
  <si>
    <t>Health Care</t>
  </si>
  <si>
    <t>Health Care Equipment</t>
  </si>
  <si>
    <t>Fort Worth</t>
  </si>
  <si>
    <t>Texas</t>
  </si>
  <si>
    <t>American Airlines Group</t>
  </si>
  <si>
    <t>Industrials</t>
  </si>
  <si>
    <t>Airlines</t>
  </si>
  <si>
    <t>Roanoke</t>
  </si>
  <si>
    <t>Virginia</t>
  </si>
  <si>
    <t>Advance Auto Parts</t>
  </si>
  <si>
    <t>Consumer Discretionary</t>
  </si>
  <si>
    <t>Automotive Retail</t>
  </si>
  <si>
    <t>Cupertino</t>
  </si>
  <si>
    <t>Apple Inc.</t>
  </si>
  <si>
    <t>Information Technology</t>
  </si>
  <si>
    <t>Computer Hardware</t>
  </si>
  <si>
    <t>North Chicago</t>
  </si>
  <si>
    <t>Illinois</t>
  </si>
  <si>
    <t>AbbVie</t>
  </si>
  <si>
    <t>Pharmaceuticals</t>
  </si>
  <si>
    <t>Chesterbrook</t>
  </si>
  <si>
    <t>Pennsylvania</t>
  </si>
  <si>
    <t>AmerisourceBergen Corp</t>
  </si>
  <si>
    <t>Health Care Distributors</t>
  </si>
  <si>
    <t>Abbott Laboratories</t>
  </si>
  <si>
    <t>Dublin</t>
  </si>
  <si>
    <t>Ireland</t>
  </si>
  <si>
    <t>Accenture plc</t>
  </si>
  <si>
    <t>IT Consulting &amp; Other Services</t>
  </si>
  <si>
    <t>San Jose</t>
  </si>
  <si>
    <t>Adobe Systems Inc</t>
  </si>
  <si>
    <t>Application Software</t>
  </si>
  <si>
    <t>Norwood</t>
  </si>
  <si>
    <t>Massachusetts</t>
  </si>
  <si>
    <t>Analog Devices, Inc.</t>
  </si>
  <si>
    <t>Semiconductors</t>
  </si>
  <si>
    <t>Decatur</t>
  </si>
  <si>
    <t>Archer-Daniels-Midland Co</t>
  </si>
  <si>
    <t>Consumer Staples</t>
  </si>
  <si>
    <t>Agricultural Products</t>
  </si>
  <si>
    <t>Roseland</t>
  </si>
  <si>
    <t>New Jersey</t>
  </si>
  <si>
    <t>Automatic Data Processing</t>
  </si>
  <si>
    <t>Internet Software &amp; Services</t>
  </si>
  <si>
    <t>Plano</t>
  </si>
  <si>
    <t>Alliance Data Systems</t>
  </si>
  <si>
    <t>Data Processing &amp; Outsourced Services</t>
  </si>
  <si>
    <t>San Rafael</t>
  </si>
  <si>
    <t>Autodesk Inc</t>
  </si>
  <si>
    <t>St. Louis</t>
  </si>
  <si>
    <t>Missouri</t>
  </si>
  <si>
    <t>Ameren Corp</t>
  </si>
  <si>
    <t>Utilities</t>
  </si>
  <si>
    <t>MultiUtilities</t>
  </si>
  <si>
    <t>Columbus</t>
  </si>
  <si>
    <t>Ohio</t>
  </si>
  <si>
    <t>American Electric Power</t>
  </si>
  <si>
    <t>Electric Utilities</t>
  </si>
  <si>
    <t>Arlington</t>
  </si>
  <si>
    <t>AES Corp</t>
  </si>
  <si>
    <t>Independent Power Producers &amp; Energy Traders</t>
  </si>
  <si>
    <t>Hartford</t>
  </si>
  <si>
    <t>Connecticut</t>
  </si>
  <si>
    <t>Aetna Inc</t>
  </si>
  <si>
    <t>Managed Health Care</t>
  </si>
  <si>
    <t>Georgia</t>
  </si>
  <si>
    <t>AFLAC Inc</t>
  </si>
  <si>
    <t>Financials</t>
  </si>
  <si>
    <t>Life &amp; Health Insurance</t>
  </si>
  <si>
    <t>Allergan, Plc</t>
  </si>
  <si>
    <t>New York</t>
  </si>
  <si>
    <t>American International Group, Inc.</t>
  </si>
  <si>
    <t>Property &amp; Casualty Insurance</t>
  </si>
  <si>
    <t>Denver</t>
  </si>
  <si>
    <t>Colorado</t>
  </si>
  <si>
    <t>Apartment Investment &amp; Mgmt</t>
  </si>
  <si>
    <t>Real Estate</t>
  </si>
  <si>
    <t>REITs</t>
  </si>
  <si>
    <t>Assurant Inc</t>
  </si>
  <si>
    <t>Multi-line Insurance</t>
  </si>
  <si>
    <t>Itasca</t>
  </si>
  <si>
    <t>Arthur J. Gallagher &amp; Co.</t>
  </si>
  <si>
    <t>Insurance Brokers</t>
  </si>
  <si>
    <t>Cambridge</t>
  </si>
  <si>
    <t>Akamai Technologies Inc</t>
  </si>
  <si>
    <t>Baton Rouge</t>
  </si>
  <si>
    <t>Louisiana</t>
  </si>
  <si>
    <t>Albemarle Corp</t>
  </si>
  <si>
    <t>Materials</t>
  </si>
  <si>
    <t>Specialty Chemicals</t>
  </si>
  <si>
    <t>Seattle</t>
  </si>
  <si>
    <t>Washington</t>
  </si>
  <si>
    <t>Alaska Air Group Inc</t>
  </si>
  <si>
    <t>Northfield Township</t>
  </si>
  <si>
    <t>Allstate Corp</t>
  </si>
  <si>
    <t>Allegion</t>
  </si>
  <si>
    <t>Building Products</t>
  </si>
  <si>
    <t>Cheshire</t>
  </si>
  <si>
    <t>Alexion Pharmaceuticals</t>
  </si>
  <si>
    <t>Biotechnology</t>
  </si>
  <si>
    <t>Applied Materials Inc</t>
  </si>
  <si>
    <t>Semiconductor Equipment</t>
  </si>
  <si>
    <t>Berwyn</t>
  </si>
  <si>
    <t>AMETEK Inc</t>
  </si>
  <si>
    <t>Electrical Components &amp; Equipment</t>
  </si>
  <si>
    <t>Beverly</t>
  </si>
  <si>
    <t>Affiliated Managers Group Inc</t>
  </si>
  <si>
    <t>Asset Management &amp; Custody Banks</t>
  </si>
  <si>
    <t>Thousand Oaks</t>
  </si>
  <si>
    <t>Amgen Inc</t>
  </si>
  <si>
    <t>Minneapolis</t>
  </si>
  <si>
    <t>Minnesota</t>
  </si>
  <si>
    <t>Ameriprise Financial</t>
  </si>
  <si>
    <t>Boston</t>
  </si>
  <si>
    <t>American Tower Corp A</t>
  </si>
  <si>
    <t>Specialized REITs</t>
  </si>
  <si>
    <t>Amazon.com Inc</t>
  </si>
  <si>
    <t>Internet &amp; Direct Marketing Retail</t>
  </si>
  <si>
    <t>Fort Lauderdale</t>
  </si>
  <si>
    <t>Florida</t>
  </si>
  <si>
    <t>AutoNation Inc</t>
  </si>
  <si>
    <t>Specialty Stores</t>
  </si>
  <si>
    <t>Indianapolis</t>
  </si>
  <si>
    <t>Indiana</t>
  </si>
  <si>
    <t>Anthem Inc.</t>
  </si>
  <si>
    <t>London</t>
  </si>
  <si>
    <t>United Kingdom</t>
  </si>
  <si>
    <t>Aon plc</t>
  </si>
  <si>
    <t>Houston</t>
  </si>
  <si>
    <t>Apache Corporation</t>
  </si>
  <si>
    <t>Energy</t>
  </si>
  <si>
    <t>Oil &amp; Gas Exploration &amp; Production</t>
  </si>
  <si>
    <t>The Woodlands</t>
  </si>
  <si>
    <t>Anadarko Petroleum Corp</t>
  </si>
  <si>
    <t>Allentown</t>
  </si>
  <si>
    <t>Air Products &amp; Chemicals Inc</t>
  </si>
  <si>
    <t>Industrial Gases</t>
  </si>
  <si>
    <t>Wallingford</t>
  </si>
  <si>
    <t>Amphenol Corp</t>
  </si>
  <si>
    <t>Electronic Components</t>
  </si>
  <si>
    <t>Arconic Inc</t>
  </si>
  <si>
    <t>Aerospace &amp; Defense</t>
  </si>
  <si>
    <t>Santa Monica</t>
  </si>
  <si>
    <t>Activision Blizzard</t>
  </si>
  <si>
    <t>Home Entertainment Software</t>
  </si>
  <si>
    <t>Virginia[3]</t>
  </si>
  <si>
    <t>AvalonBay Communities, Inc.</t>
  </si>
  <si>
    <t>Residential REITs</t>
  </si>
  <si>
    <t>Broadcom</t>
  </si>
  <si>
    <t>Glendale</t>
  </si>
  <si>
    <t>Avery Dennison Corp</t>
  </si>
  <si>
    <t>Paper Packaging</t>
  </si>
  <si>
    <t>Voorhees</t>
  </si>
  <si>
    <t>American Water Works Company Inc</t>
  </si>
  <si>
    <t>Water Utilities</t>
  </si>
  <si>
    <t>American Express Co</t>
  </si>
  <si>
    <t>Consumer Finance</t>
  </si>
  <si>
    <t>Atlanta</t>
  </si>
  <si>
    <t>Acuity Brands Inc</t>
  </si>
  <si>
    <t>Memphis</t>
  </si>
  <si>
    <t>Tennessee</t>
  </si>
  <si>
    <t>AutoZone Inc</t>
  </si>
  <si>
    <t>Chicago</t>
  </si>
  <si>
    <t>Boeing Company</t>
  </si>
  <si>
    <t>Charlotte</t>
  </si>
  <si>
    <t>North Carolina</t>
  </si>
  <si>
    <t>Bank of America Corp</t>
  </si>
  <si>
    <t>Banks</t>
  </si>
  <si>
    <t>Deerfield</t>
  </si>
  <si>
    <t>Baxter International Inc.</t>
  </si>
  <si>
    <t>Union</t>
  </si>
  <si>
    <t>Bed Bath &amp; Beyond</t>
  </si>
  <si>
    <t>Winston-Salem</t>
  </si>
  <si>
    <t>BB&amp;T Corporation</t>
  </si>
  <si>
    <t>Richfield</t>
  </si>
  <si>
    <t>Best Buy Co. Inc.</t>
  </si>
  <si>
    <t>Computer &amp; Electronics Retail</t>
  </si>
  <si>
    <t>Murray Hill</t>
  </si>
  <si>
    <t>Bard (C.R.) Inc.</t>
  </si>
  <si>
    <t>Franklin Lakes</t>
  </si>
  <si>
    <t>Becton Dickinson</t>
  </si>
  <si>
    <t>San Mateo</t>
  </si>
  <si>
    <t>Franklin Resources</t>
  </si>
  <si>
    <t>Louisville</t>
  </si>
  <si>
    <t>Kentucky</t>
  </si>
  <si>
    <t>Brown-Forman Corporation</t>
  </si>
  <si>
    <t>Distillers &amp; Vintners</t>
  </si>
  <si>
    <t>Baker Hughes Inc</t>
  </si>
  <si>
    <t>Oil &amp; Gas Equipment &amp; Services</t>
  </si>
  <si>
    <t>Weston</t>
  </si>
  <si>
    <t>BIOGEN IDEC Inc.</t>
  </si>
  <si>
    <t>The Bank of New York Mellon Corp.</t>
  </si>
  <si>
    <t>BlackRock</t>
  </si>
  <si>
    <t>Broomfield</t>
  </si>
  <si>
    <t>Ball Corp</t>
  </si>
  <si>
    <t>Metal &amp; Glass Containers</t>
  </si>
  <si>
    <t>Bristol-Myers Squibb</t>
  </si>
  <si>
    <t>Omaha</t>
  </si>
  <si>
    <t>Nebraska</t>
  </si>
  <si>
    <t>Berkshire Hathaway</t>
  </si>
  <si>
    <t>Multi-Sector Holdings</t>
  </si>
  <si>
    <t>Marlborough</t>
  </si>
  <si>
    <t>Massachusetts[4]</t>
  </si>
  <si>
    <t>Boston Scientific</t>
  </si>
  <si>
    <t>Auburn Hills</t>
  </si>
  <si>
    <t>Michigan</t>
  </si>
  <si>
    <t>BorgWarner</t>
  </si>
  <si>
    <t>Auto Parts &amp; Equipment</t>
  </si>
  <si>
    <t>Boston Properties</t>
  </si>
  <si>
    <t>Citigroup Inc.</t>
  </si>
  <si>
    <t>Islandia</t>
  </si>
  <si>
    <t>CA, Inc.</t>
  </si>
  <si>
    <t>Systems Software</t>
  </si>
  <si>
    <t>ConAgra Foods Inc.</t>
  </si>
  <si>
    <t>Packaged Foods &amp; Meats</t>
  </si>
  <si>
    <t>Cardinal Health Inc.</t>
  </si>
  <si>
    <t>Peoria</t>
  </si>
  <si>
    <t>Caterpillar Inc.</t>
  </si>
  <si>
    <t>Construction &amp; Farm Machinery &amp; Heavy Trucks</t>
  </si>
  <si>
    <t>Zurich</t>
  </si>
  <si>
    <t>Switzerland</t>
  </si>
  <si>
    <t>Chubb Limited</t>
  </si>
  <si>
    <t>Los Angeles</t>
  </si>
  <si>
    <t>CBRE Group</t>
  </si>
  <si>
    <t>Real Estate Services</t>
  </si>
  <si>
    <t>CBS Corp.</t>
  </si>
  <si>
    <t>Broadcasting &amp; Cable TV</t>
  </si>
  <si>
    <t>Crown Castle International Corp.</t>
  </si>
  <si>
    <t>Miami</t>
  </si>
  <si>
    <t>Carnival Corp.</t>
  </si>
  <si>
    <t>Hotels, Resorts &amp; Cruise Lines</t>
  </si>
  <si>
    <t>Summit</t>
  </si>
  <si>
    <t>Celgene Corp.</t>
  </si>
  <si>
    <t>North Kansas City</t>
  </si>
  <si>
    <t>Cerner</t>
  </si>
  <si>
    <t>Health Care Technology</t>
  </si>
  <si>
    <t>CF Industries Holdings Inc</t>
  </si>
  <si>
    <t>Fertilizers &amp; Agricultural Chemicals</t>
  </si>
  <si>
    <t>Providence</t>
  </si>
  <si>
    <t>Rhode Island</t>
  </si>
  <si>
    <t>Citizens Financial Group</t>
  </si>
  <si>
    <t>Regional Banks</t>
  </si>
  <si>
    <t>Ewing</t>
  </si>
  <si>
    <t>Church &amp; Dwight</t>
  </si>
  <si>
    <t>Household Products</t>
  </si>
  <si>
    <t>Oklahoma City</t>
  </si>
  <si>
    <t>Oklahoma</t>
  </si>
  <si>
    <t>Chesapeake Energy</t>
  </si>
  <si>
    <t>Integrated Oil &amp; Gas</t>
  </si>
  <si>
    <t>Eden Prairie</t>
  </si>
  <si>
    <t>C. H. Robinson Worldwide</t>
  </si>
  <si>
    <t>Air Freight &amp; Logistics</t>
  </si>
  <si>
    <t>Stamford</t>
  </si>
  <si>
    <t>Charter Communications</t>
  </si>
  <si>
    <t>Cable &amp; Satellite</t>
  </si>
  <si>
    <t>Philadelphia</t>
  </si>
  <si>
    <t>CIGNA Corp.</t>
  </si>
  <si>
    <t>Fairfield</t>
  </si>
  <si>
    <t>Cincinnati Financial</t>
  </si>
  <si>
    <t>Colgate-Palmolive</t>
  </si>
  <si>
    <t>Oakland</t>
  </si>
  <si>
    <t>The Clorox Company</t>
  </si>
  <si>
    <t>Dallas</t>
  </si>
  <si>
    <t>Comerica Inc.</t>
  </si>
  <si>
    <t>Comcast A Corp</t>
  </si>
  <si>
    <t>CME Group Inc.</t>
  </si>
  <si>
    <t>Financial Exchanges &amp; Data</t>
  </si>
  <si>
    <t>Chipotle Mexican Grill</t>
  </si>
  <si>
    <t>Restaurants</t>
  </si>
  <si>
    <t>Cummins Inc.</t>
  </si>
  <si>
    <t>Industrial Machinery</t>
  </si>
  <si>
    <t>Jackson</t>
  </si>
  <si>
    <t>CMS Energy</t>
  </si>
  <si>
    <t>St Louis</t>
  </si>
  <si>
    <t>Centene Corporation</t>
  </si>
  <si>
    <t>CenterPoint Energy</t>
  </si>
  <si>
    <t>Tysons Corner</t>
  </si>
  <si>
    <t>Capital One Financial</t>
  </si>
  <si>
    <t>Cabot Oil &amp; Gas</t>
  </si>
  <si>
    <t>Coach Inc.</t>
  </si>
  <si>
    <t>Apparel, Accessories &amp; Luxury Goods</t>
  </si>
  <si>
    <t>Cedar Rapids</t>
  </si>
  <si>
    <t>Iowa</t>
  </si>
  <si>
    <t>Rockwell Collins</t>
  </si>
  <si>
    <t>Industrial Conglomerates</t>
  </si>
  <si>
    <t>Pleasanton</t>
  </si>
  <si>
    <t>The Cooper Companies</t>
  </si>
  <si>
    <t>Health Care Supplies</t>
  </si>
  <si>
    <t>ConocoPhillips</t>
  </si>
  <si>
    <t>Issaquah</t>
  </si>
  <si>
    <t>Costco Co.</t>
  </si>
  <si>
    <t>Hypermarkets &amp; Super Centers</t>
  </si>
  <si>
    <t>NY</t>
  </si>
  <si>
    <t>Coty, Inc</t>
  </si>
  <si>
    <t>Personal Products</t>
  </si>
  <si>
    <t>Camden</t>
  </si>
  <si>
    <t>Campbell Soup</t>
  </si>
  <si>
    <t>San Francisco</t>
  </si>
  <si>
    <t>Salesforce.com</t>
  </si>
  <si>
    <t>Cisco Systems</t>
  </si>
  <si>
    <t>Networking Equipment</t>
  </si>
  <si>
    <t>Falls Church</t>
  </si>
  <si>
    <t>CSRA Inc.</t>
  </si>
  <si>
    <t>Jacksonville</t>
  </si>
  <si>
    <t>CSX Corp.</t>
  </si>
  <si>
    <t>Railroads</t>
  </si>
  <si>
    <t>Mason</t>
  </si>
  <si>
    <t>Cintas Corporation</t>
  </si>
  <si>
    <t>Diversified Support Services</t>
  </si>
  <si>
    <t>Monroe</t>
  </si>
  <si>
    <t>CenturyLink Inc</t>
  </si>
  <si>
    <t>Telecommunications Services</t>
  </si>
  <si>
    <t>Integrated Telecommunications Services</t>
  </si>
  <si>
    <t>Teaneck</t>
  </si>
  <si>
    <t>Cognizant Technology Solutions</t>
  </si>
  <si>
    <t>Citrix Systems</t>
  </si>
  <si>
    <t>Woonsocket</t>
  </si>
  <si>
    <t>CVS Health</t>
  </si>
  <si>
    <t>Drug Retail</t>
  </si>
  <si>
    <t>San Ramon</t>
  </si>
  <si>
    <t>Chevron Corp.</t>
  </si>
  <si>
    <t>Midland</t>
  </si>
  <si>
    <t>Concho Resources</t>
  </si>
  <si>
    <t>Richmond</t>
  </si>
  <si>
    <t>Dominion Resources</t>
  </si>
  <si>
    <t>Delta Air Lines</t>
  </si>
  <si>
    <t>Wilmington</t>
  </si>
  <si>
    <t>Delaware</t>
  </si>
  <si>
    <t>Du Pont (E.I.)</t>
  </si>
  <si>
    <t>Diversified Chemicals</t>
  </si>
  <si>
    <t>Moline</t>
  </si>
  <si>
    <t>Deere &amp; Co.</t>
  </si>
  <si>
    <t>Riverwoods</t>
  </si>
  <si>
    <t>Discover Financial Services</t>
  </si>
  <si>
    <t>Goodlettsville</t>
  </si>
  <si>
    <t>Dollar General</t>
  </si>
  <si>
    <t>General Merchandise Stores</t>
  </si>
  <si>
    <t>Madison</t>
  </si>
  <si>
    <t>Quest Diagnostics</t>
  </si>
  <si>
    <t>Health Care Facilities</t>
  </si>
  <si>
    <t>D. R. Horton</t>
  </si>
  <si>
    <t>Homebuilding</t>
  </si>
  <si>
    <t>D.C.</t>
  </si>
  <si>
    <t>Danaher Corp.</t>
  </si>
  <si>
    <t>Burbank</t>
  </si>
  <si>
    <t>The Walt Disney Company</t>
  </si>
  <si>
    <t>Silver Spring</t>
  </si>
  <si>
    <t>Maryland</t>
  </si>
  <si>
    <t>Discovery Communications-A</t>
  </si>
  <si>
    <t>Gillingham</t>
  </si>
  <si>
    <t>Kent</t>
  </si>
  <si>
    <t>Delphi Automotive</t>
  </si>
  <si>
    <t>Digital Realty Trust</t>
  </si>
  <si>
    <t>Chesapeake</t>
  </si>
  <si>
    <t>Dollar Tree</t>
  </si>
  <si>
    <t>Short Hills</t>
  </si>
  <si>
    <t>Dun &amp; Bradstreet</t>
  </si>
  <si>
    <t>Research &amp; Consulting Services</t>
  </si>
  <si>
    <t>Downers Grove</t>
  </si>
  <si>
    <t>Dover Corp.</t>
  </si>
  <si>
    <t>Dow Chemical</t>
  </si>
  <si>
    <t>Dr Pepper Snapple Group</t>
  </si>
  <si>
    <t>Soft Drinks</t>
  </si>
  <si>
    <t>Orlando</t>
  </si>
  <si>
    <t>Darden Restaurants</t>
  </si>
  <si>
    <t>Detroit</t>
  </si>
  <si>
    <t>DTE Energy Co.</t>
  </si>
  <si>
    <t>Duke Energy</t>
  </si>
  <si>
    <t>DaVita Inc.</t>
  </si>
  <si>
    <t>Devon Energy Corp.</t>
  </si>
  <si>
    <t>Redwood City</t>
  </si>
  <si>
    <t>Electronic Arts</t>
  </si>
  <si>
    <t>eBay Inc.</t>
  </si>
  <si>
    <t>St. Paul</t>
  </si>
  <si>
    <t>Ecolab Inc.</t>
  </si>
  <si>
    <t>Consolidated Edison</t>
  </si>
  <si>
    <t>Equifax Inc.</t>
  </si>
  <si>
    <t>Rosemead</t>
  </si>
  <si>
    <t>Edison Int'l</t>
  </si>
  <si>
    <t>Estee Lauder Cos.</t>
  </si>
  <si>
    <t>Kingsport</t>
  </si>
  <si>
    <t>Eastman Chemical</t>
  </si>
  <si>
    <t>Ferguson</t>
  </si>
  <si>
    <t>Emerson Electric Company</t>
  </si>
  <si>
    <t>Endo International</t>
  </si>
  <si>
    <t>EOG Resources</t>
  </si>
  <si>
    <t>Equinix</t>
  </si>
  <si>
    <t>Equity Residential</t>
  </si>
  <si>
    <t>Pittsburgh</t>
  </si>
  <si>
    <t>EQT Corporation</t>
  </si>
  <si>
    <t>Springfield</t>
  </si>
  <si>
    <t>Eversource Energy</t>
  </si>
  <si>
    <t>Cool Valley</t>
  </si>
  <si>
    <t>Express Scripts</t>
  </si>
  <si>
    <t>Palo Alto</t>
  </si>
  <si>
    <t>Essex Property Trust, Inc.</t>
  </si>
  <si>
    <t>E*Trade</t>
  </si>
  <si>
    <t>Investment Banking &amp; Brokerage</t>
  </si>
  <si>
    <t>Eaton Corporation</t>
  </si>
  <si>
    <t>New Orleans</t>
  </si>
  <si>
    <t>Entergy Corp.</t>
  </si>
  <si>
    <t>Nashville</t>
  </si>
  <si>
    <t>Envision Healthcare Corp</t>
  </si>
  <si>
    <t>Health Care Services</t>
  </si>
  <si>
    <t>Irvine</t>
  </si>
  <si>
    <t>Edwards Lifesciences</t>
  </si>
  <si>
    <t>Exelon Corp.</t>
  </si>
  <si>
    <t>Expeditors Int'l</t>
  </si>
  <si>
    <t>Bellevue</t>
  </si>
  <si>
    <t>Expedia Inc.</t>
  </si>
  <si>
    <t>Salt Lake City</t>
  </si>
  <si>
    <t>UT</t>
  </si>
  <si>
    <t>Extra Space Storage</t>
  </si>
  <si>
    <t>Dearborn</t>
  </si>
  <si>
    <t>Ford Motor</t>
  </si>
  <si>
    <t>Automobile Manufacturers</t>
  </si>
  <si>
    <t>Winona</t>
  </si>
  <si>
    <t>Fastenal Co</t>
  </si>
  <si>
    <t>Menlo Park</t>
  </si>
  <si>
    <t>Facebook</t>
  </si>
  <si>
    <t>Fortune Brands Home &amp; Security</t>
  </si>
  <si>
    <t>Phoenix</t>
  </si>
  <si>
    <t>Arizona</t>
  </si>
  <si>
    <t>Freeport-McMoran Cp &amp; Gld</t>
  </si>
  <si>
    <t>Copper</t>
  </si>
  <si>
    <t>FedEx Corporation</t>
  </si>
  <si>
    <t>Akron</t>
  </si>
  <si>
    <t>FirstEnergy Corp</t>
  </si>
  <si>
    <t>F5 Networks</t>
  </si>
  <si>
    <t>Fidelity National Information Services</t>
  </si>
  <si>
    <t>Brookfield</t>
  </si>
  <si>
    <t>Wisconsin</t>
  </si>
  <si>
    <t>Fiserv Inc</t>
  </si>
  <si>
    <t>Cincinnati</t>
  </si>
  <si>
    <t>Fifth Third Bancorp</t>
  </si>
  <si>
    <t>Foot Locker Inc</t>
  </si>
  <si>
    <t>Apparel Retail</t>
  </si>
  <si>
    <t>Wilsonville</t>
  </si>
  <si>
    <t>Oregon</t>
  </si>
  <si>
    <t>FLIR Systems</t>
  </si>
  <si>
    <t>Electronic Equipment &amp; Instruments</t>
  </si>
  <si>
    <t>Irving</t>
  </si>
  <si>
    <t>Fluor Corp.</t>
  </si>
  <si>
    <t>Diversified Commercial Services</t>
  </si>
  <si>
    <t>Flowserve Corporation</t>
  </si>
  <si>
    <t>FMC Corporation</t>
  </si>
  <si>
    <t>Twenty-First Century Fox Class B</t>
  </si>
  <si>
    <t>Publishing</t>
  </si>
  <si>
    <t>Rockville</t>
  </si>
  <si>
    <t>Federal Realty Investment Trust</t>
  </si>
  <si>
    <t>Retail REITs</t>
  </si>
  <si>
    <t>Tempe</t>
  </si>
  <si>
    <t>First Solar Inc</t>
  </si>
  <si>
    <t>FMC Technologies Inc.</t>
  </si>
  <si>
    <t>Frontier Communications</t>
  </si>
  <si>
    <t>Everett</t>
  </si>
  <si>
    <t>Fortive Corp</t>
  </si>
  <si>
    <t>General Dynamics</t>
  </si>
  <si>
    <t>General Electric</t>
  </si>
  <si>
    <t>General Growth Properties Inc.</t>
  </si>
  <si>
    <t>Foster City</t>
  </si>
  <si>
    <t>Gilead Sciences</t>
  </si>
  <si>
    <t>Golden Valley</t>
  </si>
  <si>
    <t>General Mills</t>
  </si>
  <si>
    <t>Corning</t>
  </si>
  <si>
    <t>Corning Inc.</t>
  </si>
  <si>
    <t>General Motors</t>
  </si>
  <si>
    <t>Mountain View</t>
  </si>
  <si>
    <t>Alphabet Inc Class C</t>
  </si>
  <si>
    <t>Genuine Parts</t>
  </si>
  <si>
    <t>Global Payments Inc</t>
  </si>
  <si>
    <t>Gap (The)</t>
  </si>
  <si>
    <t>Schaffhausen</t>
  </si>
  <si>
    <t>Garmin Ltd.</t>
  </si>
  <si>
    <t>Consumer Electronics</t>
  </si>
  <si>
    <t>Goldman Sachs Group</t>
  </si>
  <si>
    <t>Goodyear Tire &amp; Rubber</t>
  </si>
  <si>
    <t>Tires &amp; Rubber</t>
  </si>
  <si>
    <t>Lake Forest</t>
  </si>
  <si>
    <t>Grainger (W.W.) Inc.</t>
  </si>
  <si>
    <t>Industrial Materials</t>
  </si>
  <si>
    <t>Halliburton Co.</t>
  </si>
  <si>
    <t>Harman Int'l Industries</t>
  </si>
  <si>
    <t>Pawtucket</t>
  </si>
  <si>
    <t>Hasbro Inc.</t>
  </si>
  <si>
    <t>Leisure Products</t>
  </si>
  <si>
    <t>Huntington Bancshares</t>
  </si>
  <si>
    <t>Hanesbrands Inc</t>
  </si>
  <si>
    <t>HCA Holdings</t>
  </si>
  <si>
    <t>Toledo</t>
  </si>
  <si>
    <t>Welltower Inc.</t>
  </si>
  <si>
    <t>Long Beach</t>
  </si>
  <si>
    <t>HCP Inc.</t>
  </si>
  <si>
    <t>Home Depot</t>
  </si>
  <si>
    <t>Home Improvement Retail</t>
  </si>
  <si>
    <t>Hess Corporation</t>
  </si>
  <si>
    <t>Hartford Financial Svc.Gp.</t>
  </si>
  <si>
    <t>Milwaukee</t>
  </si>
  <si>
    <t>Harley-Davidson</t>
  </si>
  <si>
    <t>Motorcycle Manufacturers</t>
  </si>
  <si>
    <t>Hologic</t>
  </si>
  <si>
    <t>Morristown</t>
  </si>
  <si>
    <t>Honeywell Int'l Inc.</t>
  </si>
  <si>
    <t>Tulsa</t>
  </si>
  <si>
    <t>Oklahoma[5]</t>
  </si>
  <si>
    <t>Helmerich &amp; Payne</t>
  </si>
  <si>
    <t>Oil &amp; Gas Drilling</t>
  </si>
  <si>
    <t>Hewlett Packard Enterprise</t>
  </si>
  <si>
    <t>Technology Hardware, Storage &amp; Peripherals</t>
  </si>
  <si>
    <t>HP Inc.</t>
  </si>
  <si>
    <t>Kansas City</t>
  </si>
  <si>
    <t>Block H&amp;R</t>
  </si>
  <si>
    <t>Austin</t>
  </si>
  <si>
    <t>Hormel Foods Corp.</t>
  </si>
  <si>
    <t>Melbourne</t>
  </si>
  <si>
    <t>Harris Corporation</t>
  </si>
  <si>
    <t>Telecommunications Equipment</t>
  </si>
  <si>
    <t>Melville</t>
  </si>
  <si>
    <t>Henry Schein</t>
  </si>
  <si>
    <t>Bethesda</t>
  </si>
  <si>
    <t>Host Hotels &amp; Resorts</t>
  </si>
  <si>
    <t>Hershey</t>
  </si>
  <si>
    <t>The Hershey Company</t>
  </si>
  <si>
    <t>Humana Inc.</t>
  </si>
  <si>
    <t>Armonk</t>
  </si>
  <si>
    <t>International Business Machines</t>
  </si>
  <si>
    <t>Intercontinental Exchange</t>
  </si>
  <si>
    <t>Diversified Financial Services</t>
  </si>
  <si>
    <t>Westbrook</t>
  </si>
  <si>
    <t>Maine</t>
  </si>
  <si>
    <t>IDEXX Laboratories</t>
  </si>
  <si>
    <t>Intl Flavors &amp; Fragrances</t>
  </si>
  <si>
    <t>San Diego</t>
  </si>
  <si>
    <t>Illumina Inc</t>
  </si>
  <si>
    <t>Life Sciences Tools &amp; Services</t>
  </si>
  <si>
    <t>Intel Corp.</t>
  </si>
  <si>
    <t>Intuit Inc.</t>
  </si>
  <si>
    <t>International Paper</t>
  </si>
  <si>
    <t>Interpublic Group</t>
  </si>
  <si>
    <t>Advertising</t>
  </si>
  <si>
    <t>Ingersoll-Rand PLC</t>
  </si>
  <si>
    <t>Iron Mountain Incorporated</t>
  </si>
  <si>
    <t>Sunnyvale</t>
  </si>
  <si>
    <t>Intuitive Surgical Inc.</t>
  </si>
  <si>
    <t>Glenview</t>
  </si>
  <si>
    <t>Illinois Tool Works</t>
  </si>
  <si>
    <t>Invesco Ltd.</t>
  </si>
  <si>
    <t>Lowell</t>
  </si>
  <si>
    <t>Arkansas</t>
  </si>
  <si>
    <t>J. B. Hunt Transport Services</t>
  </si>
  <si>
    <t>Trucking</t>
  </si>
  <si>
    <t>Cork</t>
  </si>
  <si>
    <t>Johnson Controls International</t>
  </si>
  <si>
    <t>Pasadena</t>
  </si>
  <si>
    <t>Jacobs Engineering Group</t>
  </si>
  <si>
    <t>New Brunswick</t>
  </si>
  <si>
    <t>Johnson &amp; Johnson</t>
  </si>
  <si>
    <t>Juniper Networks</t>
  </si>
  <si>
    <t>JPMorgan Chase &amp; Co.</t>
  </si>
  <si>
    <t>Nordstrom</t>
  </si>
  <si>
    <t>Department Stores</t>
  </si>
  <si>
    <t>Battle Creek</t>
  </si>
  <si>
    <t>Kellogg Co.</t>
  </si>
  <si>
    <t>Cleveland</t>
  </si>
  <si>
    <t>KeyCorp</t>
  </si>
  <si>
    <t>Kraft Heinz Co</t>
  </si>
  <si>
    <t>New Hyde Park</t>
  </si>
  <si>
    <t>Kimco Realty</t>
  </si>
  <si>
    <t>Milpitas</t>
  </si>
  <si>
    <t>KLA-Tencor Corp.</t>
  </si>
  <si>
    <t>Kimberly-Clark</t>
  </si>
  <si>
    <t>Kinder Morgan</t>
  </si>
  <si>
    <t>Oil &amp; Gas Refining &amp; Marketing &amp; Transportation</t>
  </si>
  <si>
    <t>Carmax Inc</t>
  </si>
  <si>
    <t>Coca Cola Company</t>
  </si>
  <si>
    <t>Michael Kors Holdings</t>
  </si>
  <si>
    <t>Kroger Co.</t>
  </si>
  <si>
    <t>Food Retail</t>
  </si>
  <si>
    <t>Menomonee Falls</t>
  </si>
  <si>
    <t>Kohl's Corp.</t>
  </si>
  <si>
    <t>Kansas City Southern</t>
  </si>
  <si>
    <t>Loews Corp.</t>
  </si>
  <si>
    <t>L Brands Inc.</t>
  </si>
  <si>
    <t>Carthage</t>
  </si>
  <si>
    <t>Leggett &amp; Platt</t>
  </si>
  <si>
    <t>Lennar Corp.</t>
  </si>
  <si>
    <t>Burlington</t>
  </si>
  <si>
    <t>Laboratory Corp. of America Holding</t>
  </si>
  <si>
    <t>LKQ Corporation</t>
  </si>
  <si>
    <t>Distributors</t>
  </si>
  <si>
    <t>L-3 Communications Holdings</t>
  </si>
  <si>
    <t>Linear Technology Corp.</t>
  </si>
  <si>
    <t>Lilly (Eli) &amp; Co.</t>
  </si>
  <si>
    <t>Lockheed Martin Corp.</t>
  </si>
  <si>
    <t>Radnor</t>
  </si>
  <si>
    <t>Lincoln National</t>
  </si>
  <si>
    <t>Alliant Energy Corp</t>
  </si>
  <si>
    <t>Mooresville</t>
  </si>
  <si>
    <t>Lowe's Cos.</t>
  </si>
  <si>
    <t>Fremont</t>
  </si>
  <si>
    <t>Lam Research</t>
  </si>
  <si>
    <t>Leucadia National Corp.</t>
  </si>
  <si>
    <t>Southwest Airlines</t>
  </si>
  <si>
    <t>Level 3 Communications</t>
  </si>
  <si>
    <t>Alternative Carriers</t>
  </si>
  <si>
    <t>Rotterdam</t>
  </si>
  <si>
    <t>Netherlands</t>
  </si>
  <si>
    <t>LyondellBasell</t>
  </si>
  <si>
    <t>Macy's Inc.</t>
  </si>
  <si>
    <t>Harrison</t>
  </si>
  <si>
    <t>Mastercard Inc.</t>
  </si>
  <si>
    <t>Mid-America Apartments</t>
  </si>
  <si>
    <t>Macerich</t>
  </si>
  <si>
    <t>Marriott Int'l.</t>
  </si>
  <si>
    <t>Taylor</t>
  </si>
  <si>
    <t>Masco Corp.</t>
  </si>
  <si>
    <t>El Segundo</t>
  </si>
  <si>
    <t>Mattel Inc.</t>
  </si>
  <si>
    <t>Oak Brook</t>
  </si>
  <si>
    <t>McDonald's Corp.</t>
  </si>
  <si>
    <t>Chandler</t>
  </si>
  <si>
    <t>Microchip Technology</t>
  </si>
  <si>
    <t>McKesson Corp.</t>
  </si>
  <si>
    <t>Moody's Corp</t>
  </si>
  <si>
    <t>Northfield</t>
  </si>
  <si>
    <t>Mondelez International</t>
  </si>
  <si>
    <t>Medtronic plc</t>
  </si>
  <si>
    <t>MetLife Inc.</t>
  </si>
  <si>
    <t>Amsterdam</t>
  </si>
  <si>
    <t>Mohawk Industries</t>
  </si>
  <si>
    <t>Home Furnishings</t>
  </si>
  <si>
    <t>Mead Johnson</t>
  </si>
  <si>
    <t>Sparks</t>
  </si>
  <si>
    <t>McCormick &amp; Co.</t>
  </si>
  <si>
    <t>Raleigh</t>
  </si>
  <si>
    <t>Martin Marietta Materials</t>
  </si>
  <si>
    <t>Construction Materials</t>
  </si>
  <si>
    <t>Marsh &amp; McLennan</t>
  </si>
  <si>
    <t>3M Company</t>
  </si>
  <si>
    <t>Mallinckrodt Plc</t>
  </si>
  <si>
    <t>Corona</t>
  </si>
  <si>
    <t>Monster Beverage</t>
  </si>
  <si>
    <t>Altria Group Inc</t>
  </si>
  <si>
    <t>Tobacco</t>
  </si>
  <si>
    <t>Creve Coeur</t>
  </si>
  <si>
    <t>Monsanto Co.</t>
  </si>
  <si>
    <t>Plymouth</t>
  </si>
  <si>
    <t>The Mosaic Company</t>
  </si>
  <si>
    <t>Findlay</t>
  </si>
  <si>
    <t>Marathon Petroleum</t>
  </si>
  <si>
    <t>Whitehouse Station</t>
  </si>
  <si>
    <t>Merck &amp; Co.</t>
  </si>
  <si>
    <t>Marathon Oil Corp.</t>
  </si>
  <si>
    <t>Morgan Stanley</t>
  </si>
  <si>
    <t>Redmond</t>
  </si>
  <si>
    <t>Microsoft Corp.</t>
  </si>
  <si>
    <t>Schaumburg</t>
  </si>
  <si>
    <t>Motorola Solutions Inc.</t>
  </si>
  <si>
    <t>Buffalo</t>
  </si>
  <si>
    <t>M&amp;T Bank Corp.</t>
  </si>
  <si>
    <t>Mettler Toledo</t>
  </si>
  <si>
    <t>Boise</t>
  </si>
  <si>
    <t>Idaho</t>
  </si>
  <si>
    <t>Micron Technology</t>
  </si>
  <si>
    <t>El Dorado</t>
  </si>
  <si>
    <t>Murphy Oil</t>
  </si>
  <si>
    <t>Mylan N.V.</t>
  </si>
  <si>
    <t>Newark</t>
  </si>
  <si>
    <t>Navient</t>
  </si>
  <si>
    <t>Noble Energy Inc</t>
  </si>
  <si>
    <t>NASDAQ OMX Group</t>
  </si>
  <si>
    <t>Juno Beach</t>
  </si>
  <si>
    <t>NextEra Energy</t>
  </si>
  <si>
    <t>Newmont Mining Corp. (Hldg. Co.)</t>
  </si>
  <si>
    <t>Gold</t>
  </si>
  <si>
    <t>Los Gatos</t>
  </si>
  <si>
    <t>Netflix Inc.</t>
  </si>
  <si>
    <t>Newfield Exploration Co</t>
  </si>
  <si>
    <t>Merrillville</t>
  </si>
  <si>
    <t>NiSource Inc.</t>
  </si>
  <si>
    <t>Washington County</t>
  </si>
  <si>
    <t>Nike</t>
  </si>
  <si>
    <t>Nielsen Holdings</t>
  </si>
  <si>
    <t>West Falls Church</t>
  </si>
  <si>
    <t>Northrop Grumman Corp.</t>
  </si>
  <si>
    <t>National Oilwell Varco Inc.</t>
  </si>
  <si>
    <t>Princeton</t>
  </si>
  <si>
    <t>NRG Energy</t>
  </si>
  <si>
    <t>Norfolk</t>
  </si>
  <si>
    <t>Norfolk Southern Corp.</t>
  </si>
  <si>
    <t>NetApp</t>
  </si>
  <si>
    <t>Northern Trust Corp.</t>
  </si>
  <si>
    <t>Nucor Corp.</t>
  </si>
  <si>
    <t>Steel</t>
  </si>
  <si>
    <t>Nvidia Corporation</t>
  </si>
  <si>
    <t>Sandy Springs</t>
  </si>
  <si>
    <t>Newell Brands</t>
  </si>
  <si>
    <t>Housewares &amp; Specialties</t>
  </si>
  <si>
    <t>News Corp. Class B</t>
  </si>
  <si>
    <t>Realty Income Corporation</t>
  </si>
  <si>
    <t>ONEOK</t>
  </si>
  <si>
    <t>Omnicom Group</t>
  </si>
  <si>
    <t>Redwood Shores</t>
  </si>
  <si>
    <t>Oracle Corp.</t>
  </si>
  <si>
    <t>O'Reilly Automotive</t>
  </si>
  <si>
    <t>Occidental Petroleum</t>
  </si>
  <si>
    <t>Penfield</t>
  </si>
  <si>
    <t>Paychex Inc.</t>
  </si>
  <si>
    <t>Bridgeport</t>
  </si>
  <si>
    <t>People's United Financial</t>
  </si>
  <si>
    <t>Thrifts &amp; Mortgage Finance</t>
  </si>
  <si>
    <t>Pitney-Bowes</t>
  </si>
  <si>
    <t>Technology, Hardware, Software and Supplies</t>
  </si>
  <si>
    <t>PACCAR Inc.</t>
  </si>
  <si>
    <t>PG&amp;E Corp.</t>
  </si>
  <si>
    <t>Norwalk</t>
  </si>
  <si>
    <t>Priceline.com Inc</t>
  </si>
  <si>
    <t>Patterson Companies</t>
  </si>
  <si>
    <t>Public Serv. Enterprise Inc.</t>
  </si>
  <si>
    <t>Purchase</t>
  </si>
  <si>
    <t>PepsiCo Inc.</t>
  </si>
  <si>
    <t>Pfizer Inc.</t>
  </si>
  <si>
    <t>Des Moines</t>
  </si>
  <si>
    <t>Principal Financial Group</t>
  </si>
  <si>
    <t>Procter &amp; Gamble</t>
  </si>
  <si>
    <t>Mayfield Village</t>
  </si>
  <si>
    <t>Progressive Corp.</t>
  </si>
  <si>
    <t>Parker-Hannifin</t>
  </si>
  <si>
    <t>Pulte Homes Inc.</t>
  </si>
  <si>
    <t>Waltham</t>
  </si>
  <si>
    <t>PerkinElmer</t>
  </si>
  <si>
    <t>Prologis</t>
  </si>
  <si>
    <t>Philip Morris International</t>
  </si>
  <si>
    <t>PNC Financial Services</t>
  </si>
  <si>
    <t>Worsley</t>
  </si>
  <si>
    <t>UK</t>
  </si>
  <si>
    <t>Pentair Ltd.</t>
  </si>
  <si>
    <t>Pinnacle West Capital</t>
  </si>
  <si>
    <t>PPG Industries</t>
  </si>
  <si>
    <t>PPL Corp.</t>
  </si>
  <si>
    <t>Perrigo</t>
  </si>
  <si>
    <t>Prudential Financial</t>
  </si>
  <si>
    <t>Public Storage</t>
  </si>
  <si>
    <t>Phillips 66</t>
  </si>
  <si>
    <t>PVH Corp.</t>
  </si>
  <si>
    <t>Quanta Services Inc.</t>
  </si>
  <si>
    <t>Danbury</t>
  </si>
  <si>
    <t>Praxair Inc.</t>
  </si>
  <si>
    <t>Pioneer Natural Resources</t>
  </si>
  <si>
    <t>PayPal</t>
  </si>
  <si>
    <t>QUALCOMM Inc.</t>
  </si>
  <si>
    <t>Greensboro</t>
  </si>
  <si>
    <t>Qorvo</t>
  </si>
  <si>
    <t>Ryder System</t>
  </si>
  <si>
    <t>Reynolds American Inc.</t>
  </si>
  <si>
    <t>Royal Caribbean Cruises Ltd</t>
  </si>
  <si>
    <t>Tarrytown</t>
  </si>
  <si>
    <t>Regeneron</t>
  </si>
  <si>
    <t>Birmingham</t>
  </si>
  <si>
    <t>Alabama</t>
  </si>
  <si>
    <t>Regions Financial Corp.</t>
  </si>
  <si>
    <t>Robert Half International</t>
  </si>
  <si>
    <t>Human Resource &amp; Employment Services</t>
  </si>
  <si>
    <t>Red Hat Inc.</t>
  </si>
  <si>
    <t>Vernier</t>
  </si>
  <si>
    <t>Transocean</t>
  </si>
  <si>
    <t>Polo Ralph Lauren Corp.</t>
  </si>
  <si>
    <t>Rockwell Automation Inc.</t>
  </si>
  <si>
    <t>Sarasota</t>
  </si>
  <si>
    <t>Roper Industries</t>
  </si>
  <si>
    <t>Ross Stores</t>
  </si>
  <si>
    <t>Range Resources Corp.</t>
  </si>
  <si>
    <t>Republic Services Inc</t>
  </si>
  <si>
    <t>Raytheon Co.</t>
  </si>
  <si>
    <t>Starbucks Corp.</t>
  </si>
  <si>
    <t>Cayce</t>
  </si>
  <si>
    <t>South Carolina</t>
  </si>
  <si>
    <t>SCANA Corp</t>
  </si>
  <si>
    <t>Charles Schwab Corporation</t>
  </si>
  <si>
    <t>Spectra Energy Corp.</t>
  </si>
  <si>
    <t>Elmwood Park</t>
  </si>
  <si>
    <t>Sealed Air</t>
  </si>
  <si>
    <t>Sherwin-Williams</t>
  </si>
  <si>
    <t>Hamilton</t>
  </si>
  <si>
    <t>Bermuda</t>
  </si>
  <si>
    <t>Signet Jewelers</t>
  </si>
  <si>
    <t>Orrville</t>
  </si>
  <si>
    <t>JM Smucker</t>
  </si>
  <si>
    <t>CuraÃ§ao</t>
  </si>
  <si>
    <t>Kingdom of the Netherlands</t>
  </si>
  <si>
    <t>Schlumberger Ltd.</t>
  </si>
  <si>
    <t>SL Green Realty</t>
  </si>
  <si>
    <t>Office REITs</t>
  </si>
  <si>
    <t>Kenosha</t>
  </si>
  <si>
    <t>Snap-On Inc.</t>
  </si>
  <si>
    <t>Household Appliances</t>
  </si>
  <si>
    <t>Scripps Networks Interactive Inc.</t>
  </si>
  <si>
    <t>Southern Co.</t>
  </si>
  <si>
    <t>Simon Property Group Inc</t>
  </si>
  <si>
    <t>S&amp;P Global, Inc.</t>
  </si>
  <si>
    <t>Framingham</t>
  </si>
  <si>
    <t>Staples Inc.</t>
  </si>
  <si>
    <t>Stericycle Inc</t>
  </si>
  <si>
    <t>Sempra Energy</t>
  </si>
  <si>
    <t>SunTrust Banks</t>
  </si>
  <si>
    <t>State Street Corp.</t>
  </si>
  <si>
    <t>Seagate Technology</t>
  </si>
  <si>
    <t>Computer Storage &amp; Peripherals</t>
  </si>
  <si>
    <t>Victor</t>
  </si>
  <si>
    <t>Constellation Brands</t>
  </si>
  <si>
    <t>New Britain</t>
  </si>
  <si>
    <t>Stanley Black &amp; Decker</t>
  </si>
  <si>
    <t>Woburn</t>
  </si>
  <si>
    <t>Skyworks Solutions</t>
  </si>
  <si>
    <t>Texas[6]</t>
  </si>
  <si>
    <t>Southwestern Energy</t>
  </si>
  <si>
    <t>Synchrony Financial</t>
  </si>
  <si>
    <t>Kalamazoo</t>
  </si>
  <si>
    <t>Stryker Corp.</t>
  </si>
  <si>
    <t>Symantec Corp.</t>
  </si>
  <si>
    <t>Sysco Corp.</t>
  </si>
  <si>
    <t>Food Distributors</t>
  </si>
  <si>
    <t>AT&amp;T Inc</t>
  </si>
  <si>
    <t>Molson Coors Brewing Company</t>
  </si>
  <si>
    <t>Brewers</t>
  </si>
  <si>
    <t>Miamisburg</t>
  </si>
  <si>
    <t>Teradata Corp.</t>
  </si>
  <si>
    <t>TransDigm Group</t>
  </si>
  <si>
    <t>TE Connectivity Ltd.</t>
  </si>
  <si>
    <t>Electronic Manufacturing Services</t>
  </si>
  <si>
    <t>McLean</t>
  </si>
  <si>
    <t>Tegna, Inc.</t>
  </si>
  <si>
    <t>Target Corp.</t>
  </si>
  <si>
    <t>Tiffany &amp; Co.</t>
  </si>
  <si>
    <t>TJX Companies Inc.</t>
  </si>
  <si>
    <t>McKinney</t>
  </si>
  <si>
    <t>Torchmark Corp.</t>
  </si>
  <si>
    <t>Thermo Fisher Scientific</t>
  </si>
  <si>
    <t>Newton</t>
  </si>
  <si>
    <t>TripAdvisor</t>
  </si>
  <si>
    <t>Baltimore</t>
  </si>
  <si>
    <t>T. Rowe Price Group</t>
  </si>
  <si>
    <t>The Travelers Companies Inc.</t>
  </si>
  <si>
    <t>Brentwood</t>
  </si>
  <si>
    <t>Tractor Supply Company</t>
  </si>
  <si>
    <t>Specialty Retail</t>
  </si>
  <si>
    <t>Springdale</t>
  </si>
  <si>
    <t>Tyson Foods</t>
  </si>
  <si>
    <t>San Antonio</t>
  </si>
  <si>
    <t>Tesoro Petroleum Co.</t>
  </si>
  <si>
    <t>Total System Services</t>
  </si>
  <si>
    <t>Time Warner Inc.</t>
  </si>
  <si>
    <t>Texas Instruments</t>
  </si>
  <si>
    <t>Textron Inc.</t>
  </si>
  <si>
    <t>Under Armour</t>
  </si>
  <si>
    <t>United Continental Holdings</t>
  </si>
  <si>
    <t>Highlands Ranch</t>
  </si>
  <si>
    <t>UDR Inc</t>
  </si>
  <si>
    <t>King of Prussia</t>
  </si>
  <si>
    <t>Universal Health Services, Inc.</t>
  </si>
  <si>
    <t>Bolingbrook</t>
  </si>
  <si>
    <t>Ulta Salon Cosmetics &amp; Fragrance Inc</t>
  </si>
  <si>
    <t>Minnetonka</t>
  </si>
  <si>
    <t>United Health Group Inc.</t>
  </si>
  <si>
    <t>Chattanooga</t>
  </si>
  <si>
    <t>Unum Group</t>
  </si>
  <si>
    <t>Union Pacific</t>
  </si>
  <si>
    <t>United Parcel Service</t>
  </si>
  <si>
    <t>Urban Outfitters</t>
  </si>
  <si>
    <t>United Rentals, Inc.</t>
  </si>
  <si>
    <t>Trading Companies &amp; Distributors</t>
  </si>
  <si>
    <t>U.S. Bancorp</t>
  </si>
  <si>
    <t>United Technologies</t>
  </si>
  <si>
    <t>Visa Inc.</t>
  </si>
  <si>
    <t>Varian Medical Systems</t>
  </si>
  <si>
    <t>V.F. Corp.</t>
  </si>
  <si>
    <t>Viacom Inc.</t>
  </si>
  <si>
    <t>Valero Energy</t>
  </si>
  <si>
    <t>Vulcan Materials</t>
  </si>
  <si>
    <t>Vornado Realty Trust</t>
  </si>
  <si>
    <t>Jersey City</t>
  </si>
  <si>
    <t>Verisk Analytics</t>
  </si>
  <si>
    <t>Dulles</t>
  </si>
  <si>
    <t>Verisign Inc.</t>
  </si>
  <si>
    <t>Vertex Pharmaceuticals Inc</t>
  </si>
  <si>
    <t>Ventas Inc</t>
  </si>
  <si>
    <t>Verizon Communications</t>
  </si>
  <si>
    <t>Milford</t>
  </si>
  <si>
    <t>Waters Corporation</t>
  </si>
  <si>
    <t>Walgreens Boots Alliance</t>
  </si>
  <si>
    <t>Western Digital</t>
  </si>
  <si>
    <t>Wec Energy Group Inc</t>
  </si>
  <si>
    <t>Wells Fargo</t>
  </si>
  <si>
    <t>Whole Foods Market</t>
  </si>
  <si>
    <t>Benton Harbor</t>
  </si>
  <si>
    <t>Whirlpool Corp.</t>
  </si>
  <si>
    <t>Willis Towers Watson</t>
  </si>
  <si>
    <t>Waste Management Inc.</t>
  </si>
  <si>
    <t>Environmental Services</t>
  </si>
  <si>
    <t>Williams Cos.</t>
  </si>
  <si>
    <t>Bentonville</t>
  </si>
  <si>
    <t>Wal-Mart Stores</t>
  </si>
  <si>
    <t>WestRock Company</t>
  </si>
  <si>
    <t>Englewood</t>
  </si>
  <si>
    <t>Western Union Co</t>
  </si>
  <si>
    <t>Federal Way</t>
  </si>
  <si>
    <t>Weyerhaeuser Corp.</t>
  </si>
  <si>
    <t>Parsippany</t>
  </si>
  <si>
    <t>Wyndham Worldwide</t>
  </si>
  <si>
    <t>Las Vegas</t>
  </si>
  <si>
    <t>Nevada</t>
  </si>
  <si>
    <t>Wynn Resorts Ltd</t>
  </si>
  <si>
    <t>Casinos &amp; Gaming</t>
  </si>
  <si>
    <t>Cimarex Energy</t>
  </si>
  <si>
    <t>Xcel Energy Inc</t>
  </si>
  <si>
    <t>XL Capital</t>
  </si>
  <si>
    <t>Xilinx Inc</t>
  </si>
  <si>
    <t>Exxon Mobil Corp.</t>
  </si>
  <si>
    <t>York</t>
  </si>
  <si>
    <t>Dentsply Sirona</t>
  </si>
  <si>
    <t>Xerox Corp.</t>
  </si>
  <si>
    <t>White Plains</t>
  </si>
  <si>
    <t>Xylem Inc.</t>
  </si>
  <si>
    <t>Yahoo Inc.</t>
  </si>
  <si>
    <t>Yum! Brands Inc</t>
  </si>
  <si>
    <t>Warsaw</t>
  </si>
  <si>
    <t>Zimmer Biomet Holdings</t>
  </si>
  <si>
    <t>Utah</t>
  </si>
  <si>
    <t>Zions Bancorp</t>
  </si>
  <si>
    <t>Florham Park</t>
  </si>
  <si>
    <t>Zoetis</t>
  </si>
  <si>
    <t>Grand Total</t>
  </si>
  <si>
    <t>Average of eval score</t>
  </si>
  <si>
    <t>Course Level</t>
  </si>
  <si>
    <t>Sum of total cost</t>
  </si>
  <si>
    <t>Sum of no of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</si>
</sst>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3"/>
        </patternFill>
      </fill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ik Sharma" refreshedDate="44767.404861342591" createdVersion="8" refreshedVersion="8" minRefreshableVersion="3" recordCount="599" xr:uid="{3BE8FF40-301B-4A37-BE4F-368C6268C91C}">
  <cacheSource type="worksheet">
    <worksheetSource name="Data5"/>
  </cacheSource>
  <cacheFields count="17">
    <cacheField name="Invoice Number" numFmtId="0">
      <sharedItems containsSemiMixedTypes="0" containsString="0" containsNumber="1" containsInteger="1" minValue="11567" maxValue="77945"/>
    </cacheField>
    <cacheField name="date" numFmtId="14">
      <sharedItems containsSemiMixedTypes="0" containsNonDate="0" containsDate="1" containsString="0" minDate="2020-01-01T00:00:00" maxDate="2020-12-31T00:00:00"/>
    </cacheField>
    <cacheField name="Customer Number" numFmtId="0">
      <sharedItems containsSemiMixedTypes="0" containsString="0" containsNumber="1" containsInteger="1" minValue="1" maxValue="398"/>
    </cacheField>
    <cacheField name="Account Manager " numFmtId="0">
      <sharedItems/>
    </cacheField>
    <cacheField name="Course ID" numFmtId="0">
      <sharedItems containsSemiMixedTypes="0" containsString="0" containsNumber="1" containsInteger="1" minValue="2" maxValue="24"/>
    </cacheField>
    <cacheField name="no of places" numFmtId="0">
      <sharedItems containsSemiMixedTypes="0" containsString="0" containsNumber="1" containsInteger="1" minValue="2" maxValue="24"/>
    </cacheField>
    <cacheField name="cost2" numFmtId="0">
      <sharedItems containsSemiMixedTypes="0" containsString="0" containsNumber="1" containsInteger="1" minValue="300" maxValue="2500"/>
    </cacheField>
    <cacheField name="total cost" numFmtId="0">
      <sharedItems containsSemiMixedTypes="0" containsString="0" containsNumber="1" containsInteger="1" minValue="600" maxValue="60000"/>
    </cacheField>
    <cacheField name="eval score" numFmtId="0">
      <sharedItems containsSemiMixedTypes="0" containsString="0" containsNumber="1" containsInteger="1" minValue="4" maxValue="10"/>
    </cacheField>
    <cacheField name="target score3" numFmtId="0">
      <sharedItems containsSemiMixedTypes="0" containsString="0" containsNumber="1" containsInteger="1" minValue="8" maxValue="8"/>
    </cacheField>
    <cacheField name="Course Name" numFmtId="0">
      <sharedItems count="8">
        <s v="Ethcial Hacking"/>
        <s v="Power BI"/>
        <s v="Word"/>
        <s v="Forensic Investigation"/>
        <s v="Acrobat"/>
        <s v="PowerPoint"/>
        <s v="Excel"/>
        <s v="Access"/>
      </sharedItems>
    </cacheField>
    <cacheField name="Level" numFmtId="2">
      <sharedItems count="3">
        <s v="Advanced"/>
        <s v="Intro"/>
        <s v="Intermediate"/>
      </sharedItems>
    </cacheField>
    <cacheField name="Cost" numFmtId="0">
      <sharedItems containsSemiMixedTypes="0" containsString="0" containsNumber="1" containsInteger="1" minValue="300" maxValue="2750"/>
    </cacheField>
    <cacheField name="Customer Name" numFmtId="0">
      <sharedItems count="305">
        <s v="EQT Corporation"/>
        <s v="M&amp;T Bank Corp."/>
        <s v="Abbott Laboratories"/>
        <s v="General Dynamics"/>
        <s v="Johnson &amp; Johnson"/>
        <s v="Bank of America Corp"/>
        <s v="Philip Morris International"/>
        <s v="Nvidia Corporation"/>
        <s v="eBay Inc."/>
        <s v="Chesapeake Energy"/>
        <s v="MetLife Inc."/>
        <s v="Microchip Technology"/>
        <s v="First Solar Inc"/>
        <s v="Regeneron"/>
        <s v="Humana Inc."/>
        <s v="PG&amp;E Corp."/>
        <s v="C. H. Robinson Worldwide"/>
        <s v="Endo International"/>
        <s v="NetApp"/>
        <s v="Motorola Solutions Inc."/>
        <s v="Fortive Corp"/>
        <s v="Fifth Third Bancorp"/>
        <s v="Equinix"/>
        <s v="Level 3 Communications"/>
        <s v="Express Scripts"/>
        <s v="Colgate-Palmolive"/>
        <s v="Honeywell Int'l Inc."/>
        <s v="ConAgra Foods Inc."/>
        <s v="General Electric"/>
        <s v="Halliburton Co."/>
        <s v="Priceline.com Inc"/>
        <s v="Morgan Stanley"/>
        <s v="CSRA Inc."/>
        <s v="JPMorgan Chase &amp; Co."/>
        <s v="Essex Property Trust, Inc."/>
        <s v="Crown Castle International Corp."/>
        <s v="Home Depot"/>
        <s v="International Paper"/>
        <s v="Jacobs Engineering Group"/>
        <s v="Ryder System"/>
        <s v="L Brands Inc."/>
        <s v="Iron Mountain Incorporated"/>
        <s v="McKesson Corp."/>
        <s v="Mondelez International"/>
        <s v="Rockwell Collins"/>
        <s v="Mohawk Industries"/>
        <s v="Ameriprise Financial"/>
        <s v="Moody's Corp"/>
        <s v="Gap (The)"/>
        <s v="American Electric Power"/>
        <s v="CenturyLink Inc"/>
        <s v="Illinois Tool Works"/>
        <s v="Prologis"/>
        <s v="D. R. Horton"/>
        <s v="Freeport-McMoran Cp &amp; Gld"/>
        <s v="Cognizant Technology Solutions"/>
        <s v="Mettler Toledo"/>
        <s v="Citizens Financial Group"/>
        <s v="Frontier Communications"/>
        <s v="Altria Group Inc"/>
        <s v="Dollar General"/>
        <s v="Expedia Inc."/>
        <s v="Netflix Inc."/>
        <s v="Darden Restaurants"/>
        <s v="PACCAR Inc."/>
        <s v="Costco Co."/>
        <s v="Cisco Systems"/>
        <s v="Harman Int'l Industries"/>
        <s v="KeyCorp"/>
        <s v="Phillips 66"/>
        <s v="Amgen Inc"/>
        <s v="Masco Corp."/>
        <s v="Flowserve Corporation"/>
        <s v="Newell Brands"/>
        <s v="Kellogg Co."/>
        <s v="Cardinal Health Inc."/>
        <s v="Bristol-Myers Squibb"/>
        <s v="Boston Scientific"/>
        <s v="Cintas Corporation"/>
        <s v="Aetna Inc"/>
        <s v="Quanta Services Inc."/>
        <s v="Estee Lauder Cos."/>
        <s v="Alaska Air Group Inc"/>
        <s v="AutoZone Inc"/>
        <s v="American International Group, Inc."/>
        <s v="Discover Financial Services"/>
        <s v="Murphy Oil"/>
        <s v="People's United Financial"/>
        <s v="Church &amp; Dwight"/>
        <s v="AmerisourceBergen Corp"/>
        <s v="Welltower Inc."/>
        <s v="American Express Co"/>
        <s v="Hess Corporation"/>
        <s v="Corning Inc."/>
        <s v="Northrop Grumman Corp."/>
        <s v="American Tower Corp A"/>
        <s v="Prudential Financial"/>
        <s v="Celgene Corp."/>
        <s v="PayPal"/>
        <s v="Arconic Inc"/>
        <s v="Twenty-First Century Fox Class B"/>
        <s v="3M Company"/>
        <s v="Franklin Resources"/>
        <s v="Boeing Company"/>
        <s v="Pitney-Bowes"/>
        <s v="Intuitive Surgical Inc."/>
        <s v="J. B. Hunt Transport Services"/>
        <s v="Harris Corporation"/>
        <s v="Capital One Financial"/>
        <s v="IDEXX Laboratories"/>
        <s v="PerkinElmer"/>
        <s v="Eastman Chemical"/>
        <s v="Ford Motor"/>
        <s v="Interpublic Group"/>
        <s v="Hologic"/>
        <s v="Baxter International Inc."/>
        <s v="Alphabet Inc Class C"/>
        <s v="Garmin Ltd."/>
        <s v="Intl Flavors &amp; Fragrances"/>
        <s v="Kraft Heinz Co"/>
        <s v="Merck &amp; Co."/>
        <s v="Kroger Co."/>
        <s v="Linear Technology Corp."/>
        <s v="Leucadia National Corp."/>
        <s v="CIGNA Corp."/>
        <s v="Marriott Int'l."/>
        <s v="Broadcom"/>
        <s v="Huntington Bancshares"/>
        <s v="Alliant Energy Corp"/>
        <s v="Invesco Ltd."/>
        <s v="Republic Services Inc"/>
        <s v="Danaher Corp."/>
        <s v="Dollar Tree"/>
        <s v="Martin Marietta Materials"/>
        <s v="Deere &amp; Co."/>
        <s v="Ameren Corp"/>
        <s v="PPL Corp."/>
        <s v="Emerson Electric Company"/>
        <s v="Nielsen Holdings"/>
        <s v="Envision Healthcare Corp"/>
        <s v="Agilent Technologies Inc"/>
        <s v="Illumina Inc"/>
        <s v="Mylan N.V."/>
        <s v="Marathon Petroleum"/>
        <s v="E*Trade"/>
        <s v="The Clorox Company"/>
        <s v="Gilead Sciences"/>
        <s v="Duke Energy"/>
        <s v="NiSource Inc."/>
        <s v="Affiliated Managers Group Inc"/>
        <s v="Akamai Technologies Inc"/>
        <s v="CenterPoint Energy"/>
        <s v="American Airlines Group"/>
        <s v="Newmont Mining Corp. (Hldg. Co.)"/>
        <s v="Macy's Inc."/>
        <s v="Entergy Corp."/>
        <s v="Juniper Networks"/>
        <s v="Citrix Systems"/>
        <s v="Marathon Oil Corp."/>
        <s v="LyondellBasell"/>
        <s v="Adobe Systems Inc"/>
        <s v="Patterson Companies"/>
        <s v="FirstEnergy Corp"/>
        <s v="Caterpillar Inc."/>
        <s v="Brown-Forman Corporation"/>
        <s v="Qorvo"/>
        <s v="McDonald's Corp."/>
        <s v="Aon plc"/>
        <s v="Eaton Corporation"/>
        <s v="Occidental Petroleum"/>
        <s v="AutoNation Inc"/>
        <s v="Allergan, Plc"/>
        <s v="Leggett &amp; Platt"/>
        <s v="SCANA Corp"/>
        <s v="Range Resources Corp."/>
        <s v="Public Serv. Enterprise Inc."/>
        <s v="Genuine Parts"/>
        <s v="Comcast A Corp"/>
        <s v="Fastenal Co"/>
        <s v="AMETEK Inc"/>
        <s v="Automatic Data Processing"/>
        <s v="FedEx Corporation"/>
        <s v="CVS Health"/>
        <s v="Eversource Energy"/>
        <s v="Navient"/>
        <s v="Amphenol Corp"/>
        <s v="Noble Energy Inc"/>
        <s v="Anadarko Petroleum Corp"/>
        <s v="Extra Space Storage"/>
        <s v="Starbucks Corp."/>
        <s v="Robert Half International"/>
        <s v="Archer-Daniels-Midland Co"/>
        <s v="Dr Pepper Snapple Group"/>
        <s v="Coty, Inc"/>
        <s v="PepsiCo Inc."/>
        <s v="Kimco Realty"/>
        <s v="Equifax Inc."/>
        <s v="PVH Corp."/>
        <s v="Ecolab Inc."/>
        <s v="Newfield Exploration Co"/>
        <s v="Lennar Corp."/>
        <s v="The Cooper Companies"/>
        <s v="Kohl's Corp."/>
        <s v="General Mills"/>
        <s v="Pinnacle West Capital"/>
        <s v="General Growth Properties Inc."/>
        <s v="CA, Inc."/>
        <s v="The Hershey Company"/>
        <s v="Monster Beverage"/>
        <s v="Chipotle Mexican Grill"/>
        <s v="AvalonBay Communities, Inc."/>
        <s v="Delta Air Lines"/>
        <s v="HP Inc."/>
        <s v="Cincinnati Financial"/>
        <s v="HCP Inc."/>
        <s v="Becton Dickinson"/>
        <s v="Fiserv Inc"/>
        <s v="Accenture plc"/>
        <s v="Assurant Inc"/>
        <s v="Henry Schein"/>
        <s v="Expeditors Int'l"/>
        <s v="NRG Energy"/>
        <s v="BB&amp;T Corporation"/>
        <s v="EOG Resources"/>
        <s v="Oracle Corp."/>
        <s v="Progressive Corp."/>
        <s v="Transocean"/>
        <s v="Principal Financial Group"/>
        <s v="BorgWarner"/>
        <s v="Mastercard Inc."/>
        <s v="Dun &amp; Bradstreet"/>
        <s v="CME Group Inc."/>
        <s v="F5 Networks"/>
        <s v="AES Corp"/>
        <s v="Apartment Investment &amp; Mgmt"/>
        <s v="Raytheon Co."/>
        <s v="Alliance Data Systems"/>
        <s v="Ingersoll-Rand PLC"/>
        <s v="Avery Dennison Corp"/>
        <s v="Lockheed Martin Corp."/>
        <s v="Perrigo"/>
        <s v="Goldman Sachs Group"/>
        <s v="Nucor Corp."/>
        <s v="LKQ Corporation"/>
        <s v="Edison Int'l"/>
        <s v="Berkshire Hathaway"/>
        <s v="FMC Technologies Inc."/>
        <s v="Chubb Limited"/>
        <s v="Fidelity National Information Services"/>
        <s v="Concho Resources"/>
        <s v="Cerner"/>
        <s v="Carmax Inc"/>
        <s v="The Walt Disney Company"/>
        <s v="Campbell Soup"/>
        <s v="Monsanto Co."/>
        <s v="Realty Income Corporation"/>
        <s v="AFLAC Inc"/>
        <s v="Ross Stores"/>
        <s v="Facebook"/>
        <s v="Procter &amp; Gamble"/>
        <s v="Laboratory Corp. of America Holding"/>
        <s v="BlackRock"/>
        <s v="Best Buy Co. Inc."/>
        <s v="Praxair Inc."/>
        <s v="Southwest Airlines"/>
        <s v="Medtronic plc"/>
        <s v="ONEOK"/>
        <s v="Exelon Corp."/>
        <s v="L-3 Communications Holdings"/>
        <s v="Fortune Brands Home &amp; Security"/>
        <s v="Allstate Corp"/>
        <s v="Goodyear Tire &amp; Rubber"/>
        <s v="Mid-America Apartments"/>
        <s v="Royal Caribbean Cruises Ltd"/>
        <s v="NextEra Energy"/>
        <s v="CSX Corp."/>
        <s v="Bed Bath &amp; Beyond"/>
        <s v="Red Hat Inc."/>
        <s v="Activision Blizzard"/>
        <s v="Kansas City Southern"/>
        <s v="Hormel Foods Corp."/>
        <s v="Polo Ralph Lauren Corp."/>
        <s v="Host Hotels &amp; Resorts"/>
        <s v="NASDAQ OMX Group"/>
        <s v="Regions Financial Corp."/>
        <s v="PNC Financial Services"/>
        <s v="Harley-Davidson"/>
        <s v="Coca Cola Company"/>
        <s v="Acuity Brands Inc"/>
        <s v="Pfizer Inc."/>
        <s v="DTE Energy Co."/>
        <s v="Charter Communications"/>
        <s v="Cabot Oil &amp; Gas"/>
        <s v="Albemarle Corp"/>
        <s v="Apache Corporation"/>
        <s v="Pioneer Natural Resources"/>
        <s v="Omnicom Group"/>
        <s v="Citigroup Inc."/>
        <s v="News Corp. Class B"/>
        <s v="QUALCOMM Inc."/>
        <s v="Microsoft Corp."/>
        <s v="Advance Auto Parts"/>
        <s v="Michael Kors Holdings"/>
        <s v="American Water Works Company Inc"/>
        <s v="Carnival Corp."/>
      </sharedItems>
    </cacheField>
    <cacheField name="Location" numFmtId="0">
      <sharedItems count="43">
        <s v="Pennsylvania"/>
        <s v="New York"/>
        <s v="Illinois"/>
        <s v="Virginia"/>
        <s v="New Jersey"/>
        <s v="North Carolina"/>
        <s v="California"/>
        <s v="Oklahoma"/>
        <s v="Arizona"/>
        <s v="Kentucky"/>
        <s v="Minnesota"/>
        <s v="Ireland"/>
        <s v="Washington"/>
        <s v="Ohio"/>
        <s v="Colorado"/>
        <s v="Missouri"/>
        <s v="Nebraska"/>
        <s v="Connecticut"/>
        <s v="Texas"/>
        <s v="Georgia"/>
        <s v="Tennessee"/>
        <s v="Florida"/>
        <s v="Massachusetts"/>
        <s v="Iowa"/>
        <s v="Louisiana"/>
        <s v="Rhode Island"/>
        <s v="Michigan"/>
        <s v="Massachusetts[4]"/>
        <s v="Arkansas"/>
        <s v="Maine"/>
        <s v="Switzerland"/>
        <s v="Maryland"/>
        <s v="Wisconsin"/>
        <s v="D.C."/>
        <s v="Netherlands"/>
        <s v="Indiana"/>
        <s v="United Kingdom"/>
        <s v="South Carolina"/>
        <s v="Delaware"/>
        <s v="UT"/>
        <s v="NY"/>
        <s v="Virginia[3]"/>
        <s v="Alabama"/>
      </sharedItems>
    </cacheField>
    <cacheField name="Sector" numFmtId="0">
      <sharedItems/>
    </cacheField>
    <cacheField name="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1567"/>
    <d v="2020-01-01T00:00:00"/>
    <n v="160"/>
    <s v="K McCreery"/>
    <n v="24"/>
    <n v="22"/>
    <n v="2500"/>
    <n v="55000"/>
    <n v="10"/>
    <n v="8"/>
    <x v="0"/>
    <x v="0"/>
    <n v="2750"/>
    <x v="0"/>
    <x v="0"/>
    <s v="Energy"/>
    <s v="Oil &amp; Gas Exploration &amp; Production"/>
  </r>
  <r>
    <n v="11678"/>
    <d v="2020-12-30T00:00:00"/>
    <n v="317"/>
    <s v="A Reid"/>
    <n v="2"/>
    <n v="17"/>
    <n v="300"/>
    <n v="5100"/>
    <n v="6"/>
    <n v="8"/>
    <x v="1"/>
    <x v="1"/>
    <n v="300"/>
    <x v="1"/>
    <x v="1"/>
    <s v="Financials"/>
    <s v="Banks"/>
  </r>
  <r>
    <n v="11789"/>
    <d v="2020-02-15T00:00:00"/>
    <n v="7"/>
    <s v="P Dent"/>
    <n v="11"/>
    <n v="23"/>
    <n v="300"/>
    <n v="6900"/>
    <n v="6"/>
    <n v="8"/>
    <x v="2"/>
    <x v="2"/>
    <n v="300"/>
    <x v="2"/>
    <x v="2"/>
    <s v="Health Care"/>
    <s v="Health Care Equipment"/>
  </r>
  <r>
    <n v="11900"/>
    <d v="2020-05-17T00:00:00"/>
    <n v="195"/>
    <s v="K McCreery"/>
    <n v="16"/>
    <n v="2"/>
    <n v="1500"/>
    <n v="3000"/>
    <n v="9"/>
    <n v="8"/>
    <x v="0"/>
    <x v="2"/>
    <n v="2000"/>
    <x v="3"/>
    <x v="3"/>
    <s v="Industrials"/>
    <s v="Aerospace &amp; Defense"/>
  </r>
  <r>
    <n v="12011"/>
    <d v="2020-10-17T00:00:00"/>
    <n v="251"/>
    <s v="K McCreery"/>
    <n v="3"/>
    <n v="15"/>
    <n v="300"/>
    <n v="4500"/>
    <n v="7"/>
    <n v="8"/>
    <x v="2"/>
    <x v="1"/>
    <n v="300"/>
    <x v="4"/>
    <x v="4"/>
    <s v="Health Care"/>
    <s v="Health Care Equipment"/>
  </r>
  <r>
    <n v="12122"/>
    <d v="2020-08-30T00:00:00"/>
    <n v="55"/>
    <s v="K McCreery"/>
    <n v="2"/>
    <n v="5"/>
    <n v="300"/>
    <n v="1500"/>
    <n v="8"/>
    <n v="8"/>
    <x v="1"/>
    <x v="1"/>
    <n v="300"/>
    <x v="5"/>
    <x v="5"/>
    <s v="Financials"/>
    <s v="Banks"/>
  </r>
  <r>
    <n v="12233"/>
    <d v="2020-03-05T00:00:00"/>
    <n v="365"/>
    <s v="M Ferguson"/>
    <n v="15"/>
    <n v="14"/>
    <n v="500"/>
    <n v="7000"/>
    <n v="7"/>
    <n v="8"/>
    <x v="3"/>
    <x v="2"/>
    <n v="1500"/>
    <x v="6"/>
    <x v="1"/>
    <s v="Consumer Staples"/>
    <s v="Tobacco"/>
  </r>
  <r>
    <n v="12344"/>
    <d v="2020-06-15T00:00:00"/>
    <n v="339"/>
    <s v="A Ball"/>
    <n v="2"/>
    <n v="6"/>
    <n v="300"/>
    <n v="1800"/>
    <n v="7"/>
    <n v="8"/>
    <x v="1"/>
    <x v="1"/>
    <n v="300"/>
    <x v="7"/>
    <x v="6"/>
    <s v="Information Technology"/>
    <s v="Semiconductors"/>
  </r>
  <r>
    <n v="12455"/>
    <d v="2020-06-28T00:00:00"/>
    <n v="148"/>
    <s v="M Ferguson"/>
    <n v="18"/>
    <n v="23"/>
    <n v="500"/>
    <n v="11500"/>
    <n v="4"/>
    <n v="8"/>
    <x v="1"/>
    <x v="0"/>
    <n v="500"/>
    <x v="8"/>
    <x v="6"/>
    <s v="Information Technology"/>
    <s v="Internet Software &amp; Services"/>
  </r>
  <r>
    <n v="12566"/>
    <d v="2020-11-25T00:00:00"/>
    <n v="89"/>
    <s v="E Skelton"/>
    <n v="19"/>
    <n v="20"/>
    <n v="500"/>
    <n v="10000"/>
    <n v="8"/>
    <n v="8"/>
    <x v="2"/>
    <x v="0"/>
    <n v="500"/>
    <x v="9"/>
    <x v="7"/>
    <s v="Energy"/>
    <s v="Integrated Oil &amp; Gas"/>
  </r>
  <r>
    <n v="12677"/>
    <d v="2020-01-01T00:00:00"/>
    <n v="299"/>
    <s v="E Skelton"/>
    <n v="15"/>
    <n v="19"/>
    <n v="500"/>
    <n v="9500"/>
    <n v="10"/>
    <n v="8"/>
    <x v="3"/>
    <x v="2"/>
    <n v="1500"/>
    <x v="10"/>
    <x v="1"/>
    <s v="Financials"/>
    <s v="Life &amp; Health Insurance"/>
  </r>
  <r>
    <n v="12788"/>
    <d v="2020-11-18T00:00:00"/>
    <n v="294"/>
    <s v="P Dent"/>
    <n v="22"/>
    <n v="15"/>
    <n v="500"/>
    <n v="7500"/>
    <n v="7"/>
    <n v="8"/>
    <x v="4"/>
    <x v="0"/>
    <n v="700"/>
    <x v="11"/>
    <x v="8"/>
    <s v="Information Technology"/>
    <s v="Semiconductors"/>
  </r>
  <r>
    <n v="12899"/>
    <d v="2020-07-30T00:00:00"/>
    <n v="191"/>
    <s v="A Reid"/>
    <n v="22"/>
    <n v="19"/>
    <n v="500"/>
    <n v="9500"/>
    <n v="10"/>
    <n v="8"/>
    <x v="4"/>
    <x v="0"/>
    <n v="700"/>
    <x v="12"/>
    <x v="8"/>
    <s v="Information Technology"/>
    <s v="Semiconductors"/>
  </r>
  <r>
    <n v="13010"/>
    <d v="2020-02-16T00:00:00"/>
    <n v="385"/>
    <s v="P Dent"/>
    <n v="4"/>
    <n v="16"/>
    <n v="300"/>
    <n v="4800"/>
    <n v="9"/>
    <n v="8"/>
    <x v="5"/>
    <x v="1"/>
    <n v="300"/>
    <x v="13"/>
    <x v="1"/>
    <s v="Health Care"/>
    <s v="Biotechnology"/>
  </r>
  <r>
    <n v="13121"/>
    <d v="2020-12-30T00:00:00"/>
    <n v="233"/>
    <s v="A Reid"/>
    <n v="17"/>
    <n v="16"/>
    <n v="2000"/>
    <n v="32000"/>
    <n v="6"/>
    <n v="8"/>
    <x v="6"/>
    <x v="0"/>
    <n v="500"/>
    <x v="14"/>
    <x v="9"/>
    <s v="Health Care"/>
    <s v="Managed Health Care"/>
  </r>
  <r>
    <n v="13232"/>
    <d v="2020-06-04T00:00:00"/>
    <n v="352"/>
    <s v="A Reid"/>
    <n v="2"/>
    <n v="13"/>
    <n v="300"/>
    <n v="3900"/>
    <n v="7"/>
    <n v="8"/>
    <x v="1"/>
    <x v="1"/>
    <n v="300"/>
    <x v="15"/>
    <x v="6"/>
    <s v="Utilities"/>
    <s v="MultiUtilities"/>
  </r>
  <r>
    <n v="13343"/>
    <d v="2020-01-03T00:00:00"/>
    <n v="90"/>
    <s v="K McCreery"/>
    <n v="17"/>
    <n v="5"/>
    <n v="2000"/>
    <n v="10000"/>
    <n v="9"/>
    <n v="8"/>
    <x v="6"/>
    <x v="0"/>
    <n v="500"/>
    <x v="16"/>
    <x v="10"/>
    <s v="Industrials"/>
    <s v="Air Freight &amp; Logistics"/>
  </r>
  <r>
    <n v="13454"/>
    <d v="2020-01-24T00:00:00"/>
    <n v="156"/>
    <s v="A Reid"/>
    <n v="23"/>
    <n v="13"/>
    <n v="700"/>
    <n v="9100"/>
    <n v="7"/>
    <n v="8"/>
    <x v="3"/>
    <x v="0"/>
    <n v="2500"/>
    <x v="17"/>
    <x v="11"/>
    <s v="Health Care"/>
    <s v="Pharmaceuticals"/>
  </r>
  <r>
    <n v="13565"/>
    <d v="2020-12-28T00:00:00"/>
    <n v="336"/>
    <s v="P Dent"/>
    <n v="21"/>
    <n v="8"/>
    <n v="500"/>
    <n v="4000"/>
    <n v="7"/>
    <n v="8"/>
    <x v="7"/>
    <x v="0"/>
    <n v="500"/>
    <x v="18"/>
    <x v="6"/>
    <s v="Information Technology"/>
    <s v="Internet Software &amp; Services"/>
  </r>
  <r>
    <n v="13676"/>
    <d v="2020-11-29T00:00:00"/>
    <n v="316"/>
    <s v="M Ferguson"/>
    <n v="7"/>
    <n v="14"/>
    <n v="500"/>
    <n v="7000"/>
    <n v="9"/>
    <n v="8"/>
    <x v="3"/>
    <x v="1"/>
    <n v="1500"/>
    <x v="19"/>
    <x v="2"/>
    <s v="Information Technology"/>
    <s v="Telecommunications Equipment"/>
  </r>
  <r>
    <n v="13787"/>
    <d v="2020-04-04T00:00:00"/>
    <n v="194"/>
    <s v="E Skelton"/>
    <n v="13"/>
    <n v="18"/>
    <n v="300"/>
    <n v="5400"/>
    <n v="8"/>
    <n v="8"/>
    <x v="7"/>
    <x v="2"/>
    <n v="300"/>
    <x v="20"/>
    <x v="12"/>
    <s v="Industrials"/>
    <s v="Industrial Machinery"/>
  </r>
  <r>
    <n v="13898"/>
    <d v="2020-01-28T00:00:00"/>
    <n v="183"/>
    <s v="M Ferguson"/>
    <n v="13"/>
    <n v="4"/>
    <n v="300"/>
    <n v="1200"/>
    <n v="6"/>
    <n v="8"/>
    <x v="7"/>
    <x v="2"/>
    <n v="300"/>
    <x v="21"/>
    <x v="13"/>
    <s v="Financials"/>
    <s v="Banks"/>
  </r>
  <r>
    <n v="14009"/>
    <d v="2020-07-12T00:00:00"/>
    <n v="158"/>
    <s v="J Baird"/>
    <n v="8"/>
    <n v="4"/>
    <n v="1500"/>
    <n v="6000"/>
    <n v="8"/>
    <n v="8"/>
    <x v="0"/>
    <x v="1"/>
    <n v="2000"/>
    <x v="22"/>
    <x v="6"/>
    <s v="Real Estate"/>
    <s v="REITs"/>
  </r>
  <r>
    <n v="14120"/>
    <d v="2020-04-04T00:00:00"/>
    <n v="284"/>
    <s v="J Baird"/>
    <n v="11"/>
    <n v="24"/>
    <n v="300"/>
    <n v="7200"/>
    <n v="8"/>
    <n v="8"/>
    <x v="2"/>
    <x v="2"/>
    <n v="300"/>
    <x v="23"/>
    <x v="14"/>
    <s v="Telecommunications Services"/>
    <s v="Alternative Carriers"/>
  </r>
  <r>
    <n v="14231"/>
    <d v="2020-01-31T00:00:00"/>
    <n v="162"/>
    <s v="M Ferguson"/>
    <n v="4"/>
    <n v="22"/>
    <n v="300"/>
    <n v="6600"/>
    <n v="8"/>
    <n v="8"/>
    <x v="5"/>
    <x v="1"/>
    <n v="300"/>
    <x v="24"/>
    <x v="15"/>
    <s v="Health Care"/>
    <s v="Health Care Distributors"/>
  </r>
  <r>
    <n v="14342"/>
    <d v="2020-03-14T00:00:00"/>
    <n v="94"/>
    <s v="A Ball"/>
    <n v="5"/>
    <n v="14"/>
    <n v="300"/>
    <n v="4200"/>
    <n v="10"/>
    <n v="8"/>
    <x v="7"/>
    <x v="1"/>
    <n v="300"/>
    <x v="25"/>
    <x v="1"/>
    <s v="Consumer Staples"/>
    <s v="Household Products"/>
  </r>
  <r>
    <n v="14453"/>
    <d v="2020-12-06T00:00:00"/>
    <n v="223"/>
    <s v="K McCreery"/>
    <n v="24"/>
    <n v="20"/>
    <n v="2500"/>
    <n v="50000"/>
    <n v="10"/>
    <n v="8"/>
    <x v="0"/>
    <x v="0"/>
    <n v="2750"/>
    <x v="26"/>
    <x v="4"/>
    <s v="Industrials"/>
    <s v="Industrial Conglomerates"/>
  </r>
  <r>
    <n v="14564"/>
    <d v="2020-11-26T00:00:00"/>
    <n v="76"/>
    <s v="K McCreery"/>
    <n v="4"/>
    <n v="12"/>
    <n v="300"/>
    <n v="3600"/>
    <n v="6"/>
    <n v="8"/>
    <x v="5"/>
    <x v="1"/>
    <n v="300"/>
    <x v="27"/>
    <x v="16"/>
    <s v="Consumer Staples"/>
    <s v="Packaged Foods &amp; Meats"/>
  </r>
  <r>
    <n v="14675"/>
    <d v="2020-03-01T00:00:00"/>
    <n v="196"/>
    <s v="P Dent"/>
    <n v="5"/>
    <n v="12"/>
    <n v="300"/>
    <n v="3600"/>
    <n v="8"/>
    <n v="8"/>
    <x v="7"/>
    <x v="1"/>
    <n v="300"/>
    <x v="28"/>
    <x v="17"/>
    <s v="Industrials"/>
    <s v="Industrial Conglomerates"/>
  </r>
  <r>
    <n v="14786"/>
    <d v="2020-07-13T00:00:00"/>
    <n v="210"/>
    <s v="P Dent"/>
    <n v="24"/>
    <n v="8"/>
    <n v="2500"/>
    <n v="20000"/>
    <n v="9"/>
    <n v="8"/>
    <x v="0"/>
    <x v="0"/>
    <n v="2750"/>
    <x v="29"/>
    <x v="18"/>
    <s v="Energy"/>
    <s v="Oil &amp; Gas Equipment &amp; Services"/>
  </r>
  <r>
    <n v="14897"/>
    <d v="2020-02-03T00:00:00"/>
    <n v="353"/>
    <s v="A Ball"/>
    <n v="9"/>
    <n v="11"/>
    <n v="2000"/>
    <n v="22000"/>
    <n v="7"/>
    <n v="8"/>
    <x v="6"/>
    <x v="2"/>
    <n v="300"/>
    <x v="30"/>
    <x v="17"/>
    <s v="Consumer Discretionary"/>
    <s v="Internet &amp; Direct Marketing Retail"/>
  </r>
  <r>
    <n v="15008"/>
    <d v="2020-03-11T00:00:00"/>
    <n v="314"/>
    <s v="K McCreery"/>
    <n v="15"/>
    <n v="13"/>
    <n v="500"/>
    <n v="6500"/>
    <n v="10"/>
    <n v="8"/>
    <x v="3"/>
    <x v="2"/>
    <n v="1500"/>
    <x v="31"/>
    <x v="1"/>
    <s v="Financials"/>
    <s v="Investment Banking &amp; Brokerage"/>
  </r>
  <r>
    <n v="15119"/>
    <d v="2020-09-28T00:00:00"/>
    <n v="115"/>
    <s v="A Ball"/>
    <n v="10"/>
    <n v="24"/>
    <n v="300"/>
    <n v="7200"/>
    <n v="4"/>
    <n v="8"/>
    <x v="1"/>
    <x v="2"/>
    <n v="300"/>
    <x v="32"/>
    <x v="3"/>
    <s v="Information Technology"/>
    <s v="IT Consulting &amp; Other Services"/>
  </r>
  <r>
    <n v="15230"/>
    <d v="2020-04-28T00:00:00"/>
    <n v="253"/>
    <s v="M Ferguson"/>
    <n v="23"/>
    <n v="7"/>
    <n v="700"/>
    <n v="4900"/>
    <n v="8"/>
    <n v="8"/>
    <x v="3"/>
    <x v="0"/>
    <n v="2500"/>
    <x v="33"/>
    <x v="1"/>
    <s v="Financials"/>
    <s v="Banks"/>
  </r>
  <r>
    <n v="15341"/>
    <d v="2020-07-03T00:00:00"/>
    <n v="163"/>
    <s v="A Reid"/>
    <n v="15"/>
    <n v="12"/>
    <n v="500"/>
    <n v="6000"/>
    <n v="6"/>
    <n v="8"/>
    <x v="3"/>
    <x v="2"/>
    <n v="1500"/>
    <x v="34"/>
    <x v="6"/>
    <s v="Real Estate"/>
    <s v="Residential REITs"/>
  </r>
  <r>
    <n v="15452"/>
    <d v="2020-06-16T00:00:00"/>
    <n v="82"/>
    <s v="E Skelton"/>
    <n v="2"/>
    <n v="14"/>
    <n v="300"/>
    <n v="4200"/>
    <n v="10"/>
    <n v="8"/>
    <x v="1"/>
    <x v="1"/>
    <n v="300"/>
    <x v="35"/>
    <x v="18"/>
    <s v="Real Estate"/>
    <s v="REITs"/>
  </r>
  <r>
    <n v="15563"/>
    <d v="2020-05-24T00:00:00"/>
    <n v="218"/>
    <s v="M Ferguson"/>
    <n v="17"/>
    <n v="22"/>
    <n v="2000"/>
    <n v="44000"/>
    <n v="7"/>
    <n v="8"/>
    <x v="6"/>
    <x v="0"/>
    <n v="500"/>
    <x v="36"/>
    <x v="19"/>
    <s v="Consumer Discretionary"/>
    <s v="Home Improvement Retail"/>
  </r>
  <r>
    <n v="15674"/>
    <d v="2020-05-17T00:00:00"/>
    <n v="241"/>
    <s v="A Ball"/>
    <n v="5"/>
    <n v="24"/>
    <n v="300"/>
    <n v="7200"/>
    <n v="7"/>
    <n v="8"/>
    <x v="7"/>
    <x v="1"/>
    <n v="300"/>
    <x v="37"/>
    <x v="20"/>
    <s v="Materials"/>
    <s v="Paper Packaging"/>
  </r>
  <r>
    <n v="15785"/>
    <d v="2020-08-09T00:00:00"/>
    <n v="250"/>
    <s v="E Skelton"/>
    <n v="17"/>
    <n v="13"/>
    <n v="2000"/>
    <n v="26000"/>
    <n v="7"/>
    <n v="8"/>
    <x v="6"/>
    <x v="0"/>
    <n v="500"/>
    <x v="38"/>
    <x v="6"/>
    <s v="Industrials"/>
    <s v="Industrial Conglomerates"/>
  </r>
  <r>
    <n v="15896"/>
    <d v="2020-07-09T00:00:00"/>
    <n v="382"/>
    <s v="J Baird"/>
    <n v="8"/>
    <n v="24"/>
    <n v="1500"/>
    <n v="36000"/>
    <n v="4"/>
    <n v="8"/>
    <x v="0"/>
    <x v="1"/>
    <n v="2000"/>
    <x v="39"/>
    <x v="21"/>
    <s v="Industrials"/>
    <s v="Industrial Conglomerates"/>
  </r>
  <r>
    <n v="16007"/>
    <d v="2020-03-05T00:00:00"/>
    <n v="269"/>
    <s v="A Ball"/>
    <n v="13"/>
    <n v="4"/>
    <n v="300"/>
    <n v="1200"/>
    <n v="7"/>
    <n v="8"/>
    <x v="7"/>
    <x v="2"/>
    <n v="300"/>
    <x v="40"/>
    <x v="13"/>
    <s v="Consumer Discretionary"/>
    <s v="Apparel Retail"/>
  </r>
  <r>
    <n v="16118"/>
    <d v="2020-05-25T00:00:00"/>
    <n v="244"/>
    <s v="K McCreery"/>
    <n v="22"/>
    <n v="15"/>
    <n v="500"/>
    <n v="7500"/>
    <n v="10"/>
    <n v="8"/>
    <x v="4"/>
    <x v="0"/>
    <n v="700"/>
    <x v="41"/>
    <x v="22"/>
    <s v="Real Estate"/>
    <s v="REITs"/>
  </r>
  <r>
    <n v="16229"/>
    <d v="2020-11-14T00:00:00"/>
    <n v="295"/>
    <s v="M Ferguson"/>
    <n v="24"/>
    <n v="13"/>
    <n v="2500"/>
    <n v="32500"/>
    <n v="7"/>
    <n v="8"/>
    <x v="0"/>
    <x v="0"/>
    <n v="2750"/>
    <x v="42"/>
    <x v="6"/>
    <s v="Health Care"/>
    <s v="Health Care Distributors"/>
  </r>
  <r>
    <n v="16340"/>
    <d v="2020-01-26T00:00:00"/>
    <n v="297"/>
    <s v="A Ball"/>
    <n v="7"/>
    <n v="14"/>
    <n v="500"/>
    <n v="7000"/>
    <n v="9"/>
    <n v="8"/>
    <x v="3"/>
    <x v="1"/>
    <n v="1500"/>
    <x v="43"/>
    <x v="2"/>
    <s v="Consumer Staples"/>
    <s v="Packaged Foods &amp; Meats"/>
  </r>
  <r>
    <n v="16451"/>
    <d v="2020-11-01T00:00:00"/>
    <n v="107"/>
    <s v="A Reid"/>
    <n v="11"/>
    <n v="4"/>
    <n v="300"/>
    <n v="1200"/>
    <n v="10"/>
    <n v="8"/>
    <x v="2"/>
    <x v="2"/>
    <n v="300"/>
    <x v="44"/>
    <x v="23"/>
    <s v="Industrials"/>
    <s v="Industrial Conglomerates"/>
  </r>
  <r>
    <n v="16562"/>
    <d v="2020-02-08T00:00:00"/>
    <n v="300"/>
    <s v="K McCreery"/>
    <n v="6"/>
    <n v="23"/>
    <n v="300"/>
    <n v="6900"/>
    <n v="6"/>
    <n v="8"/>
    <x v="4"/>
    <x v="1"/>
    <n v="500"/>
    <x v="45"/>
    <x v="1"/>
    <s v="Consumer Discretionary"/>
    <s v="Home Furnishings"/>
  </r>
  <r>
    <n v="16673"/>
    <d v="2020-03-07T00:00:00"/>
    <n v="35"/>
    <s v="P Dent"/>
    <n v="2"/>
    <n v="4"/>
    <n v="300"/>
    <n v="1200"/>
    <n v="9"/>
    <n v="8"/>
    <x v="1"/>
    <x v="1"/>
    <n v="300"/>
    <x v="46"/>
    <x v="10"/>
    <s v="Financials"/>
    <s v="Asset Management &amp; Custody Banks"/>
  </r>
  <r>
    <n v="16784"/>
    <d v="2020-02-24T00:00:00"/>
    <n v="296"/>
    <s v="A Reid"/>
    <n v="6"/>
    <n v="8"/>
    <n v="300"/>
    <n v="2400"/>
    <n v="10"/>
    <n v="8"/>
    <x v="4"/>
    <x v="1"/>
    <n v="500"/>
    <x v="47"/>
    <x v="1"/>
    <s v="Financials"/>
    <s v="Diversified Financial Services"/>
  </r>
  <r>
    <n v="16895"/>
    <d v="2020-09-04T00:00:00"/>
    <n v="205"/>
    <s v="A Reid"/>
    <n v="23"/>
    <n v="15"/>
    <n v="700"/>
    <n v="10500"/>
    <n v="10"/>
    <n v="8"/>
    <x v="3"/>
    <x v="0"/>
    <n v="2500"/>
    <x v="48"/>
    <x v="6"/>
    <s v="Consumer Discretionary"/>
    <s v="Apparel Retail"/>
  </r>
  <r>
    <n v="17006"/>
    <d v="2020-04-18T00:00:00"/>
    <n v="16"/>
    <s v="A Reid"/>
    <n v="3"/>
    <n v="5"/>
    <n v="300"/>
    <n v="1500"/>
    <n v="9"/>
    <n v="8"/>
    <x v="2"/>
    <x v="1"/>
    <n v="300"/>
    <x v="49"/>
    <x v="13"/>
    <s v="Utilities"/>
    <s v="Electric Utilities"/>
  </r>
  <r>
    <n v="17117"/>
    <d v="2020-12-15T00:00:00"/>
    <n v="118"/>
    <s v="K McCreery"/>
    <n v="2"/>
    <n v="18"/>
    <n v="300"/>
    <n v="5400"/>
    <n v="6"/>
    <n v="8"/>
    <x v="1"/>
    <x v="1"/>
    <n v="300"/>
    <x v="50"/>
    <x v="24"/>
    <s v="Telecommunications Services"/>
    <s v="Integrated Telecommunications Services"/>
  </r>
  <r>
    <n v="17228"/>
    <d v="2020-06-06T00:00:00"/>
    <n v="246"/>
    <s v="M Ferguson"/>
    <n v="16"/>
    <n v="4"/>
    <n v="1500"/>
    <n v="6000"/>
    <n v="7"/>
    <n v="8"/>
    <x v="0"/>
    <x v="2"/>
    <n v="2000"/>
    <x v="51"/>
    <x v="2"/>
    <s v="Industrials"/>
    <s v="Industrial Machinery"/>
  </r>
  <r>
    <n v="17339"/>
    <d v="2020-08-22T00:00:00"/>
    <n v="364"/>
    <s v="P Dent"/>
    <n v="16"/>
    <n v="16"/>
    <n v="1500"/>
    <n v="24000"/>
    <n v="7"/>
    <n v="8"/>
    <x v="0"/>
    <x v="2"/>
    <n v="2000"/>
    <x v="52"/>
    <x v="6"/>
    <s v="Real Estate"/>
    <s v="REITs"/>
  </r>
  <r>
    <n v="17450"/>
    <d v="2020-10-04T00:00:00"/>
    <n v="131"/>
    <s v="E Skelton"/>
    <n v="14"/>
    <n v="8"/>
    <n v="300"/>
    <n v="2400"/>
    <n v="7"/>
    <n v="8"/>
    <x v="4"/>
    <x v="2"/>
    <n v="500"/>
    <x v="53"/>
    <x v="18"/>
    <s v="Consumer Discretionary"/>
    <s v="Homebuilding"/>
  </r>
  <r>
    <n v="17561"/>
    <d v="2020-05-25T00:00:00"/>
    <n v="336"/>
    <s v="P Dent"/>
    <n v="23"/>
    <n v="24"/>
    <n v="700"/>
    <n v="16800"/>
    <n v="7"/>
    <n v="8"/>
    <x v="3"/>
    <x v="0"/>
    <n v="2500"/>
    <x v="18"/>
    <x v="6"/>
    <s v="Information Technology"/>
    <s v="Internet Software &amp; Services"/>
  </r>
  <r>
    <n v="17672"/>
    <d v="2020-10-30T00:00:00"/>
    <n v="177"/>
    <s v="A Reid"/>
    <n v="14"/>
    <n v="12"/>
    <n v="300"/>
    <n v="3600"/>
    <n v="9"/>
    <n v="8"/>
    <x v="4"/>
    <x v="2"/>
    <n v="500"/>
    <x v="54"/>
    <x v="8"/>
    <s v="Materials"/>
    <s v="Copper"/>
  </r>
  <r>
    <n v="17783"/>
    <d v="2020-08-24T00:00:00"/>
    <n v="119"/>
    <s v="P Dent"/>
    <n v="3"/>
    <n v="17"/>
    <n v="300"/>
    <n v="5100"/>
    <n v="7"/>
    <n v="8"/>
    <x v="2"/>
    <x v="1"/>
    <n v="300"/>
    <x v="55"/>
    <x v="4"/>
    <s v="Information Technology"/>
    <s v="IT Consulting &amp; Other Services"/>
  </r>
  <r>
    <n v="17894"/>
    <d v="2020-04-10T00:00:00"/>
    <n v="318"/>
    <s v="A Ball"/>
    <n v="20"/>
    <n v="21"/>
    <n v="500"/>
    <n v="10500"/>
    <n v="9"/>
    <n v="8"/>
    <x v="5"/>
    <x v="0"/>
    <n v="500"/>
    <x v="56"/>
    <x v="13"/>
    <s v="Health Care"/>
    <s v="Life Sciences Tools &amp; Services"/>
  </r>
  <r>
    <n v="18005"/>
    <d v="2020-04-01T00:00:00"/>
    <n v="87"/>
    <s v="A Ball"/>
    <n v="21"/>
    <n v="16"/>
    <n v="500"/>
    <n v="8000"/>
    <n v="10"/>
    <n v="8"/>
    <x v="7"/>
    <x v="0"/>
    <n v="500"/>
    <x v="57"/>
    <x v="25"/>
    <s v="Financials"/>
    <s v="Regional Banks"/>
  </r>
  <r>
    <n v="18116"/>
    <d v="2020-02-08T00:00:00"/>
    <n v="193"/>
    <s v="J Baird"/>
    <n v="23"/>
    <n v="17"/>
    <n v="700"/>
    <n v="11900"/>
    <n v="10"/>
    <n v="8"/>
    <x v="3"/>
    <x v="0"/>
    <n v="2500"/>
    <x v="58"/>
    <x v="17"/>
    <s v="Telecommunications Services"/>
    <s v="Integrated Telecommunications Services"/>
  </r>
  <r>
    <n v="18227"/>
    <d v="2020-03-20T00:00:00"/>
    <n v="308"/>
    <s v="P Dent"/>
    <n v="11"/>
    <n v="21"/>
    <n v="300"/>
    <n v="6300"/>
    <n v="9"/>
    <n v="8"/>
    <x v="2"/>
    <x v="2"/>
    <n v="300"/>
    <x v="59"/>
    <x v="3"/>
    <s v="Consumer Staples"/>
    <s v="Tobacco"/>
  </r>
  <r>
    <n v="18338"/>
    <d v="2020-03-24T00:00:00"/>
    <n v="129"/>
    <s v="A Ball"/>
    <n v="3"/>
    <n v="17"/>
    <n v="300"/>
    <n v="5100"/>
    <n v="8"/>
    <n v="8"/>
    <x v="2"/>
    <x v="1"/>
    <n v="300"/>
    <x v="60"/>
    <x v="20"/>
    <s v="Consumer Discretionary"/>
    <s v="General Merchandise Stores"/>
  </r>
  <r>
    <n v="18449"/>
    <d v="2020-04-18T00:00:00"/>
    <n v="171"/>
    <s v="A Ball"/>
    <n v="21"/>
    <n v="5"/>
    <n v="500"/>
    <n v="2500"/>
    <n v="9"/>
    <n v="8"/>
    <x v="7"/>
    <x v="0"/>
    <n v="500"/>
    <x v="61"/>
    <x v="12"/>
    <s v="Consumer Discretionary"/>
    <s v="Internet &amp; Direct Marketing Retail"/>
  </r>
  <r>
    <n v="18560"/>
    <d v="2020-01-24T00:00:00"/>
    <n v="327"/>
    <s v="E Skelton"/>
    <n v="8"/>
    <n v="9"/>
    <n v="1500"/>
    <n v="13500"/>
    <n v="10"/>
    <n v="8"/>
    <x v="0"/>
    <x v="1"/>
    <n v="2000"/>
    <x v="62"/>
    <x v="6"/>
    <s v="Information Technology"/>
    <s v="Internet Software &amp; Services"/>
  </r>
  <r>
    <n v="18671"/>
    <d v="2020-09-16T00:00:00"/>
    <n v="297"/>
    <s v="A Ball"/>
    <n v="14"/>
    <n v="15"/>
    <n v="300"/>
    <n v="4500"/>
    <n v="9"/>
    <n v="8"/>
    <x v="4"/>
    <x v="2"/>
    <n v="500"/>
    <x v="43"/>
    <x v="2"/>
    <s v="Consumer Staples"/>
    <s v="Packaged Foods &amp; Meats"/>
  </r>
  <r>
    <n v="18782"/>
    <d v="2020-08-24T00:00:00"/>
    <n v="233"/>
    <s v="A Reid"/>
    <n v="15"/>
    <n v="5"/>
    <n v="500"/>
    <n v="2500"/>
    <n v="9"/>
    <n v="8"/>
    <x v="3"/>
    <x v="2"/>
    <n v="1500"/>
    <x v="14"/>
    <x v="9"/>
    <s v="Health Care"/>
    <s v="Managed Health Care"/>
  </r>
  <r>
    <n v="18893"/>
    <d v="2020-06-19T00:00:00"/>
    <n v="142"/>
    <s v="A Reid"/>
    <n v="17"/>
    <n v="14"/>
    <n v="2000"/>
    <n v="28000"/>
    <n v="7"/>
    <n v="8"/>
    <x v="6"/>
    <x v="0"/>
    <n v="500"/>
    <x v="63"/>
    <x v="21"/>
    <s v="Consumer Discretionary"/>
    <s v="Restaurants"/>
  </r>
  <r>
    <n v="19004"/>
    <d v="2020-07-17T00:00:00"/>
    <n v="300"/>
    <s v="K McCreery"/>
    <n v="5"/>
    <n v="16"/>
    <n v="300"/>
    <n v="4800"/>
    <n v="8"/>
    <n v="8"/>
    <x v="7"/>
    <x v="1"/>
    <n v="300"/>
    <x v="45"/>
    <x v="1"/>
    <s v="Consumer Discretionary"/>
    <s v="Home Furnishings"/>
  </r>
  <r>
    <n v="19115"/>
    <d v="2020-09-10T00:00:00"/>
    <n v="351"/>
    <s v="M Ferguson"/>
    <n v="10"/>
    <n v="5"/>
    <n v="300"/>
    <n v="1500"/>
    <n v="6"/>
    <n v="8"/>
    <x v="1"/>
    <x v="2"/>
    <n v="300"/>
    <x v="64"/>
    <x v="12"/>
    <s v="Industrials"/>
    <s v="Construction &amp; Farm Machinery &amp; Heavy Trucks"/>
  </r>
  <r>
    <n v="19226"/>
    <d v="2020-11-23T00:00:00"/>
    <n v="110"/>
    <s v="E Skelton"/>
    <n v="18"/>
    <n v="21"/>
    <n v="500"/>
    <n v="10500"/>
    <n v="10"/>
    <n v="8"/>
    <x v="1"/>
    <x v="0"/>
    <n v="500"/>
    <x v="65"/>
    <x v="12"/>
    <s v="Consumer Staples"/>
    <s v="Hypermarkets &amp; Super Centers"/>
  </r>
  <r>
    <n v="19337"/>
    <d v="2020-07-11T00:00:00"/>
    <n v="114"/>
    <s v="A Reid"/>
    <n v="2"/>
    <n v="21"/>
    <n v="300"/>
    <n v="6300"/>
    <n v="10"/>
    <n v="8"/>
    <x v="1"/>
    <x v="1"/>
    <n v="300"/>
    <x v="66"/>
    <x v="6"/>
    <s v="Information Technology"/>
    <s v="Networking Equipment"/>
  </r>
  <r>
    <n v="19448"/>
    <d v="2020-10-28T00:00:00"/>
    <n v="211"/>
    <s v="M Ferguson"/>
    <n v="16"/>
    <n v="16"/>
    <n v="1500"/>
    <n v="24000"/>
    <n v="10"/>
    <n v="8"/>
    <x v="0"/>
    <x v="2"/>
    <n v="2000"/>
    <x v="67"/>
    <x v="17"/>
    <s v="Consumer Discretionary"/>
    <s v="Consumer Electronics"/>
  </r>
  <r>
    <n v="19559"/>
    <d v="2020-02-29T00:00:00"/>
    <n v="256"/>
    <s v="J Baird"/>
    <n v="3"/>
    <n v="13"/>
    <n v="300"/>
    <n v="3900"/>
    <n v="6"/>
    <n v="8"/>
    <x v="2"/>
    <x v="1"/>
    <n v="300"/>
    <x v="68"/>
    <x v="13"/>
    <s v="Financials"/>
    <s v="Banks"/>
  </r>
  <r>
    <n v="19670"/>
    <d v="2020-02-17T00:00:00"/>
    <n v="374"/>
    <s v="A Ball"/>
    <n v="22"/>
    <n v="18"/>
    <n v="500"/>
    <n v="9000"/>
    <n v="8"/>
    <n v="8"/>
    <x v="4"/>
    <x v="0"/>
    <n v="700"/>
    <x v="69"/>
    <x v="18"/>
    <s v="Energy"/>
    <s v="Oil &amp; Gas Refining &amp; Marketing &amp; Transportation"/>
  </r>
  <r>
    <n v="19781"/>
    <d v="2020-07-09T00:00:00"/>
    <n v="34"/>
    <s v="K McCreery"/>
    <n v="13"/>
    <n v="20"/>
    <n v="300"/>
    <n v="6000"/>
    <n v="9"/>
    <n v="8"/>
    <x v="7"/>
    <x v="2"/>
    <n v="300"/>
    <x v="70"/>
    <x v="6"/>
    <s v="Health Care"/>
    <s v="Biotechnology"/>
  </r>
  <r>
    <n v="19892"/>
    <d v="2020-09-19T00:00:00"/>
    <n v="244"/>
    <s v="K McCreery"/>
    <n v="14"/>
    <n v="7"/>
    <n v="300"/>
    <n v="2100"/>
    <n v="8"/>
    <n v="8"/>
    <x v="4"/>
    <x v="2"/>
    <n v="500"/>
    <x v="41"/>
    <x v="22"/>
    <s v="Real Estate"/>
    <s v="REITs"/>
  </r>
  <r>
    <n v="20003"/>
    <d v="2020-08-16T00:00:00"/>
    <n v="291"/>
    <s v="J Baird"/>
    <n v="4"/>
    <n v="8"/>
    <n v="300"/>
    <n v="2400"/>
    <n v="8"/>
    <n v="8"/>
    <x v="5"/>
    <x v="1"/>
    <n v="300"/>
    <x v="71"/>
    <x v="26"/>
    <s v="Industrials"/>
    <s v="Building Products"/>
  </r>
  <r>
    <n v="20114"/>
    <d v="2020-03-23T00:00:00"/>
    <n v="187"/>
    <s v="E Skelton"/>
    <n v="16"/>
    <n v="6"/>
    <n v="1500"/>
    <n v="9000"/>
    <n v="8"/>
    <n v="8"/>
    <x v="0"/>
    <x v="2"/>
    <n v="2000"/>
    <x v="72"/>
    <x v="18"/>
    <s v="Industrials"/>
    <s v="Industrial Machinery"/>
  </r>
  <r>
    <n v="20225"/>
    <d v="2020-10-21T00:00:00"/>
    <n v="340"/>
    <s v="J Baird"/>
    <n v="6"/>
    <n v="8"/>
    <n v="300"/>
    <n v="2400"/>
    <n v="9"/>
    <n v="8"/>
    <x v="4"/>
    <x v="1"/>
    <n v="500"/>
    <x v="73"/>
    <x v="19"/>
    <s v="Consumer Discretionary"/>
    <s v="Housewares &amp; Specialties"/>
  </r>
  <r>
    <n v="20336"/>
    <d v="2020-08-06T00:00:00"/>
    <n v="255"/>
    <s v="A Ball"/>
    <n v="24"/>
    <n v="15"/>
    <n v="2500"/>
    <n v="37500"/>
    <n v="9"/>
    <n v="8"/>
    <x v="0"/>
    <x v="0"/>
    <n v="2750"/>
    <x v="74"/>
    <x v="26"/>
    <s v="Consumer Staples"/>
    <s v="Packaged Foods &amp; Meats"/>
  </r>
  <r>
    <n v="20447"/>
    <d v="2020-04-03T00:00:00"/>
    <n v="77"/>
    <s v="P Dent"/>
    <n v="15"/>
    <n v="15"/>
    <n v="500"/>
    <n v="7500"/>
    <n v="6"/>
    <n v="8"/>
    <x v="3"/>
    <x v="2"/>
    <n v="1500"/>
    <x v="75"/>
    <x v="13"/>
    <s v="Health Care"/>
    <s v="Health Care Distributors"/>
  </r>
  <r>
    <n v="20558"/>
    <d v="2020-05-17T00:00:00"/>
    <n v="69"/>
    <s v="K McCreery"/>
    <n v="5"/>
    <n v="3"/>
    <n v="300"/>
    <n v="900"/>
    <n v="8"/>
    <n v="8"/>
    <x v="7"/>
    <x v="1"/>
    <n v="300"/>
    <x v="76"/>
    <x v="1"/>
    <s v="Health Care"/>
    <s v="Health Care Distributors"/>
  </r>
  <r>
    <n v="20669"/>
    <d v="2020-08-28T00:00:00"/>
    <n v="55"/>
    <s v="K McCreery"/>
    <n v="9"/>
    <n v="10"/>
    <n v="2000"/>
    <n v="20000"/>
    <n v="10"/>
    <n v="8"/>
    <x v="6"/>
    <x v="2"/>
    <n v="300"/>
    <x v="5"/>
    <x v="5"/>
    <s v="Financials"/>
    <s v="Banks"/>
  </r>
  <r>
    <n v="20780"/>
    <d v="2020-10-21T00:00:00"/>
    <n v="183"/>
    <s v="M Ferguson"/>
    <n v="15"/>
    <n v="14"/>
    <n v="500"/>
    <n v="7000"/>
    <n v="7"/>
    <n v="8"/>
    <x v="3"/>
    <x v="2"/>
    <n v="1500"/>
    <x v="21"/>
    <x v="13"/>
    <s v="Financials"/>
    <s v="Banks"/>
  </r>
  <r>
    <n v="20891"/>
    <d v="2020-10-16T00:00:00"/>
    <n v="71"/>
    <s v="M Ferguson"/>
    <n v="22"/>
    <n v="24"/>
    <n v="500"/>
    <n v="12000"/>
    <n v="7"/>
    <n v="8"/>
    <x v="4"/>
    <x v="0"/>
    <n v="700"/>
    <x v="77"/>
    <x v="27"/>
    <s v="Health Care"/>
    <s v="Health Care Equipment"/>
  </r>
  <r>
    <n v="21002"/>
    <d v="2020-05-15T00:00:00"/>
    <n v="117"/>
    <s v="E Skelton"/>
    <n v="9"/>
    <n v="14"/>
    <n v="2000"/>
    <n v="28000"/>
    <n v="10"/>
    <n v="8"/>
    <x v="6"/>
    <x v="2"/>
    <n v="300"/>
    <x v="78"/>
    <x v="13"/>
    <s v="Industrials"/>
    <s v="Diversified Support Services"/>
  </r>
  <r>
    <n v="21113"/>
    <d v="2020-01-07T00:00:00"/>
    <n v="18"/>
    <s v="J Baird"/>
    <n v="24"/>
    <n v="9"/>
    <n v="2500"/>
    <n v="22500"/>
    <n v="9"/>
    <n v="8"/>
    <x v="0"/>
    <x v="0"/>
    <n v="2750"/>
    <x v="79"/>
    <x v="17"/>
    <s v="Health Care"/>
    <s v="Managed Health Care"/>
  </r>
  <r>
    <n v="21224"/>
    <d v="2020-12-27T00:00:00"/>
    <n v="376"/>
    <s v="E Skelton"/>
    <n v="14"/>
    <n v="12"/>
    <n v="300"/>
    <n v="3600"/>
    <n v="9"/>
    <n v="8"/>
    <x v="4"/>
    <x v="2"/>
    <n v="500"/>
    <x v="80"/>
    <x v="18"/>
    <s v="Industrials"/>
    <s v="Industrial Conglomerates"/>
  </r>
  <r>
    <n v="21335"/>
    <d v="2020-12-06T00:00:00"/>
    <n v="205"/>
    <s v="A Reid"/>
    <n v="16"/>
    <n v="15"/>
    <n v="1500"/>
    <n v="22500"/>
    <n v="7"/>
    <n v="8"/>
    <x v="0"/>
    <x v="2"/>
    <n v="2000"/>
    <x v="48"/>
    <x v="6"/>
    <s v="Consumer Discretionary"/>
    <s v="Apparel Retail"/>
  </r>
  <r>
    <n v="21446"/>
    <d v="2020-05-10T00:00:00"/>
    <n v="153"/>
    <s v="K McCreery"/>
    <n v="17"/>
    <n v="10"/>
    <n v="2000"/>
    <n v="20000"/>
    <n v="6"/>
    <n v="8"/>
    <x v="6"/>
    <x v="0"/>
    <n v="500"/>
    <x v="81"/>
    <x v="1"/>
    <s v="Consumer Staples"/>
    <s v="Personal Products"/>
  </r>
  <r>
    <n v="21557"/>
    <d v="2020-10-26T00:00:00"/>
    <n v="27"/>
    <s v="K McCreery"/>
    <n v="16"/>
    <n v="7"/>
    <n v="1500"/>
    <n v="10500"/>
    <n v="10"/>
    <n v="8"/>
    <x v="0"/>
    <x v="2"/>
    <n v="2000"/>
    <x v="82"/>
    <x v="12"/>
    <s v="Industrials"/>
    <s v="Airlines"/>
  </r>
  <r>
    <n v="21668"/>
    <d v="2020-03-06T00:00:00"/>
    <n v="118"/>
    <s v="K McCreery"/>
    <n v="23"/>
    <n v="4"/>
    <n v="700"/>
    <n v="2800"/>
    <n v="9"/>
    <n v="8"/>
    <x v="3"/>
    <x v="0"/>
    <n v="2500"/>
    <x v="50"/>
    <x v="24"/>
    <s v="Telecommunications Services"/>
    <s v="Integrated Telecommunications Services"/>
  </r>
  <r>
    <n v="21779"/>
    <d v="2020-03-25T00:00:00"/>
    <n v="53"/>
    <s v="J Baird"/>
    <n v="2"/>
    <n v="5"/>
    <n v="300"/>
    <n v="1500"/>
    <n v="7"/>
    <n v="8"/>
    <x v="1"/>
    <x v="1"/>
    <n v="300"/>
    <x v="83"/>
    <x v="20"/>
    <s v="Consumer Discretionary"/>
    <s v="Specialty Stores"/>
  </r>
  <r>
    <n v="21890"/>
    <d v="2020-01-07T00:00:00"/>
    <n v="21"/>
    <s v="P Dent"/>
    <n v="10"/>
    <n v="2"/>
    <n v="300"/>
    <n v="600"/>
    <n v="7"/>
    <n v="8"/>
    <x v="1"/>
    <x v="2"/>
    <n v="300"/>
    <x v="84"/>
    <x v="1"/>
    <s v="Financials"/>
    <s v="Property &amp; Casualty Insurance"/>
  </r>
  <r>
    <n v="22001"/>
    <d v="2020-05-08T00:00:00"/>
    <n v="128"/>
    <s v="A Reid"/>
    <n v="13"/>
    <n v="12"/>
    <n v="300"/>
    <n v="3600"/>
    <n v="10"/>
    <n v="8"/>
    <x v="7"/>
    <x v="2"/>
    <n v="300"/>
    <x v="85"/>
    <x v="2"/>
    <s v="Financials"/>
    <s v="Consumer Finance"/>
  </r>
  <r>
    <n v="22112"/>
    <d v="2020-08-16T00:00:00"/>
    <n v="320"/>
    <s v="E Skelton"/>
    <n v="8"/>
    <n v="22"/>
    <n v="1500"/>
    <n v="33000"/>
    <n v="7"/>
    <n v="8"/>
    <x v="0"/>
    <x v="1"/>
    <n v="2000"/>
    <x v="86"/>
    <x v="28"/>
    <s v="Energy"/>
    <s v="Integrated Oil &amp; Gas"/>
  </r>
  <r>
    <n v="22223"/>
    <d v="2020-03-22T00:00:00"/>
    <n v="349"/>
    <s v="K McCreery"/>
    <n v="15"/>
    <n v="11"/>
    <n v="500"/>
    <n v="5500"/>
    <n v="6"/>
    <n v="8"/>
    <x v="3"/>
    <x v="2"/>
    <n v="1500"/>
    <x v="87"/>
    <x v="17"/>
    <s v="Financials"/>
    <s v="Thrifts &amp; Mortgage Finance"/>
  </r>
  <r>
    <n v="22334"/>
    <d v="2020-09-17T00:00:00"/>
    <n v="88"/>
    <s v="J Baird"/>
    <n v="16"/>
    <n v="15"/>
    <n v="1500"/>
    <n v="22500"/>
    <n v="10"/>
    <n v="8"/>
    <x v="0"/>
    <x v="2"/>
    <n v="2000"/>
    <x v="88"/>
    <x v="4"/>
    <s v="Consumer Staples"/>
    <s v="Household Products"/>
  </r>
  <r>
    <n v="22445"/>
    <d v="2020-01-17T00:00:00"/>
    <n v="6"/>
    <s v="K McCreery"/>
    <n v="13"/>
    <n v="4"/>
    <n v="300"/>
    <n v="1200"/>
    <n v="6"/>
    <n v="8"/>
    <x v="7"/>
    <x v="2"/>
    <n v="300"/>
    <x v="89"/>
    <x v="0"/>
    <s v="Health Care"/>
    <s v="Health Care Distributors"/>
  </r>
  <r>
    <n v="22556"/>
    <d v="2020-04-27T00:00:00"/>
    <n v="216"/>
    <s v="K McCreery"/>
    <n v="15"/>
    <n v="10"/>
    <n v="500"/>
    <n v="5000"/>
    <n v="6"/>
    <n v="8"/>
    <x v="3"/>
    <x v="2"/>
    <n v="1500"/>
    <x v="90"/>
    <x v="13"/>
    <s v="Real Estate"/>
    <s v="REITs"/>
  </r>
  <r>
    <n v="22667"/>
    <d v="2020-08-17T00:00:00"/>
    <n v="129"/>
    <s v="A Ball"/>
    <n v="11"/>
    <n v="4"/>
    <n v="300"/>
    <n v="1200"/>
    <n v="6"/>
    <n v="8"/>
    <x v="2"/>
    <x v="2"/>
    <n v="300"/>
    <x v="60"/>
    <x v="20"/>
    <s v="Consumer Discretionary"/>
    <s v="General Merchandise Stores"/>
  </r>
  <r>
    <n v="22778"/>
    <d v="2020-06-25T00:00:00"/>
    <n v="51"/>
    <s v="A Reid"/>
    <n v="5"/>
    <n v="15"/>
    <n v="300"/>
    <n v="4500"/>
    <n v="7"/>
    <n v="8"/>
    <x v="7"/>
    <x v="1"/>
    <n v="300"/>
    <x v="91"/>
    <x v="1"/>
    <s v="Financials"/>
    <s v="Consumer Finance"/>
  </r>
  <r>
    <n v="22889"/>
    <d v="2020-11-19T00:00:00"/>
    <n v="76"/>
    <s v="K McCreery"/>
    <n v="12"/>
    <n v="21"/>
    <n v="300"/>
    <n v="6300"/>
    <n v="6"/>
    <n v="8"/>
    <x v="5"/>
    <x v="2"/>
    <n v="300"/>
    <x v="27"/>
    <x v="16"/>
    <s v="Consumer Staples"/>
    <s v="Packaged Foods &amp; Meats"/>
  </r>
  <r>
    <n v="23000"/>
    <d v="2020-05-27T00:00:00"/>
    <n v="219"/>
    <s v="A Reid"/>
    <n v="11"/>
    <n v="16"/>
    <n v="300"/>
    <n v="4800"/>
    <n v="6"/>
    <n v="8"/>
    <x v="2"/>
    <x v="2"/>
    <n v="300"/>
    <x v="92"/>
    <x v="1"/>
    <s v="Energy"/>
    <s v="Integrated Oil &amp; Gas"/>
  </r>
  <r>
    <n v="23111"/>
    <d v="2020-10-08T00:00:00"/>
    <n v="200"/>
    <s v="J Baird"/>
    <n v="15"/>
    <n v="8"/>
    <n v="500"/>
    <n v="4000"/>
    <n v="7"/>
    <n v="8"/>
    <x v="3"/>
    <x v="2"/>
    <n v="1500"/>
    <x v="93"/>
    <x v="1"/>
    <s v="Information Technology"/>
    <s v="Electronic Components"/>
  </r>
  <r>
    <n v="23222"/>
    <d v="2020-02-28T00:00:00"/>
    <n v="332"/>
    <s v="A Ball"/>
    <n v="23"/>
    <n v="8"/>
    <n v="700"/>
    <n v="5600"/>
    <n v="8"/>
    <n v="8"/>
    <x v="3"/>
    <x v="0"/>
    <n v="2500"/>
    <x v="94"/>
    <x v="3"/>
    <s v="Industrials"/>
    <s v="Aerospace &amp; Defense"/>
  </r>
  <r>
    <n v="23333"/>
    <d v="2020-08-17T00:00:00"/>
    <n v="36"/>
    <s v="M Ferguson"/>
    <n v="24"/>
    <n v="3"/>
    <n v="2500"/>
    <n v="7500"/>
    <n v="7"/>
    <n v="8"/>
    <x v="0"/>
    <x v="0"/>
    <n v="2750"/>
    <x v="95"/>
    <x v="22"/>
    <s v="Real Estate"/>
    <s v="Specialized REITs"/>
  </r>
  <r>
    <n v="23444"/>
    <d v="2020-03-05T00:00:00"/>
    <n v="372"/>
    <s v="M Ferguson"/>
    <n v="21"/>
    <n v="7"/>
    <n v="500"/>
    <n v="3500"/>
    <n v="10"/>
    <n v="8"/>
    <x v="7"/>
    <x v="0"/>
    <n v="500"/>
    <x v="96"/>
    <x v="4"/>
    <s v="Financials"/>
    <s v="Diversified Financial Services"/>
  </r>
  <r>
    <n v="23555"/>
    <d v="2020-12-07T00:00:00"/>
    <n v="296"/>
    <s v="A Reid"/>
    <n v="14"/>
    <n v="19"/>
    <n v="300"/>
    <n v="5700"/>
    <n v="6"/>
    <n v="8"/>
    <x v="4"/>
    <x v="2"/>
    <n v="500"/>
    <x v="47"/>
    <x v="1"/>
    <s v="Financials"/>
    <s v="Diversified Financial Services"/>
  </r>
  <r>
    <n v="23666"/>
    <d v="2020-10-09T00:00:00"/>
    <n v="351"/>
    <s v="M Ferguson"/>
    <n v="11"/>
    <n v="2"/>
    <n v="300"/>
    <n v="600"/>
    <n v="7"/>
    <n v="8"/>
    <x v="2"/>
    <x v="2"/>
    <n v="300"/>
    <x v="64"/>
    <x v="12"/>
    <s v="Industrials"/>
    <s v="Construction &amp; Farm Machinery &amp; Heavy Trucks"/>
  </r>
  <r>
    <n v="23777"/>
    <d v="2020-01-26T00:00:00"/>
    <n v="300"/>
    <s v="K McCreery"/>
    <n v="2"/>
    <n v="14"/>
    <n v="300"/>
    <n v="4200"/>
    <n v="8"/>
    <n v="8"/>
    <x v="1"/>
    <x v="1"/>
    <n v="300"/>
    <x v="45"/>
    <x v="1"/>
    <s v="Consumer Discretionary"/>
    <s v="Home Furnishings"/>
  </r>
  <r>
    <n v="23888"/>
    <d v="2020-03-06T00:00:00"/>
    <n v="376"/>
    <s v="E Skelton"/>
    <n v="14"/>
    <n v="21"/>
    <n v="300"/>
    <n v="6300"/>
    <n v="5"/>
    <n v="8"/>
    <x v="4"/>
    <x v="2"/>
    <n v="500"/>
    <x v="80"/>
    <x v="18"/>
    <s v="Industrials"/>
    <s v="Industrial Conglomerates"/>
  </r>
  <r>
    <n v="23999"/>
    <d v="2020-01-29T00:00:00"/>
    <n v="84"/>
    <s v="P Dent"/>
    <n v="23"/>
    <n v="7"/>
    <n v="700"/>
    <n v="4900"/>
    <n v="6"/>
    <n v="8"/>
    <x v="3"/>
    <x v="0"/>
    <n v="2500"/>
    <x v="97"/>
    <x v="4"/>
    <s v="Health Care"/>
    <s v="Biotechnology"/>
  </r>
  <r>
    <n v="24110"/>
    <d v="2020-12-27T00:00:00"/>
    <n v="379"/>
    <s v="M Ferguson"/>
    <n v="11"/>
    <n v="18"/>
    <n v="300"/>
    <n v="5400"/>
    <n v="8"/>
    <n v="8"/>
    <x v="2"/>
    <x v="2"/>
    <n v="300"/>
    <x v="98"/>
    <x v="6"/>
    <s v="Information Technology"/>
    <s v="Data Processing &amp; Outsourced Services"/>
  </r>
  <r>
    <n v="24221"/>
    <d v="2020-04-14T00:00:00"/>
    <n v="300"/>
    <s v="K McCreery"/>
    <n v="14"/>
    <n v="18"/>
    <n v="300"/>
    <n v="5400"/>
    <n v="7"/>
    <n v="8"/>
    <x v="4"/>
    <x v="2"/>
    <n v="500"/>
    <x v="45"/>
    <x v="1"/>
    <s v="Consumer Discretionary"/>
    <s v="Home Furnishings"/>
  </r>
  <r>
    <n v="24332"/>
    <d v="2020-01-29T00:00:00"/>
    <n v="45"/>
    <s v="A Ball"/>
    <n v="23"/>
    <n v="2"/>
    <n v="700"/>
    <n v="1400"/>
    <n v="7"/>
    <n v="8"/>
    <x v="3"/>
    <x v="0"/>
    <n v="2500"/>
    <x v="99"/>
    <x v="1"/>
    <s v="Industrials"/>
    <s v="Aerospace &amp; Defense"/>
  </r>
  <r>
    <n v="24443"/>
    <d v="2020-06-05T00:00:00"/>
    <n v="189"/>
    <s v="P Dent"/>
    <n v="8"/>
    <n v="5"/>
    <n v="1500"/>
    <n v="7500"/>
    <n v="6"/>
    <n v="8"/>
    <x v="0"/>
    <x v="1"/>
    <n v="2000"/>
    <x v="100"/>
    <x v="1"/>
    <s v="Consumer Discretionary"/>
    <s v="Publishing"/>
  </r>
  <r>
    <n v="24554"/>
    <d v="2020-03-04T00:00:00"/>
    <n v="305"/>
    <s v="J Baird"/>
    <n v="6"/>
    <n v="3"/>
    <n v="300"/>
    <n v="900"/>
    <n v="6"/>
    <n v="8"/>
    <x v="4"/>
    <x v="1"/>
    <n v="500"/>
    <x v="101"/>
    <x v="10"/>
    <s v="Industrials"/>
    <s v="Industrial Conglomerates"/>
  </r>
  <r>
    <n v="24665"/>
    <d v="2020-11-30T00:00:00"/>
    <n v="194"/>
    <s v="E Skelton"/>
    <n v="20"/>
    <n v="8"/>
    <n v="500"/>
    <n v="4000"/>
    <n v="6"/>
    <n v="8"/>
    <x v="5"/>
    <x v="0"/>
    <n v="500"/>
    <x v="20"/>
    <x v="12"/>
    <s v="Industrials"/>
    <s v="Industrial Machinery"/>
  </r>
  <r>
    <n v="24776"/>
    <d v="2020-04-23T00:00:00"/>
    <n v="62"/>
    <s v="K McCreery"/>
    <n v="11"/>
    <n v="6"/>
    <n v="300"/>
    <n v="1800"/>
    <n v="6"/>
    <n v="8"/>
    <x v="2"/>
    <x v="2"/>
    <n v="300"/>
    <x v="102"/>
    <x v="6"/>
    <s v="Financials"/>
    <s v="Asset Management &amp; Custody Banks"/>
  </r>
  <r>
    <n v="24887"/>
    <d v="2020-07-01T00:00:00"/>
    <n v="54"/>
    <s v="E Skelton"/>
    <n v="9"/>
    <n v="21"/>
    <n v="2000"/>
    <n v="42000"/>
    <n v="9"/>
    <n v="8"/>
    <x v="6"/>
    <x v="2"/>
    <n v="300"/>
    <x v="103"/>
    <x v="2"/>
    <s v="Industrials"/>
    <s v="Aerospace &amp; Defense"/>
  </r>
  <r>
    <n v="24998"/>
    <d v="2020-09-28T00:00:00"/>
    <n v="350"/>
    <s v="P Dent"/>
    <n v="10"/>
    <n v="4"/>
    <n v="300"/>
    <n v="1200"/>
    <n v="9"/>
    <n v="8"/>
    <x v="1"/>
    <x v="2"/>
    <n v="300"/>
    <x v="104"/>
    <x v="17"/>
    <s v="Industrials"/>
    <s v="Technology, Hardware, Software and Supplies"/>
  </r>
  <r>
    <n v="25109"/>
    <d v="2020-06-01T00:00:00"/>
    <n v="364"/>
    <s v="P Dent"/>
    <n v="4"/>
    <n v="22"/>
    <n v="300"/>
    <n v="6600"/>
    <n v="8"/>
    <n v="8"/>
    <x v="5"/>
    <x v="1"/>
    <n v="300"/>
    <x v="52"/>
    <x v="6"/>
    <s v="Real Estate"/>
    <s v="REITs"/>
  </r>
  <r>
    <n v="25220"/>
    <d v="2020-03-11T00:00:00"/>
    <n v="245"/>
    <s v="P Dent"/>
    <n v="2"/>
    <n v="2"/>
    <n v="300"/>
    <n v="600"/>
    <n v="6"/>
    <n v="8"/>
    <x v="1"/>
    <x v="1"/>
    <n v="300"/>
    <x v="105"/>
    <x v="6"/>
    <s v="Health Care"/>
    <s v="Health Care Equipment"/>
  </r>
  <r>
    <n v="25331"/>
    <d v="2020-06-25T00:00:00"/>
    <n v="340"/>
    <s v="J Baird"/>
    <n v="2"/>
    <n v="17"/>
    <n v="300"/>
    <n v="5100"/>
    <n v="10"/>
    <n v="8"/>
    <x v="1"/>
    <x v="1"/>
    <n v="300"/>
    <x v="73"/>
    <x v="19"/>
    <s v="Consumer Discretionary"/>
    <s v="Housewares &amp; Specialties"/>
  </r>
  <r>
    <n v="25442"/>
    <d v="2020-07-31T00:00:00"/>
    <n v="248"/>
    <s v="A Ball"/>
    <n v="23"/>
    <n v="24"/>
    <n v="700"/>
    <n v="16800"/>
    <n v="10"/>
    <n v="8"/>
    <x v="3"/>
    <x v="0"/>
    <n v="2500"/>
    <x v="106"/>
    <x v="28"/>
    <s v="Industrials"/>
    <s v="Trucking"/>
  </r>
  <r>
    <n v="25553"/>
    <d v="2020-03-19T00:00:00"/>
    <n v="229"/>
    <s v="E Skelton"/>
    <n v="20"/>
    <n v="15"/>
    <n v="500"/>
    <n v="7500"/>
    <n v="7"/>
    <n v="8"/>
    <x v="5"/>
    <x v="0"/>
    <n v="500"/>
    <x v="107"/>
    <x v="21"/>
    <s v="Information Technology"/>
    <s v="Telecommunications Equipment"/>
  </r>
  <r>
    <n v="25664"/>
    <d v="2020-12-01T00:00:00"/>
    <n v="104"/>
    <s v="K McCreery"/>
    <n v="3"/>
    <n v="18"/>
    <n v="300"/>
    <n v="5400"/>
    <n v="9"/>
    <n v="8"/>
    <x v="2"/>
    <x v="1"/>
    <n v="300"/>
    <x v="108"/>
    <x v="3"/>
    <s v="Financials"/>
    <s v="Consumer Finance"/>
  </r>
  <r>
    <n v="25775"/>
    <d v="2020-01-29T00:00:00"/>
    <n v="77"/>
    <s v="P Dent"/>
    <n v="15"/>
    <n v="24"/>
    <n v="500"/>
    <n v="12000"/>
    <n v="10"/>
    <n v="8"/>
    <x v="3"/>
    <x v="2"/>
    <n v="1500"/>
    <x v="75"/>
    <x v="13"/>
    <s v="Health Care"/>
    <s v="Health Care Distributors"/>
  </r>
  <r>
    <n v="25886"/>
    <d v="2020-04-11T00:00:00"/>
    <n v="236"/>
    <s v="E Skelton"/>
    <n v="12"/>
    <n v="2"/>
    <n v="300"/>
    <n v="600"/>
    <n v="10"/>
    <n v="8"/>
    <x v="5"/>
    <x v="2"/>
    <n v="300"/>
    <x v="109"/>
    <x v="29"/>
    <s v="Health Care"/>
    <s v="Health Care Equipment"/>
  </r>
  <r>
    <n v="25997"/>
    <d v="2020-07-12T00:00:00"/>
    <n v="364"/>
    <s v="P Dent"/>
    <n v="11"/>
    <n v="19"/>
    <n v="300"/>
    <n v="5700"/>
    <n v="7"/>
    <n v="8"/>
    <x v="2"/>
    <x v="2"/>
    <n v="300"/>
    <x v="52"/>
    <x v="6"/>
    <s v="Real Estate"/>
    <s v="REITs"/>
  </r>
  <r>
    <n v="26108"/>
    <d v="2020-04-06T00:00:00"/>
    <n v="316"/>
    <s v="M Ferguson"/>
    <n v="4"/>
    <n v="16"/>
    <n v="300"/>
    <n v="4800"/>
    <n v="8"/>
    <n v="8"/>
    <x v="5"/>
    <x v="1"/>
    <n v="300"/>
    <x v="19"/>
    <x v="2"/>
    <s v="Information Technology"/>
    <s v="Telecommunications Equipment"/>
  </r>
  <r>
    <n v="26219"/>
    <d v="2020-02-14T00:00:00"/>
    <n v="363"/>
    <s v="K McCreery"/>
    <n v="13"/>
    <n v="11"/>
    <n v="300"/>
    <n v="3300"/>
    <n v="6"/>
    <n v="8"/>
    <x v="7"/>
    <x v="2"/>
    <n v="300"/>
    <x v="110"/>
    <x v="22"/>
    <s v="Health Care"/>
    <s v="Health Care Equipment"/>
  </r>
  <r>
    <n v="26330"/>
    <d v="2020-08-01T00:00:00"/>
    <n v="171"/>
    <s v="A Ball"/>
    <n v="5"/>
    <n v="21"/>
    <n v="300"/>
    <n v="6300"/>
    <n v="10"/>
    <n v="8"/>
    <x v="7"/>
    <x v="1"/>
    <n v="300"/>
    <x v="61"/>
    <x v="12"/>
    <s v="Consumer Discretionary"/>
    <s v="Internet &amp; Direct Marketing Retail"/>
  </r>
  <r>
    <n v="26441"/>
    <d v="2020-05-18T00:00:00"/>
    <n v="154"/>
    <s v="P Dent"/>
    <n v="9"/>
    <n v="8"/>
    <n v="2000"/>
    <n v="16000"/>
    <n v="9"/>
    <n v="8"/>
    <x v="6"/>
    <x v="2"/>
    <n v="300"/>
    <x v="111"/>
    <x v="20"/>
    <s v="Materials"/>
    <s v="Diversified Chemicals"/>
  </r>
  <r>
    <n v="26552"/>
    <d v="2020-03-10T00:00:00"/>
    <n v="173"/>
    <s v="E Skelton"/>
    <n v="24"/>
    <n v="12"/>
    <n v="2500"/>
    <n v="30000"/>
    <n v="9"/>
    <n v="8"/>
    <x v="0"/>
    <x v="0"/>
    <n v="2750"/>
    <x v="112"/>
    <x v="26"/>
    <s v="Consumer Discretionary"/>
    <s v="Automobile Manufacturers"/>
  </r>
  <r>
    <n v="26663"/>
    <d v="2020-11-12T00:00:00"/>
    <n v="242"/>
    <s v="J Baird"/>
    <n v="20"/>
    <n v="17"/>
    <n v="500"/>
    <n v="8500"/>
    <n v="7"/>
    <n v="8"/>
    <x v="5"/>
    <x v="0"/>
    <n v="500"/>
    <x v="113"/>
    <x v="1"/>
    <s v="Consumer Discretionary"/>
    <s v="Advertising"/>
  </r>
  <r>
    <n v="26774"/>
    <d v="2020-12-04T00:00:00"/>
    <n v="248"/>
    <s v="A Ball"/>
    <n v="13"/>
    <n v="12"/>
    <n v="300"/>
    <n v="3600"/>
    <n v="10"/>
    <n v="8"/>
    <x v="7"/>
    <x v="2"/>
    <n v="300"/>
    <x v="106"/>
    <x v="28"/>
    <s v="Industrials"/>
    <s v="Trucking"/>
  </r>
  <r>
    <n v="26885"/>
    <d v="2020-02-22T00:00:00"/>
    <n v="211"/>
    <s v="M Ferguson"/>
    <n v="20"/>
    <n v="8"/>
    <n v="500"/>
    <n v="4000"/>
    <n v="7"/>
    <n v="8"/>
    <x v="5"/>
    <x v="0"/>
    <n v="500"/>
    <x v="67"/>
    <x v="17"/>
    <s v="Consumer Discretionary"/>
    <s v="Consumer Electronics"/>
  </r>
  <r>
    <n v="26996"/>
    <d v="2020-08-07T00:00:00"/>
    <n v="222"/>
    <s v="E Skelton"/>
    <n v="17"/>
    <n v="18"/>
    <n v="2000"/>
    <n v="36000"/>
    <n v="8"/>
    <n v="8"/>
    <x v="6"/>
    <x v="0"/>
    <n v="500"/>
    <x v="114"/>
    <x v="22"/>
    <s v="Health Care"/>
    <s v="Health Care Equipment"/>
  </r>
  <r>
    <n v="27107"/>
    <d v="2020-09-28T00:00:00"/>
    <n v="56"/>
    <s v="P Dent"/>
    <n v="2"/>
    <n v="11"/>
    <n v="300"/>
    <n v="3300"/>
    <n v="10"/>
    <n v="8"/>
    <x v="1"/>
    <x v="1"/>
    <n v="300"/>
    <x v="115"/>
    <x v="2"/>
    <s v="Health Care"/>
    <s v="Health Care Equipment"/>
  </r>
  <r>
    <n v="27218"/>
    <d v="2020-09-08T00:00:00"/>
    <n v="202"/>
    <s v="K McCreery"/>
    <n v="12"/>
    <n v="13"/>
    <n v="300"/>
    <n v="3900"/>
    <n v="6"/>
    <n v="8"/>
    <x v="5"/>
    <x v="2"/>
    <n v="300"/>
    <x v="116"/>
    <x v="6"/>
    <s v="Information Technology"/>
    <s v="Internet Software &amp; Services"/>
  </r>
  <r>
    <n v="27329"/>
    <d v="2020-12-22T00:00:00"/>
    <n v="206"/>
    <s v="A Ball"/>
    <n v="6"/>
    <n v="7"/>
    <n v="300"/>
    <n v="2100"/>
    <n v="6"/>
    <n v="8"/>
    <x v="4"/>
    <x v="1"/>
    <n v="500"/>
    <x v="117"/>
    <x v="30"/>
    <s v="Consumer Discretionary"/>
    <s v="Consumer Electronics"/>
  </r>
  <r>
    <n v="27440"/>
    <d v="2020-07-30T00:00:00"/>
    <n v="237"/>
    <s v="K McCreery"/>
    <n v="10"/>
    <n v="13"/>
    <n v="300"/>
    <n v="3900"/>
    <n v="9"/>
    <n v="8"/>
    <x v="1"/>
    <x v="2"/>
    <n v="300"/>
    <x v="118"/>
    <x v="1"/>
    <s v="Materials"/>
    <s v="Specialty Chemicals"/>
  </r>
  <r>
    <n v="27551"/>
    <d v="2020-03-03T00:00:00"/>
    <n v="257"/>
    <s v="E Skelton"/>
    <n v="21"/>
    <n v="5"/>
    <n v="500"/>
    <n v="2500"/>
    <n v="7"/>
    <n v="8"/>
    <x v="7"/>
    <x v="0"/>
    <n v="500"/>
    <x v="119"/>
    <x v="0"/>
    <s v="Consumer Staples"/>
    <s v="Packaged Foods &amp; Meats"/>
  </r>
  <r>
    <n v="27662"/>
    <d v="2020-06-07T00:00:00"/>
    <n v="312"/>
    <s v="J Baird"/>
    <n v="19"/>
    <n v="7"/>
    <n v="500"/>
    <n v="3500"/>
    <n v="6"/>
    <n v="8"/>
    <x v="2"/>
    <x v="0"/>
    <n v="500"/>
    <x v="120"/>
    <x v="4"/>
    <s v="Health Care"/>
    <s v="Pharmaceuticals"/>
  </r>
  <r>
    <n v="27773"/>
    <d v="2020-03-19T00:00:00"/>
    <n v="265"/>
    <s v="K McCreery"/>
    <n v="6"/>
    <n v="23"/>
    <n v="300"/>
    <n v="6900"/>
    <n v="10"/>
    <n v="8"/>
    <x v="4"/>
    <x v="1"/>
    <n v="500"/>
    <x v="121"/>
    <x v="13"/>
    <s v="Consumer Staples"/>
    <s v="Food Retail"/>
  </r>
  <r>
    <n v="27884"/>
    <d v="2020-04-08T00:00:00"/>
    <n v="275"/>
    <s v="A Reid"/>
    <n v="11"/>
    <n v="6"/>
    <n v="300"/>
    <n v="1800"/>
    <n v="8"/>
    <n v="8"/>
    <x v="2"/>
    <x v="2"/>
    <n v="300"/>
    <x v="122"/>
    <x v="6"/>
    <s v="Information Technology"/>
    <s v="Semiconductors"/>
  </r>
  <r>
    <n v="27995"/>
    <d v="2020-09-19T00:00:00"/>
    <n v="218"/>
    <s v="M Ferguson"/>
    <n v="10"/>
    <n v="10"/>
    <n v="300"/>
    <n v="3000"/>
    <n v="6"/>
    <n v="8"/>
    <x v="1"/>
    <x v="2"/>
    <n v="300"/>
    <x v="36"/>
    <x v="19"/>
    <s v="Consumer Discretionary"/>
    <s v="Home Improvement Retail"/>
  </r>
  <r>
    <n v="28106"/>
    <d v="2020-01-18T00:00:00"/>
    <n v="282"/>
    <s v="A Reid"/>
    <n v="22"/>
    <n v="15"/>
    <n v="500"/>
    <n v="7500"/>
    <n v="6"/>
    <n v="8"/>
    <x v="4"/>
    <x v="0"/>
    <n v="700"/>
    <x v="123"/>
    <x v="1"/>
    <s v="Financials"/>
    <s v="Multi-Sector Holdings"/>
  </r>
  <r>
    <n v="28217"/>
    <d v="2020-12-14T00:00:00"/>
    <n v="92"/>
    <s v="M Ferguson"/>
    <n v="23"/>
    <n v="22"/>
    <n v="700"/>
    <n v="15400"/>
    <n v="6"/>
    <n v="8"/>
    <x v="3"/>
    <x v="0"/>
    <n v="2500"/>
    <x v="124"/>
    <x v="0"/>
    <s v="Health Care"/>
    <s v="Managed Health Care"/>
  </r>
  <r>
    <n v="28328"/>
    <d v="2020-09-19T00:00:00"/>
    <n v="290"/>
    <s v="A Ball"/>
    <n v="20"/>
    <n v="13"/>
    <n v="500"/>
    <n v="6500"/>
    <n v="6"/>
    <n v="8"/>
    <x v="5"/>
    <x v="0"/>
    <n v="500"/>
    <x v="125"/>
    <x v="31"/>
    <s v="Consumer Discretionary"/>
    <s v="Hotels, Resorts &amp; Cruise Lines"/>
  </r>
  <r>
    <n v="28439"/>
    <d v="2020-07-31T00:00:00"/>
    <n v="48"/>
    <s v="K McCreery"/>
    <n v="10"/>
    <n v="8"/>
    <n v="300"/>
    <n v="2400"/>
    <n v="6"/>
    <n v="8"/>
    <x v="1"/>
    <x v="2"/>
    <n v="300"/>
    <x v="126"/>
    <x v="6"/>
    <s v="Information Technology"/>
    <s v="Semiconductors"/>
  </r>
  <r>
    <n v="28550"/>
    <d v="2020-11-08T00:00:00"/>
    <n v="213"/>
    <s v="A Ball"/>
    <n v="19"/>
    <n v="3"/>
    <n v="500"/>
    <n v="1500"/>
    <n v="9"/>
    <n v="8"/>
    <x v="2"/>
    <x v="0"/>
    <n v="500"/>
    <x v="127"/>
    <x v="13"/>
    <s v="Financials"/>
    <s v="Banks"/>
  </r>
  <r>
    <n v="28661"/>
    <d v="2020-05-17T00:00:00"/>
    <n v="279"/>
    <s v="K McCreery"/>
    <n v="12"/>
    <n v="24"/>
    <n v="300"/>
    <n v="7200"/>
    <n v="7"/>
    <n v="8"/>
    <x v="5"/>
    <x v="2"/>
    <n v="300"/>
    <x v="128"/>
    <x v="32"/>
    <s v="Utilities"/>
    <s v="Electric Utilities"/>
  </r>
  <r>
    <n v="28772"/>
    <d v="2020-12-15T00:00:00"/>
    <n v="247"/>
    <s v="A Reid"/>
    <n v="4"/>
    <n v="9"/>
    <n v="300"/>
    <n v="2700"/>
    <n v="8"/>
    <n v="8"/>
    <x v="5"/>
    <x v="1"/>
    <n v="300"/>
    <x v="129"/>
    <x v="19"/>
    <s v="Financials"/>
    <s v="Asset Management &amp; Custody Banks"/>
  </r>
  <r>
    <n v="28883"/>
    <d v="2020-08-07T00:00:00"/>
    <n v="395"/>
    <s v="A Ball"/>
    <n v="15"/>
    <n v="22"/>
    <n v="500"/>
    <n v="11000"/>
    <n v="5"/>
    <n v="8"/>
    <x v="3"/>
    <x v="2"/>
    <n v="1500"/>
    <x v="130"/>
    <x v="8"/>
    <s v="Industrials"/>
    <s v="Industrial Conglomerates"/>
  </r>
  <r>
    <n v="28994"/>
    <d v="2020-03-01T00:00:00"/>
    <n v="132"/>
    <s v="K McCreery"/>
    <n v="8"/>
    <n v="16"/>
    <n v="1500"/>
    <n v="24000"/>
    <n v="10"/>
    <n v="8"/>
    <x v="0"/>
    <x v="1"/>
    <n v="2000"/>
    <x v="131"/>
    <x v="33"/>
    <s v="Industrials"/>
    <s v="Industrial Conglomerates"/>
  </r>
  <r>
    <n v="29105"/>
    <d v="2020-09-22T00:00:00"/>
    <n v="137"/>
    <s v="J Baird"/>
    <n v="22"/>
    <n v="4"/>
    <n v="500"/>
    <n v="2000"/>
    <n v="8"/>
    <n v="8"/>
    <x v="4"/>
    <x v="0"/>
    <n v="700"/>
    <x v="132"/>
    <x v="3"/>
    <s v="Consumer Discretionary"/>
    <s v="General Merchandise Stores"/>
  </r>
  <r>
    <n v="29216"/>
    <d v="2020-04-29T00:00:00"/>
    <n v="303"/>
    <s v="A Reid"/>
    <n v="23"/>
    <n v="19"/>
    <n v="700"/>
    <n v="13300"/>
    <n v="8"/>
    <n v="8"/>
    <x v="3"/>
    <x v="0"/>
    <n v="2500"/>
    <x v="133"/>
    <x v="5"/>
    <s v="Materials"/>
    <s v="Construction Materials"/>
  </r>
  <r>
    <n v="29327"/>
    <d v="2020-09-05T00:00:00"/>
    <n v="62"/>
    <s v="K McCreery"/>
    <n v="8"/>
    <n v="16"/>
    <n v="1500"/>
    <n v="24000"/>
    <n v="10"/>
    <n v="8"/>
    <x v="0"/>
    <x v="1"/>
    <n v="2000"/>
    <x v="102"/>
    <x v="6"/>
    <s v="Financials"/>
    <s v="Asset Management &amp; Custody Banks"/>
  </r>
  <r>
    <n v="29438"/>
    <d v="2020-01-27T00:00:00"/>
    <n v="160"/>
    <s v="K McCreery"/>
    <n v="2"/>
    <n v="16"/>
    <n v="300"/>
    <n v="4800"/>
    <n v="7"/>
    <n v="8"/>
    <x v="1"/>
    <x v="1"/>
    <n v="300"/>
    <x v="0"/>
    <x v="0"/>
    <s v="Energy"/>
    <s v="Oil &amp; Gas Exploration &amp; Production"/>
  </r>
  <r>
    <n v="29549"/>
    <d v="2020-02-15T00:00:00"/>
    <n v="127"/>
    <s v="M Ferguson"/>
    <n v="17"/>
    <n v="20"/>
    <n v="2000"/>
    <n v="40000"/>
    <n v="10"/>
    <n v="8"/>
    <x v="6"/>
    <x v="0"/>
    <n v="500"/>
    <x v="134"/>
    <x v="2"/>
    <s v="Industrials"/>
    <s v="Construction &amp; Farm Machinery &amp; Heavy Trucks"/>
  </r>
  <r>
    <n v="29660"/>
    <d v="2020-06-26T00:00:00"/>
    <n v="15"/>
    <s v="M Ferguson"/>
    <n v="16"/>
    <n v="20"/>
    <n v="1500"/>
    <n v="30000"/>
    <n v="6"/>
    <n v="8"/>
    <x v="0"/>
    <x v="2"/>
    <n v="2000"/>
    <x v="135"/>
    <x v="15"/>
    <s v="Utilities"/>
    <s v="MultiUtilities"/>
  </r>
  <r>
    <n v="29771"/>
    <d v="2020-05-25T00:00:00"/>
    <n v="365"/>
    <s v="M Ferguson"/>
    <n v="24"/>
    <n v="16"/>
    <n v="2500"/>
    <n v="40000"/>
    <n v="7"/>
    <n v="8"/>
    <x v="0"/>
    <x v="0"/>
    <n v="2750"/>
    <x v="6"/>
    <x v="1"/>
    <s v="Consumer Staples"/>
    <s v="Tobacco"/>
  </r>
  <r>
    <n v="29882"/>
    <d v="2020-11-01T00:00:00"/>
    <n v="370"/>
    <s v="K McCreery"/>
    <n v="20"/>
    <n v="19"/>
    <n v="500"/>
    <n v="9500"/>
    <n v="8"/>
    <n v="8"/>
    <x v="5"/>
    <x v="0"/>
    <n v="500"/>
    <x v="136"/>
    <x v="0"/>
    <s v="Utilities"/>
    <s v="Electric Utilities"/>
  </r>
  <r>
    <n v="29993"/>
    <d v="2020-07-21T00:00:00"/>
    <n v="247"/>
    <s v="A Reid"/>
    <n v="7"/>
    <n v="14"/>
    <n v="500"/>
    <n v="7000"/>
    <n v="9"/>
    <n v="8"/>
    <x v="3"/>
    <x v="1"/>
    <n v="1500"/>
    <x v="129"/>
    <x v="19"/>
    <s v="Financials"/>
    <s v="Asset Management &amp; Custody Banks"/>
  </r>
  <r>
    <n v="30104"/>
    <d v="2020-12-20T00:00:00"/>
    <n v="155"/>
    <s v="M Ferguson"/>
    <n v="6"/>
    <n v="19"/>
    <n v="300"/>
    <n v="5700"/>
    <n v="8"/>
    <n v="8"/>
    <x v="4"/>
    <x v="1"/>
    <n v="500"/>
    <x v="137"/>
    <x v="15"/>
    <s v="Industrials"/>
    <s v="Industrial Conglomerates"/>
  </r>
  <r>
    <n v="30215"/>
    <d v="2020-02-20T00:00:00"/>
    <n v="331"/>
    <s v="A Reid"/>
    <n v="2"/>
    <n v="2"/>
    <n v="300"/>
    <n v="600"/>
    <n v="6"/>
    <n v="8"/>
    <x v="1"/>
    <x v="1"/>
    <n v="300"/>
    <x v="138"/>
    <x v="1"/>
    <s v="Industrials"/>
    <s v="Research &amp; Consulting Services"/>
  </r>
  <r>
    <n v="30326"/>
    <d v="2020-02-20T00:00:00"/>
    <n v="167"/>
    <s v="K McCreery"/>
    <n v="19"/>
    <n v="16"/>
    <n v="500"/>
    <n v="8000"/>
    <n v="8"/>
    <n v="8"/>
    <x v="2"/>
    <x v="0"/>
    <n v="500"/>
    <x v="139"/>
    <x v="20"/>
    <s v="Health Care"/>
    <s v="Health Care Services"/>
  </r>
  <r>
    <n v="30437"/>
    <d v="2020-05-29T00:00:00"/>
    <n v="265"/>
    <s v="K McCreery"/>
    <n v="14"/>
    <n v="20"/>
    <n v="300"/>
    <n v="6000"/>
    <n v="6"/>
    <n v="8"/>
    <x v="4"/>
    <x v="2"/>
    <n v="500"/>
    <x v="121"/>
    <x v="13"/>
    <s v="Consumer Staples"/>
    <s v="Food Retail"/>
  </r>
  <r>
    <n v="30548"/>
    <d v="2020-01-23T00:00:00"/>
    <n v="35"/>
    <s v="P Dent"/>
    <n v="4"/>
    <n v="19"/>
    <n v="300"/>
    <n v="5700"/>
    <n v="7"/>
    <n v="8"/>
    <x v="5"/>
    <x v="1"/>
    <n v="300"/>
    <x v="46"/>
    <x v="10"/>
    <s v="Financials"/>
    <s v="Asset Management &amp; Custody Banks"/>
  </r>
  <r>
    <n v="30659"/>
    <d v="2020-06-14T00:00:00"/>
    <n v="154"/>
    <s v="P Dent"/>
    <n v="19"/>
    <n v="21"/>
    <n v="500"/>
    <n v="10500"/>
    <n v="10"/>
    <n v="8"/>
    <x v="2"/>
    <x v="0"/>
    <n v="500"/>
    <x v="111"/>
    <x v="20"/>
    <s v="Materials"/>
    <s v="Diversified Chemicals"/>
  </r>
  <r>
    <n v="30770"/>
    <d v="2020-03-17T00:00:00"/>
    <n v="1"/>
    <s v="A Reid"/>
    <n v="19"/>
    <n v="11"/>
    <n v="500"/>
    <n v="5500"/>
    <n v="10"/>
    <n v="8"/>
    <x v="2"/>
    <x v="0"/>
    <n v="500"/>
    <x v="140"/>
    <x v="6"/>
    <s v="Health Care"/>
    <s v="Health Care Equipment"/>
  </r>
  <r>
    <n v="30881"/>
    <d v="2020-07-01T00:00:00"/>
    <n v="255"/>
    <s v="A Ball"/>
    <n v="13"/>
    <n v="3"/>
    <n v="300"/>
    <n v="900"/>
    <n v="7"/>
    <n v="8"/>
    <x v="7"/>
    <x v="2"/>
    <n v="300"/>
    <x v="74"/>
    <x v="26"/>
    <s v="Consumer Staples"/>
    <s v="Packaged Foods &amp; Meats"/>
  </r>
  <r>
    <n v="30992"/>
    <d v="2020-08-24T00:00:00"/>
    <n v="71"/>
    <s v="M Ferguson"/>
    <n v="12"/>
    <n v="10"/>
    <n v="300"/>
    <n v="3000"/>
    <n v="7"/>
    <n v="8"/>
    <x v="5"/>
    <x v="2"/>
    <n v="300"/>
    <x v="77"/>
    <x v="27"/>
    <s v="Health Care"/>
    <s v="Health Care Equipment"/>
  </r>
  <r>
    <n v="31103"/>
    <d v="2020-03-24T00:00:00"/>
    <n v="117"/>
    <s v="E Skelton"/>
    <n v="16"/>
    <n v="23"/>
    <n v="1500"/>
    <n v="34500"/>
    <n v="6"/>
    <n v="8"/>
    <x v="0"/>
    <x v="2"/>
    <n v="2000"/>
    <x v="78"/>
    <x v="13"/>
    <s v="Industrials"/>
    <s v="Diversified Support Services"/>
  </r>
  <r>
    <n v="31214"/>
    <d v="2020-06-05T00:00:00"/>
    <n v="238"/>
    <s v="P Dent"/>
    <n v="19"/>
    <n v="18"/>
    <n v="500"/>
    <n v="9000"/>
    <n v="7"/>
    <n v="8"/>
    <x v="2"/>
    <x v="0"/>
    <n v="500"/>
    <x v="141"/>
    <x v="6"/>
    <s v="Health Care"/>
    <s v="Life Sciences Tools &amp; Services"/>
  </r>
  <r>
    <n v="31325"/>
    <d v="2020-06-15T00:00:00"/>
    <n v="82"/>
    <s v="E Skelton"/>
    <n v="12"/>
    <n v="12"/>
    <n v="300"/>
    <n v="3600"/>
    <n v="9"/>
    <n v="8"/>
    <x v="5"/>
    <x v="2"/>
    <n v="300"/>
    <x v="35"/>
    <x v="18"/>
    <s v="Real Estate"/>
    <s v="REITs"/>
  </r>
  <r>
    <n v="31436"/>
    <d v="2020-08-20T00:00:00"/>
    <n v="321"/>
    <s v="K McCreery"/>
    <n v="24"/>
    <n v="18"/>
    <n v="2500"/>
    <n v="45000"/>
    <n v="8"/>
    <n v="8"/>
    <x v="0"/>
    <x v="0"/>
    <n v="2750"/>
    <x v="142"/>
    <x v="34"/>
    <s v="Health Care"/>
    <s v="Pharmaceuticals"/>
  </r>
  <r>
    <n v="31547"/>
    <d v="2020-12-23T00:00:00"/>
    <n v="311"/>
    <s v="A Ball"/>
    <n v="23"/>
    <n v="4"/>
    <n v="700"/>
    <n v="2800"/>
    <n v="7"/>
    <n v="8"/>
    <x v="3"/>
    <x v="0"/>
    <n v="2500"/>
    <x v="143"/>
    <x v="13"/>
    <s v="Energy"/>
    <s v="Oil &amp; Gas Refining &amp; Marketing &amp; Transportation"/>
  </r>
  <r>
    <n v="31658"/>
    <d v="2020-03-17T00:00:00"/>
    <n v="164"/>
    <s v="A Ball"/>
    <n v="13"/>
    <n v="15"/>
    <n v="300"/>
    <n v="4500"/>
    <n v="7"/>
    <n v="8"/>
    <x v="7"/>
    <x v="2"/>
    <n v="300"/>
    <x v="144"/>
    <x v="1"/>
    <s v="Financials"/>
    <s v="Investment Banking &amp; Brokerage"/>
  </r>
  <r>
    <n v="31769"/>
    <d v="2020-08-02T00:00:00"/>
    <n v="297"/>
    <s v="A Ball"/>
    <n v="6"/>
    <n v="11"/>
    <n v="300"/>
    <n v="3300"/>
    <n v="7"/>
    <n v="8"/>
    <x v="4"/>
    <x v="1"/>
    <n v="500"/>
    <x v="43"/>
    <x v="2"/>
    <s v="Consumer Staples"/>
    <s v="Packaged Foods &amp; Meats"/>
  </r>
  <r>
    <n v="31880"/>
    <d v="2020-05-26T00:00:00"/>
    <n v="251"/>
    <s v="K McCreery"/>
    <n v="19"/>
    <n v="13"/>
    <n v="500"/>
    <n v="6500"/>
    <n v="9"/>
    <n v="8"/>
    <x v="2"/>
    <x v="0"/>
    <n v="500"/>
    <x v="4"/>
    <x v="4"/>
    <s v="Health Care"/>
    <s v="Health Care Equipment"/>
  </r>
  <r>
    <n v="31991"/>
    <d v="2020-12-10T00:00:00"/>
    <n v="382"/>
    <s v="J Baird"/>
    <n v="24"/>
    <n v="17"/>
    <n v="2500"/>
    <n v="42500"/>
    <n v="6"/>
    <n v="8"/>
    <x v="0"/>
    <x v="0"/>
    <n v="2750"/>
    <x v="39"/>
    <x v="21"/>
    <s v="Industrials"/>
    <s v="Industrial Conglomerates"/>
  </r>
  <r>
    <n v="32102"/>
    <d v="2020-09-23T00:00:00"/>
    <n v="95"/>
    <s v="J Baird"/>
    <n v="6"/>
    <n v="5"/>
    <n v="300"/>
    <n v="1500"/>
    <n v="8"/>
    <n v="8"/>
    <x v="4"/>
    <x v="1"/>
    <n v="500"/>
    <x v="145"/>
    <x v="6"/>
    <s v="Consumer Staples"/>
    <s v="Household Products"/>
  </r>
  <r>
    <n v="32213"/>
    <d v="2020-08-13T00:00:00"/>
    <n v="198"/>
    <s v="A Reid"/>
    <n v="3"/>
    <n v="23"/>
    <n v="300"/>
    <n v="6900"/>
    <n v="5"/>
    <n v="8"/>
    <x v="2"/>
    <x v="1"/>
    <n v="300"/>
    <x v="146"/>
    <x v="6"/>
    <s v="Health Care"/>
    <s v="Biotechnology"/>
  </r>
  <r>
    <n v="32324"/>
    <d v="2020-09-14T00:00:00"/>
    <n v="312"/>
    <s v="J Baird"/>
    <n v="3"/>
    <n v="14"/>
    <n v="300"/>
    <n v="4200"/>
    <n v="7"/>
    <n v="8"/>
    <x v="2"/>
    <x v="1"/>
    <n v="300"/>
    <x v="120"/>
    <x v="4"/>
    <s v="Health Care"/>
    <s v="Pharmaceuticals"/>
  </r>
  <r>
    <n v="32435"/>
    <d v="2020-06-05T00:00:00"/>
    <n v="144"/>
    <s v="J Baird"/>
    <n v="12"/>
    <n v="7"/>
    <n v="300"/>
    <n v="2100"/>
    <n v="9"/>
    <n v="8"/>
    <x v="5"/>
    <x v="2"/>
    <n v="300"/>
    <x v="147"/>
    <x v="5"/>
    <s v="Utilities"/>
    <s v="Electric Utilities"/>
  </r>
  <r>
    <n v="32546"/>
    <d v="2020-07-05T00:00:00"/>
    <n v="329"/>
    <s v="P Dent"/>
    <n v="20"/>
    <n v="22"/>
    <n v="500"/>
    <n v="11000"/>
    <n v="7"/>
    <n v="8"/>
    <x v="5"/>
    <x v="0"/>
    <n v="500"/>
    <x v="148"/>
    <x v="35"/>
    <s v="Utilities"/>
    <s v="MultiUtilities"/>
  </r>
  <r>
    <n v="32657"/>
    <d v="2020-01-19T00:00:00"/>
    <n v="173"/>
    <s v="E Skelton"/>
    <n v="18"/>
    <n v="23"/>
    <n v="500"/>
    <n v="11500"/>
    <n v="10"/>
    <n v="8"/>
    <x v="1"/>
    <x v="0"/>
    <n v="500"/>
    <x v="112"/>
    <x v="26"/>
    <s v="Consumer Discretionary"/>
    <s v="Automobile Manufacturers"/>
  </r>
  <r>
    <n v="32768"/>
    <d v="2020-09-30T00:00:00"/>
    <n v="246"/>
    <s v="M Ferguson"/>
    <n v="2"/>
    <n v="9"/>
    <n v="300"/>
    <n v="2700"/>
    <n v="6"/>
    <n v="8"/>
    <x v="1"/>
    <x v="1"/>
    <n v="300"/>
    <x v="51"/>
    <x v="2"/>
    <s v="Industrials"/>
    <s v="Industrial Machinery"/>
  </r>
  <r>
    <n v="32879"/>
    <d v="2020-07-30T00:00:00"/>
    <n v="242"/>
    <s v="J Baird"/>
    <n v="18"/>
    <n v="24"/>
    <n v="500"/>
    <n v="12000"/>
    <n v="7"/>
    <n v="8"/>
    <x v="1"/>
    <x v="0"/>
    <n v="500"/>
    <x v="113"/>
    <x v="1"/>
    <s v="Consumer Discretionary"/>
    <s v="Advertising"/>
  </r>
  <r>
    <n v="32990"/>
    <d v="2020-03-01T00:00:00"/>
    <n v="242"/>
    <s v="J Baird"/>
    <n v="17"/>
    <n v="13"/>
    <n v="2000"/>
    <n v="26000"/>
    <n v="8"/>
    <n v="8"/>
    <x v="6"/>
    <x v="0"/>
    <n v="500"/>
    <x v="113"/>
    <x v="1"/>
    <s v="Consumer Discretionary"/>
    <s v="Advertising"/>
  </r>
  <r>
    <n v="33101"/>
    <d v="2020-02-12T00:00:00"/>
    <n v="236"/>
    <s v="E Skelton"/>
    <n v="23"/>
    <n v="14"/>
    <n v="700"/>
    <n v="9800"/>
    <n v="9"/>
    <n v="8"/>
    <x v="3"/>
    <x v="0"/>
    <n v="2500"/>
    <x v="109"/>
    <x v="29"/>
    <s v="Health Care"/>
    <s v="Health Care Equipment"/>
  </r>
  <r>
    <n v="33212"/>
    <d v="2020-08-17T00:00:00"/>
    <n v="191"/>
    <s v="A Reid"/>
    <n v="24"/>
    <n v="17"/>
    <n v="2500"/>
    <n v="42500"/>
    <n v="10"/>
    <n v="8"/>
    <x v="0"/>
    <x v="0"/>
    <n v="2750"/>
    <x v="12"/>
    <x v="8"/>
    <s v="Information Technology"/>
    <s v="Semiconductors"/>
  </r>
  <r>
    <n v="33323"/>
    <d v="2020-07-23T00:00:00"/>
    <n v="33"/>
    <s v="E Skelton"/>
    <n v="8"/>
    <n v="2"/>
    <n v="1500"/>
    <n v="3000"/>
    <n v="8"/>
    <n v="8"/>
    <x v="0"/>
    <x v="1"/>
    <n v="2000"/>
    <x v="149"/>
    <x v="22"/>
    <s v="Financials"/>
    <s v="Asset Management &amp; Custody Banks"/>
  </r>
  <r>
    <n v="33434"/>
    <d v="2020-09-25T00:00:00"/>
    <n v="25"/>
    <s v="J Baird"/>
    <n v="13"/>
    <n v="6"/>
    <n v="300"/>
    <n v="1800"/>
    <n v="6"/>
    <n v="8"/>
    <x v="7"/>
    <x v="2"/>
    <n v="300"/>
    <x v="150"/>
    <x v="22"/>
    <s v="Information Technology"/>
    <s v="Internet Software &amp; Services"/>
  </r>
  <r>
    <n v="33545"/>
    <d v="2020-11-30T00:00:00"/>
    <n v="103"/>
    <s v="E Skelton"/>
    <n v="3"/>
    <n v="2"/>
    <n v="300"/>
    <n v="600"/>
    <n v="8"/>
    <n v="8"/>
    <x v="2"/>
    <x v="1"/>
    <n v="300"/>
    <x v="151"/>
    <x v="18"/>
    <s v="Utilities"/>
    <s v="MultiUtilities"/>
  </r>
  <r>
    <n v="33656"/>
    <d v="2020-06-24T00:00:00"/>
    <n v="2"/>
    <s v="A Reid"/>
    <n v="21"/>
    <n v="10"/>
    <n v="500"/>
    <n v="5000"/>
    <n v="8"/>
    <n v="8"/>
    <x v="7"/>
    <x v="0"/>
    <n v="500"/>
    <x v="152"/>
    <x v="18"/>
    <s v="Industrials"/>
    <s v="Airlines"/>
  </r>
  <r>
    <n v="33767"/>
    <d v="2020-12-16T00:00:00"/>
    <n v="326"/>
    <s v="J Baird"/>
    <n v="12"/>
    <n v="2"/>
    <n v="300"/>
    <n v="600"/>
    <n v="6"/>
    <n v="8"/>
    <x v="5"/>
    <x v="2"/>
    <n v="300"/>
    <x v="153"/>
    <x v="14"/>
    <s v="Materials"/>
    <s v="Gold"/>
  </r>
  <r>
    <n v="33878"/>
    <d v="2020-01-15T00:00:00"/>
    <n v="269"/>
    <s v="A Ball"/>
    <n v="7"/>
    <n v="10"/>
    <n v="500"/>
    <n v="5000"/>
    <n v="6"/>
    <n v="8"/>
    <x v="3"/>
    <x v="1"/>
    <n v="1500"/>
    <x v="40"/>
    <x v="13"/>
    <s v="Consumer Discretionary"/>
    <s v="Apparel Retail"/>
  </r>
  <r>
    <n v="33989"/>
    <d v="2020-10-24T00:00:00"/>
    <n v="250"/>
    <s v="E Skelton"/>
    <n v="24"/>
    <n v="7"/>
    <n v="2500"/>
    <n v="17500"/>
    <n v="7"/>
    <n v="8"/>
    <x v="0"/>
    <x v="0"/>
    <n v="2750"/>
    <x v="38"/>
    <x v="6"/>
    <s v="Industrials"/>
    <s v="Industrial Conglomerates"/>
  </r>
  <r>
    <n v="34100"/>
    <d v="2020-10-03T00:00:00"/>
    <n v="6"/>
    <s v="K McCreery"/>
    <n v="12"/>
    <n v="17"/>
    <n v="300"/>
    <n v="5100"/>
    <n v="9"/>
    <n v="8"/>
    <x v="5"/>
    <x v="2"/>
    <n v="300"/>
    <x v="89"/>
    <x v="0"/>
    <s v="Health Care"/>
    <s v="Health Care Distributors"/>
  </r>
  <r>
    <n v="34211"/>
    <d v="2020-02-20T00:00:00"/>
    <n v="286"/>
    <s v="K McCreery"/>
    <n v="8"/>
    <n v="7"/>
    <n v="1500"/>
    <n v="10500"/>
    <n v="6"/>
    <n v="8"/>
    <x v="0"/>
    <x v="1"/>
    <n v="2000"/>
    <x v="154"/>
    <x v="13"/>
    <s v="Consumer Discretionary"/>
    <s v="Department Stores"/>
  </r>
  <r>
    <n v="34322"/>
    <d v="2020-05-05T00:00:00"/>
    <n v="177"/>
    <s v="A Reid"/>
    <n v="18"/>
    <n v="2"/>
    <n v="500"/>
    <n v="1000"/>
    <n v="8"/>
    <n v="8"/>
    <x v="1"/>
    <x v="0"/>
    <n v="500"/>
    <x v="54"/>
    <x v="8"/>
    <s v="Materials"/>
    <s v="Copper"/>
  </r>
  <r>
    <n v="34433"/>
    <d v="2020-06-25T00:00:00"/>
    <n v="166"/>
    <s v="E Skelton"/>
    <n v="9"/>
    <n v="22"/>
    <n v="2000"/>
    <n v="44000"/>
    <n v="9"/>
    <n v="8"/>
    <x v="6"/>
    <x v="2"/>
    <n v="300"/>
    <x v="155"/>
    <x v="24"/>
    <s v="Utilities"/>
    <s v="Electric Utilities"/>
  </r>
  <r>
    <n v="34544"/>
    <d v="2020-01-12T00:00:00"/>
    <n v="252"/>
    <s v="P Dent"/>
    <n v="22"/>
    <n v="8"/>
    <n v="500"/>
    <n v="4000"/>
    <n v="7"/>
    <n v="8"/>
    <x v="4"/>
    <x v="0"/>
    <n v="700"/>
    <x v="156"/>
    <x v="6"/>
    <s v="Information Technology"/>
    <s v="Networking Equipment"/>
  </r>
  <r>
    <n v="34655"/>
    <d v="2020-04-17T00:00:00"/>
    <n v="120"/>
    <s v="M Ferguson"/>
    <n v="21"/>
    <n v="14"/>
    <n v="500"/>
    <n v="7000"/>
    <n v="6"/>
    <n v="8"/>
    <x v="7"/>
    <x v="0"/>
    <n v="500"/>
    <x v="157"/>
    <x v="21"/>
    <s v="Information Technology"/>
    <s v="Internet Software &amp; Services"/>
  </r>
  <r>
    <n v="34766"/>
    <d v="2020-03-13T00:00:00"/>
    <n v="313"/>
    <s v="E Skelton"/>
    <n v="23"/>
    <n v="13"/>
    <n v="700"/>
    <n v="9100"/>
    <n v="9"/>
    <n v="8"/>
    <x v="3"/>
    <x v="0"/>
    <n v="2500"/>
    <x v="158"/>
    <x v="18"/>
    <s v="Energy"/>
    <s v="Oil &amp; Gas Exploration &amp; Production"/>
  </r>
  <r>
    <n v="34877"/>
    <d v="2020-09-06T00:00:00"/>
    <n v="187"/>
    <s v="E Skelton"/>
    <n v="21"/>
    <n v="16"/>
    <n v="500"/>
    <n v="8000"/>
    <n v="10"/>
    <n v="8"/>
    <x v="7"/>
    <x v="0"/>
    <n v="500"/>
    <x v="72"/>
    <x v="18"/>
    <s v="Industrials"/>
    <s v="Industrial Machinery"/>
  </r>
  <r>
    <n v="34988"/>
    <d v="2020-09-15T00:00:00"/>
    <n v="331"/>
    <s v="A Reid"/>
    <n v="18"/>
    <n v="22"/>
    <n v="500"/>
    <n v="11000"/>
    <n v="8"/>
    <n v="8"/>
    <x v="1"/>
    <x v="0"/>
    <n v="500"/>
    <x v="138"/>
    <x v="1"/>
    <s v="Industrials"/>
    <s v="Research &amp; Consulting Services"/>
  </r>
  <r>
    <n v="35099"/>
    <d v="2020-08-07T00:00:00"/>
    <n v="285"/>
    <s v="E Skelton"/>
    <n v="5"/>
    <n v="7"/>
    <n v="300"/>
    <n v="2100"/>
    <n v="8"/>
    <n v="8"/>
    <x v="7"/>
    <x v="1"/>
    <n v="300"/>
    <x v="159"/>
    <x v="34"/>
    <s v="Materials"/>
    <s v="Diversified Chemicals"/>
  </r>
  <r>
    <n v="35210"/>
    <d v="2020-11-07T00:00:00"/>
    <n v="9"/>
    <s v="A Reid"/>
    <n v="4"/>
    <n v="18"/>
    <n v="300"/>
    <n v="5400"/>
    <n v="8"/>
    <n v="8"/>
    <x v="5"/>
    <x v="1"/>
    <n v="300"/>
    <x v="160"/>
    <x v="6"/>
    <s v="Information Technology"/>
    <s v="Application Software"/>
  </r>
  <r>
    <n v="35321"/>
    <d v="2020-12-28T00:00:00"/>
    <n v="354"/>
    <s v="J Baird"/>
    <n v="16"/>
    <n v="19"/>
    <n v="1500"/>
    <n v="28500"/>
    <n v="10"/>
    <n v="8"/>
    <x v="0"/>
    <x v="2"/>
    <n v="2000"/>
    <x v="161"/>
    <x v="10"/>
    <s v="Health Care"/>
    <s v="Health Care Supplies"/>
  </r>
  <r>
    <n v="35432"/>
    <d v="2020-10-17T00:00:00"/>
    <n v="179"/>
    <s v="J Baird"/>
    <n v="23"/>
    <n v="17"/>
    <n v="700"/>
    <n v="11900"/>
    <n v="8"/>
    <n v="8"/>
    <x v="3"/>
    <x v="0"/>
    <n v="2500"/>
    <x v="162"/>
    <x v="13"/>
    <s v="Utilities"/>
    <s v="Electric Utilities"/>
  </r>
  <r>
    <n v="35543"/>
    <d v="2020-02-10T00:00:00"/>
    <n v="78"/>
    <s v="M Ferguson"/>
    <n v="18"/>
    <n v="11"/>
    <n v="500"/>
    <n v="5500"/>
    <n v="6"/>
    <n v="8"/>
    <x v="1"/>
    <x v="0"/>
    <n v="500"/>
    <x v="163"/>
    <x v="2"/>
    <s v="Industrials"/>
    <s v="Construction &amp; Farm Machinery &amp; Heavy Trucks"/>
  </r>
  <r>
    <n v="35654"/>
    <d v="2020-08-24T00:00:00"/>
    <n v="63"/>
    <s v="P Dent"/>
    <n v="22"/>
    <n v="23"/>
    <n v="500"/>
    <n v="11500"/>
    <n v="7"/>
    <n v="8"/>
    <x v="4"/>
    <x v="0"/>
    <n v="700"/>
    <x v="164"/>
    <x v="9"/>
    <s v="Consumer Staples"/>
    <s v="Distillers &amp; Vintners"/>
  </r>
  <r>
    <n v="35765"/>
    <d v="2020-07-06T00:00:00"/>
    <n v="7"/>
    <s v="P Dent"/>
    <n v="15"/>
    <n v="7"/>
    <n v="500"/>
    <n v="3500"/>
    <n v="9"/>
    <n v="8"/>
    <x v="3"/>
    <x v="2"/>
    <n v="1500"/>
    <x v="2"/>
    <x v="2"/>
    <s v="Health Care"/>
    <s v="Health Care Equipment"/>
  </r>
  <r>
    <n v="35876"/>
    <d v="2020-09-08T00:00:00"/>
    <n v="155"/>
    <s v="M Ferguson"/>
    <n v="5"/>
    <n v="18"/>
    <n v="300"/>
    <n v="5400"/>
    <n v="6"/>
    <n v="8"/>
    <x v="7"/>
    <x v="1"/>
    <n v="300"/>
    <x v="137"/>
    <x v="15"/>
    <s v="Industrials"/>
    <s v="Industrial Conglomerates"/>
  </r>
  <r>
    <n v="35987"/>
    <d v="2020-11-03T00:00:00"/>
    <n v="381"/>
    <s v="A Ball"/>
    <n v="9"/>
    <n v="16"/>
    <n v="2000"/>
    <n v="32000"/>
    <n v="8"/>
    <n v="8"/>
    <x v="6"/>
    <x v="2"/>
    <n v="300"/>
    <x v="165"/>
    <x v="5"/>
    <s v="Information Technology"/>
    <s v="Semiconductors"/>
  </r>
  <r>
    <n v="36098"/>
    <d v="2020-09-06T00:00:00"/>
    <n v="352"/>
    <s v="A Reid"/>
    <n v="13"/>
    <n v="8"/>
    <n v="300"/>
    <n v="2400"/>
    <n v="6"/>
    <n v="8"/>
    <x v="7"/>
    <x v="2"/>
    <n v="300"/>
    <x v="15"/>
    <x v="6"/>
    <s v="Utilities"/>
    <s v="MultiUtilities"/>
  </r>
  <r>
    <n v="36209"/>
    <d v="2020-08-20T00:00:00"/>
    <n v="293"/>
    <s v="K McCreery"/>
    <n v="7"/>
    <n v="15"/>
    <n v="500"/>
    <n v="7500"/>
    <n v="7"/>
    <n v="8"/>
    <x v="3"/>
    <x v="1"/>
    <n v="1500"/>
    <x v="166"/>
    <x v="2"/>
    <s v="Consumer Discretionary"/>
    <s v="Restaurants"/>
  </r>
  <r>
    <n v="36320"/>
    <d v="2020-09-04T00:00:00"/>
    <n v="40"/>
    <s v="E Skelton"/>
    <n v="2"/>
    <n v="24"/>
    <n v="300"/>
    <n v="7200"/>
    <n v="9"/>
    <n v="8"/>
    <x v="1"/>
    <x v="1"/>
    <n v="300"/>
    <x v="167"/>
    <x v="36"/>
    <s v="Financials"/>
    <s v="Insurance Brokers"/>
  </r>
  <r>
    <n v="36431"/>
    <d v="2020-03-24T00:00:00"/>
    <n v="191"/>
    <s v="A Reid"/>
    <n v="9"/>
    <n v="2"/>
    <n v="2000"/>
    <n v="4000"/>
    <n v="10"/>
    <n v="8"/>
    <x v="6"/>
    <x v="2"/>
    <n v="300"/>
    <x v="12"/>
    <x v="8"/>
    <s v="Information Technology"/>
    <s v="Semiconductors"/>
  </r>
  <r>
    <n v="36542"/>
    <d v="2020-05-30T00:00:00"/>
    <n v="164"/>
    <s v="A Ball"/>
    <n v="2"/>
    <n v="17"/>
    <n v="300"/>
    <n v="5100"/>
    <n v="7"/>
    <n v="8"/>
    <x v="1"/>
    <x v="1"/>
    <n v="300"/>
    <x v="144"/>
    <x v="1"/>
    <s v="Financials"/>
    <s v="Investment Banking &amp; Brokerage"/>
  </r>
  <r>
    <n v="36653"/>
    <d v="2020-10-30T00:00:00"/>
    <n v="165"/>
    <s v="J Baird"/>
    <n v="12"/>
    <n v="24"/>
    <n v="300"/>
    <n v="7200"/>
    <n v="5"/>
    <n v="8"/>
    <x v="5"/>
    <x v="2"/>
    <n v="300"/>
    <x v="168"/>
    <x v="11"/>
    <s v="Industrials"/>
    <s v="Industrial Conglomerates"/>
  </r>
  <r>
    <n v="36764"/>
    <d v="2020-10-07T00:00:00"/>
    <n v="347"/>
    <s v="J Baird"/>
    <n v="17"/>
    <n v="3"/>
    <n v="2000"/>
    <n v="6000"/>
    <n v="10"/>
    <n v="8"/>
    <x v="6"/>
    <x v="0"/>
    <n v="500"/>
    <x v="169"/>
    <x v="6"/>
    <s v="Energy"/>
    <s v="Oil &amp; Gas Exploration &amp; Production"/>
  </r>
  <r>
    <n v="36875"/>
    <d v="2020-09-09T00:00:00"/>
    <n v="38"/>
    <s v="A Ball"/>
    <n v="2"/>
    <n v="18"/>
    <n v="300"/>
    <n v="5400"/>
    <n v="8"/>
    <n v="8"/>
    <x v="1"/>
    <x v="1"/>
    <n v="300"/>
    <x v="170"/>
    <x v="21"/>
    <s v="Consumer Discretionary"/>
    <s v="Specialty Stores"/>
  </r>
  <r>
    <n v="36986"/>
    <d v="2020-10-16T00:00:00"/>
    <n v="308"/>
    <s v="P Dent"/>
    <n v="2"/>
    <n v="13"/>
    <n v="300"/>
    <n v="3900"/>
    <n v="6"/>
    <n v="8"/>
    <x v="1"/>
    <x v="1"/>
    <n v="300"/>
    <x v="59"/>
    <x v="3"/>
    <s v="Consumer Staples"/>
    <s v="Tobacco"/>
  </r>
  <r>
    <n v="37097"/>
    <d v="2020-07-09T00:00:00"/>
    <n v="340"/>
    <s v="J Baird"/>
    <n v="7"/>
    <n v="4"/>
    <n v="500"/>
    <n v="2000"/>
    <n v="6"/>
    <n v="8"/>
    <x v="3"/>
    <x v="1"/>
    <n v="1500"/>
    <x v="73"/>
    <x v="19"/>
    <s v="Consumer Discretionary"/>
    <s v="Housewares &amp; Specialties"/>
  </r>
  <r>
    <n v="37208"/>
    <d v="2020-10-06T00:00:00"/>
    <n v="20"/>
    <s v="K McCreery"/>
    <n v="14"/>
    <n v="20"/>
    <n v="300"/>
    <n v="6000"/>
    <n v="10"/>
    <n v="8"/>
    <x v="4"/>
    <x v="2"/>
    <n v="500"/>
    <x v="171"/>
    <x v="11"/>
    <s v="Health Care"/>
    <s v="Pharmaceuticals"/>
  </r>
  <r>
    <n v="37319"/>
    <d v="2020-04-08T00:00:00"/>
    <n v="270"/>
    <s v="J Baird"/>
    <n v="16"/>
    <n v="20"/>
    <n v="1500"/>
    <n v="30000"/>
    <n v="10"/>
    <n v="8"/>
    <x v="0"/>
    <x v="2"/>
    <n v="2000"/>
    <x v="172"/>
    <x v="15"/>
    <s v="Industrials"/>
    <s v="Industrial Conglomerates"/>
  </r>
  <r>
    <n v="37430"/>
    <d v="2020-05-27T00:00:00"/>
    <n v="398"/>
    <s v="K McCreery"/>
    <n v="5"/>
    <n v="3"/>
    <n v="300"/>
    <n v="900"/>
    <n v="8"/>
    <n v="8"/>
    <x v="7"/>
    <x v="1"/>
    <n v="300"/>
    <x v="173"/>
    <x v="37"/>
    <s v="Utilities"/>
    <s v="MultiUtilities"/>
  </r>
  <r>
    <n v="37541"/>
    <d v="2020-09-27T00:00:00"/>
    <n v="216"/>
    <s v="K McCreery"/>
    <n v="20"/>
    <n v="4"/>
    <n v="500"/>
    <n v="2000"/>
    <n v="6"/>
    <n v="8"/>
    <x v="5"/>
    <x v="0"/>
    <n v="500"/>
    <x v="90"/>
    <x v="13"/>
    <s v="Real Estate"/>
    <s v="REITs"/>
  </r>
  <r>
    <n v="37652"/>
    <d v="2020-03-13T00:00:00"/>
    <n v="236"/>
    <s v="E Skelton"/>
    <n v="14"/>
    <n v="12"/>
    <n v="300"/>
    <n v="3600"/>
    <n v="6"/>
    <n v="8"/>
    <x v="4"/>
    <x v="2"/>
    <n v="500"/>
    <x v="109"/>
    <x v="29"/>
    <s v="Health Care"/>
    <s v="Health Care Equipment"/>
  </r>
  <r>
    <n v="37763"/>
    <d v="2020-04-25T00:00:00"/>
    <n v="394"/>
    <s v="A Reid"/>
    <n v="19"/>
    <n v="24"/>
    <n v="500"/>
    <n v="12000"/>
    <n v="8"/>
    <n v="8"/>
    <x v="2"/>
    <x v="0"/>
    <n v="500"/>
    <x v="174"/>
    <x v="18"/>
    <s v="Energy"/>
    <s v="Oil &amp; Gas Exploration &amp; Production"/>
  </r>
  <r>
    <n v="37874"/>
    <d v="2020-04-25T00:00:00"/>
    <n v="355"/>
    <s v="E Skelton"/>
    <n v="5"/>
    <n v="21"/>
    <n v="300"/>
    <n v="6300"/>
    <n v="6"/>
    <n v="8"/>
    <x v="7"/>
    <x v="1"/>
    <n v="300"/>
    <x v="175"/>
    <x v="4"/>
    <s v="Utilities"/>
    <s v="Electric Utilities"/>
  </r>
  <r>
    <n v="37985"/>
    <d v="2020-06-28T00:00:00"/>
    <n v="103"/>
    <s v="E Skelton"/>
    <n v="24"/>
    <n v="8"/>
    <n v="2500"/>
    <n v="20000"/>
    <n v="7"/>
    <n v="8"/>
    <x v="0"/>
    <x v="0"/>
    <n v="2750"/>
    <x v="151"/>
    <x v="18"/>
    <s v="Utilities"/>
    <s v="MultiUtilities"/>
  </r>
  <r>
    <n v="38096"/>
    <d v="2020-11-07T00:00:00"/>
    <n v="312"/>
    <s v="J Baird"/>
    <n v="21"/>
    <n v="24"/>
    <n v="500"/>
    <n v="12000"/>
    <n v="10"/>
    <n v="8"/>
    <x v="7"/>
    <x v="0"/>
    <n v="500"/>
    <x v="120"/>
    <x v="4"/>
    <s v="Health Care"/>
    <s v="Pharmaceuticals"/>
  </r>
  <r>
    <n v="38207"/>
    <d v="2020-11-30T00:00:00"/>
    <n v="203"/>
    <s v="P Dent"/>
    <n v="11"/>
    <n v="5"/>
    <n v="300"/>
    <n v="1500"/>
    <n v="8"/>
    <n v="8"/>
    <x v="2"/>
    <x v="2"/>
    <n v="300"/>
    <x v="176"/>
    <x v="19"/>
    <s v="Consumer Discretionary"/>
    <s v="Specialty Stores"/>
  </r>
  <r>
    <n v="38318"/>
    <d v="2020-12-21T00:00:00"/>
    <n v="97"/>
    <s v="K McCreery"/>
    <n v="6"/>
    <n v="6"/>
    <n v="300"/>
    <n v="1800"/>
    <n v="6"/>
    <n v="8"/>
    <x v="4"/>
    <x v="1"/>
    <n v="500"/>
    <x v="177"/>
    <x v="0"/>
    <s v="Consumer Discretionary"/>
    <s v="Cable &amp; Satellite"/>
  </r>
  <r>
    <n v="38429"/>
    <d v="2020-12-01T00:00:00"/>
    <n v="174"/>
    <s v="K McCreery"/>
    <n v="14"/>
    <n v="9"/>
    <n v="300"/>
    <n v="2700"/>
    <n v="10"/>
    <n v="8"/>
    <x v="4"/>
    <x v="2"/>
    <n v="500"/>
    <x v="178"/>
    <x v="10"/>
    <s v="Industrials"/>
    <s v="Building Products"/>
  </r>
  <r>
    <n v="38540"/>
    <d v="2020-03-18T00:00:00"/>
    <n v="32"/>
    <s v="J Baird"/>
    <n v="19"/>
    <n v="11"/>
    <n v="500"/>
    <n v="5500"/>
    <n v="9"/>
    <n v="8"/>
    <x v="2"/>
    <x v="0"/>
    <n v="500"/>
    <x v="179"/>
    <x v="0"/>
    <s v="Industrials"/>
    <s v="Electrical Components &amp; Equipment"/>
  </r>
  <r>
    <n v="38651"/>
    <d v="2020-06-08T00:00:00"/>
    <n v="45"/>
    <s v="A Ball"/>
    <n v="8"/>
    <n v="4"/>
    <n v="1500"/>
    <n v="6000"/>
    <n v="8"/>
    <n v="8"/>
    <x v="0"/>
    <x v="1"/>
    <n v="2000"/>
    <x v="99"/>
    <x v="1"/>
    <s v="Industrials"/>
    <s v="Aerospace &amp; Defense"/>
  </r>
  <r>
    <n v="38762"/>
    <d v="2020-10-26T00:00:00"/>
    <n v="55"/>
    <s v="K McCreery"/>
    <n v="11"/>
    <n v="17"/>
    <n v="300"/>
    <n v="5100"/>
    <n v="7"/>
    <n v="8"/>
    <x v="2"/>
    <x v="2"/>
    <n v="300"/>
    <x v="5"/>
    <x v="5"/>
    <s v="Financials"/>
    <s v="Banks"/>
  </r>
  <r>
    <n v="38873"/>
    <d v="2020-07-20T00:00:00"/>
    <n v="95"/>
    <s v="J Baird"/>
    <n v="3"/>
    <n v="24"/>
    <n v="300"/>
    <n v="7200"/>
    <n v="8"/>
    <n v="8"/>
    <x v="2"/>
    <x v="1"/>
    <n v="300"/>
    <x v="145"/>
    <x v="6"/>
    <s v="Consumer Staples"/>
    <s v="Household Products"/>
  </r>
  <r>
    <n v="38984"/>
    <d v="2020-09-12T00:00:00"/>
    <n v="329"/>
    <s v="P Dent"/>
    <n v="6"/>
    <n v="5"/>
    <n v="300"/>
    <n v="1500"/>
    <n v="9"/>
    <n v="8"/>
    <x v="4"/>
    <x v="1"/>
    <n v="500"/>
    <x v="148"/>
    <x v="35"/>
    <s v="Utilities"/>
    <s v="MultiUtilities"/>
  </r>
  <r>
    <n v="39095"/>
    <d v="2020-03-03T00:00:00"/>
    <n v="1"/>
    <s v="A Reid"/>
    <n v="22"/>
    <n v="19"/>
    <n v="500"/>
    <n v="9500"/>
    <n v="10"/>
    <n v="8"/>
    <x v="4"/>
    <x v="0"/>
    <n v="700"/>
    <x v="140"/>
    <x v="6"/>
    <s v="Health Care"/>
    <s v="Health Care Equipment"/>
  </r>
  <r>
    <n v="39206"/>
    <d v="2020-05-17T00:00:00"/>
    <n v="329"/>
    <s v="P Dent"/>
    <n v="15"/>
    <n v="9"/>
    <n v="500"/>
    <n v="4500"/>
    <n v="6"/>
    <n v="8"/>
    <x v="3"/>
    <x v="2"/>
    <n v="1500"/>
    <x v="148"/>
    <x v="35"/>
    <s v="Utilities"/>
    <s v="MultiUtilities"/>
  </r>
  <r>
    <n v="39317"/>
    <d v="2020-05-18T00:00:00"/>
    <n v="12"/>
    <s v="E Skelton"/>
    <n v="13"/>
    <n v="16"/>
    <n v="300"/>
    <n v="4800"/>
    <n v="6"/>
    <n v="8"/>
    <x v="7"/>
    <x v="2"/>
    <n v="300"/>
    <x v="180"/>
    <x v="4"/>
    <s v="Information Technology"/>
    <s v="Internet Software &amp; Services"/>
  </r>
  <r>
    <n v="39428"/>
    <d v="2020-11-15T00:00:00"/>
    <n v="178"/>
    <s v="A Ball"/>
    <n v="10"/>
    <n v="9"/>
    <n v="300"/>
    <n v="2700"/>
    <n v="10"/>
    <n v="8"/>
    <x v="1"/>
    <x v="2"/>
    <n v="300"/>
    <x v="181"/>
    <x v="20"/>
    <s v="Industrials"/>
    <s v="Air Freight &amp; Logistics"/>
  </r>
  <r>
    <n v="39539"/>
    <d v="2020-07-08T00:00:00"/>
    <n v="275"/>
    <s v="A Reid"/>
    <n v="22"/>
    <n v="15"/>
    <n v="500"/>
    <n v="7500"/>
    <n v="9"/>
    <n v="8"/>
    <x v="4"/>
    <x v="0"/>
    <n v="700"/>
    <x v="122"/>
    <x v="6"/>
    <s v="Information Technology"/>
    <s v="Semiconductors"/>
  </r>
  <r>
    <n v="39650"/>
    <d v="2020-06-25T00:00:00"/>
    <n v="121"/>
    <s v="A Reid"/>
    <n v="8"/>
    <n v="24"/>
    <n v="1500"/>
    <n v="36000"/>
    <n v="6"/>
    <n v="8"/>
    <x v="0"/>
    <x v="1"/>
    <n v="2000"/>
    <x v="182"/>
    <x v="25"/>
    <s v="Consumer Staples"/>
    <s v="Drug Retail"/>
  </r>
  <r>
    <n v="39761"/>
    <d v="2020-09-25T00:00:00"/>
    <n v="161"/>
    <s v="P Dent"/>
    <n v="23"/>
    <n v="24"/>
    <n v="700"/>
    <n v="16800"/>
    <n v="9"/>
    <n v="8"/>
    <x v="3"/>
    <x v="0"/>
    <n v="2500"/>
    <x v="183"/>
    <x v="22"/>
    <s v="Utilities"/>
    <s v="MultiUtilities"/>
  </r>
  <r>
    <n v="39872"/>
    <d v="2020-06-12T00:00:00"/>
    <n v="252"/>
    <s v="P Dent"/>
    <n v="15"/>
    <n v="3"/>
    <n v="500"/>
    <n v="1500"/>
    <n v="7"/>
    <n v="8"/>
    <x v="3"/>
    <x v="2"/>
    <n v="1500"/>
    <x v="156"/>
    <x v="6"/>
    <s v="Information Technology"/>
    <s v="Networking Equipment"/>
  </r>
  <r>
    <n v="39983"/>
    <d v="2020-05-16T00:00:00"/>
    <n v="144"/>
    <s v="J Baird"/>
    <n v="6"/>
    <n v="21"/>
    <n v="300"/>
    <n v="6300"/>
    <n v="8"/>
    <n v="8"/>
    <x v="4"/>
    <x v="1"/>
    <n v="500"/>
    <x v="147"/>
    <x v="5"/>
    <s v="Utilities"/>
    <s v="Electric Utilities"/>
  </r>
  <r>
    <n v="40094"/>
    <d v="2020-08-27T00:00:00"/>
    <n v="322"/>
    <s v="P Dent"/>
    <n v="6"/>
    <n v="9"/>
    <n v="300"/>
    <n v="2700"/>
    <n v="10"/>
    <n v="8"/>
    <x v="4"/>
    <x v="1"/>
    <n v="500"/>
    <x v="184"/>
    <x v="38"/>
    <s v="Financials"/>
    <s v="Consumer Finance"/>
  </r>
  <r>
    <n v="40205"/>
    <d v="2020-05-16T00:00:00"/>
    <n v="33"/>
    <s v="E Skelton"/>
    <n v="2"/>
    <n v="16"/>
    <n v="300"/>
    <n v="4800"/>
    <n v="9"/>
    <n v="8"/>
    <x v="1"/>
    <x v="1"/>
    <n v="300"/>
    <x v="149"/>
    <x v="22"/>
    <s v="Financials"/>
    <s v="Asset Management &amp; Custody Banks"/>
  </r>
  <r>
    <n v="40316"/>
    <d v="2020-09-10T00:00:00"/>
    <n v="195"/>
    <s v="K McCreery"/>
    <n v="2"/>
    <n v="18"/>
    <n v="300"/>
    <n v="5400"/>
    <n v="8"/>
    <n v="8"/>
    <x v="1"/>
    <x v="1"/>
    <n v="300"/>
    <x v="3"/>
    <x v="3"/>
    <s v="Industrials"/>
    <s v="Aerospace &amp; Defense"/>
  </r>
  <r>
    <n v="40427"/>
    <d v="2020-04-11T00:00:00"/>
    <n v="194"/>
    <s v="E Skelton"/>
    <n v="19"/>
    <n v="21"/>
    <n v="500"/>
    <n v="10500"/>
    <n v="7"/>
    <n v="8"/>
    <x v="2"/>
    <x v="0"/>
    <n v="500"/>
    <x v="20"/>
    <x v="12"/>
    <s v="Industrials"/>
    <s v="Industrial Machinery"/>
  </r>
  <r>
    <n v="40538"/>
    <d v="2020-04-10T00:00:00"/>
    <n v="44"/>
    <s v="A Reid"/>
    <n v="8"/>
    <n v="2"/>
    <n v="1500"/>
    <n v="3000"/>
    <n v="6"/>
    <n v="8"/>
    <x v="0"/>
    <x v="1"/>
    <n v="2000"/>
    <x v="185"/>
    <x v="17"/>
    <s v="Information Technology"/>
    <s v="Electronic Components"/>
  </r>
  <r>
    <n v="40649"/>
    <d v="2020-10-20T00:00:00"/>
    <n v="394"/>
    <s v="A Reid"/>
    <n v="11"/>
    <n v="24"/>
    <n v="300"/>
    <n v="7200"/>
    <n v="7"/>
    <n v="8"/>
    <x v="2"/>
    <x v="2"/>
    <n v="300"/>
    <x v="174"/>
    <x v="18"/>
    <s v="Energy"/>
    <s v="Oil &amp; Gas Exploration &amp; Production"/>
  </r>
  <r>
    <n v="40760"/>
    <d v="2020-08-22T00:00:00"/>
    <n v="376"/>
    <s v="E Skelton"/>
    <n v="22"/>
    <n v="11"/>
    <n v="500"/>
    <n v="5500"/>
    <n v="9"/>
    <n v="8"/>
    <x v="4"/>
    <x v="0"/>
    <n v="700"/>
    <x v="80"/>
    <x v="18"/>
    <s v="Industrials"/>
    <s v="Industrial Conglomerates"/>
  </r>
  <r>
    <n v="40871"/>
    <d v="2020-06-21T00:00:00"/>
    <n v="323"/>
    <s v="M Ferguson"/>
    <n v="12"/>
    <n v="23"/>
    <n v="300"/>
    <n v="6900"/>
    <n v="7"/>
    <n v="8"/>
    <x v="5"/>
    <x v="2"/>
    <n v="300"/>
    <x v="186"/>
    <x v="18"/>
    <s v="Energy"/>
    <s v="Oil &amp; Gas Exploration &amp; Production"/>
  </r>
  <r>
    <n v="40982"/>
    <d v="2020-06-25T00:00:00"/>
    <n v="42"/>
    <s v="P Dent"/>
    <n v="3"/>
    <n v="17"/>
    <n v="300"/>
    <n v="5100"/>
    <n v="10"/>
    <n v="8"/>
    <x v="2"/>
    <x v="1"/>
    <n v="300"/>
    <x v="187"/>
    <x v="18"/>
    <s v="Energy"/>
    <s v="Oil &amp; Gas Exploration &amp; Production"/>
  </r>
  <r>
    <n v="41093"/>
    <d v="2020-09-30T00:00:00"/>
    <n v="172"/>
    <s v="J Baird"/>
    <n v="9"/>
    <n v="5"/>
    <n v="2000"/>
    <n v="10000"/>
    <n v="6"/>
    <n v="8"/>
    <x v="6"/>
    <x v="2"/>
    <n v="300"/>
    <x v="188"/>
    <x v="39"/>
    <s v="Real Estate"/>
    <s v="Specialized REITs"/>
  </r>
  <r>
    <n v="41204"/>
    <d v="2020-10-15T00:00:00"/>
    <n v="132"/>
    <s v="K McCreery"/>
    <n v="14"/>
    <n v="18"/>
    <n v="300"/>
    <n v="5400"/>
    <n v="8"/>
    <n v="8"/>
    <x v="4"/>
    <x v="2"/>
    <n v="500"/>
    <x v="131"/>
    <x v="33"/>
    <s v="Industrials"/>
    <s v="Industrial Conglomerates"/>
  </r>
  <r>
    <n v="41315"/>
    <d v="2020-04-28T00:00:00"/>
    <n v="352"/>
    <s v="A Reid"/>
    <n v="8"/>
    <n v="13"/>
    <n v="1500"/>
    <n v="19500"/>
    <n v="8"/>
    <n v="8"/>
    <x v="0"/>
    <x v="1"/>
    <n v="2000"/>
    <x v="15"/>
    <x v="6"/>
    <s v="Utilities"/>
    <s v="MultiUtilities"/>
  </r>
  <r>
    <n v="41426"/>
    <d v="2020-06-19T00:00:00"/>
    <n v="56"/>
    <s v="P Dent"/>
    <n v="21"/>
    <n v="20"/>
    <n v="500"/>
    <n v="10000"/>
    <n v="9"/>
    <n v="8"/>
    <x v="7"/>
    <x v="0"/>
    <n v="500"/>
    <x v="115"/>
    <x v="2"/>
    <s v="Health Care"/>
    <s v="Health Care Equipment"/>
  </r>
  <r>
    <n v="41537"/>
    <d v="2020-07-04T00:00:00"/>
    <n v="397"/>
    <s v="E Skelton"/>
    <n v="24"/>
    <n v="17"/>
    <n v="2500"/>
    <n v="42500"/>
    <n v="10"/>
    <n v="8"/>
    <x v="0"/>
    <x v="0"/>
    <n v="2750"/>
    <x v="189"/>
    <x v="12"/>
    <s v="Consumer Discretionary"/>
    <s v="Restaurants"/>
  </r>
  <r>
    <n v="41648"/>
    <d v="2020-01-27T00:00:00"/>
    <n v="387"/>
    <s v="A Reid"/>
    <n v="3"/>
    <n v="11"/>
    <n v="300"/>
    <n v="3300"/>
    <n v="7"/>
    <n v="8"/>
    <x v="2"/>
    <x v="1"/>
    <n v="300"/>
    <x v="190"/>
    <x v="6"/>
    <s v="Industrials"/>
    <s v="Human Resource &amp; Employment Services"/>
  </r>
  <r>
    <n v="41759"/>
    <d v="2020-09-05T00:00:00"/>
    <n v="11"/>
    <s v="J Baird"/>
    <n v="16"/>
    <n v="22"/>
    <n v="1500"/>
    <n v="33000"/>
    <n v="8"/>
    <n v="8"/>
    <x v="0"/>
    <x v="2"/>
    <n v="2000"/>
    <x v="191"/>
    <x v="2"/>
    <s v="Consumer Staples"/>
    <s v="Agricultural Products"/>
  </r>
  <r>
    <n v="41870"/>
    <d v="2020-04-09T00:00:00"/>
    <n v="141"/>
    <s v="M Ferguson"/>
    <n v="13"/>
    <n v="8"/>
    <n v="300"/>
    <n v="2400"/>
    <n v="10"/>
    <n v="8"/>
    <x v="7"/>
    <x v="2"/>
    <n v="300"/>
    <x v="192"/>
    <x v="18"/>
    <s v="Consumer Staples"/>
    <s v="Soft Drinks"/>
  </r>
  <r>
    <n v="41981"/>
    <d v="2020-12-26T00:00:00"/>
    <n v="269"/>
    <s v="A Ball"/>
    <n v="14"/>
    <n v="7"/>
    <n v="300"/>
    <n v="2100"/>
    <n v="8"/>
    <n v="8"/>
    <x v="4"/>
    <x v="2"/>
    <n v="500"/>
    <x v="40"/>
    <x v="13"/>
    <s v="Consumer Discretionary"/>
    <s v="Apparel Retail"/>
  </r>
  <r>
    <n v="42092"/>
    <d v="2020-05-21T00:00:00"/>
    <n v="237"/>
    <s v="K McCreery"/>
    <n v="21"/>
    <n v="23"/>
    <n v="500"/>
    <n v="11500"/>
    <n v="7"/>
    <n v="8"/>
    <x v="7"/>
    <x v="0"/>
    <n v="500"/>
    <x v="118"/>
    <x v="1"/>
    <s v="Materials"/>
    <s v="Specialty Chemicals"/>
  </r>
  <r>
    <n v="42203"/>
    <d v="2020-04-12T00:00:00"/>
    <n v="111"/>
    <s v="K McCreery"/>
    <n v="22"/>
    <n v="14"/>
    <n v="500"/>
    <n v="7000"/>
    <n v="7"/>
    <n v="8"/>
    <x v="4"/>
    <x v="0"/>
    <n v="700"/>
    <x v="193"/>
    <x v="40"/>
    <s v="Consumer Staples"/>
    <s v="Personal Products"/>
  </r>
  <r>
    <n v="42314"/>
    <d v="2020-01-04T00:00:00"/>
    <n v="356"/>
    <s v="K McCreery"/>
    <n v="8"/>
    <n v="4"/>
    <n v="1500"/>
    <n v="6000"/>
    <n v="9"/>
    <n v="8"/>
    <x v="0"/>
    <x v="1"/>
    <n v="2000"/>
    <x v="194"/>
    <x v="1"/>
    <s v="Consumer Staples"/>
    <s v="Soft Drinks"/>
  </r>
  <r>
    <n v="42425"/>
    <d v="2020-07-30T00:00:00"/>
    <n v="78"/>
    <s v="M Ferguson"/>
    <n v="17"/>
    <n v="16"/>
    <n v="2000"/>
    <n v="32000"/>
    <n v="9"/>
    <n v="8"/>
    <x v="6"/>
    <x v="0"/>
    <n v="500"/>
    <x v="163"/>
    <x v="2"/>
    <s v="Industrials"/>
    <s v="Construction &amp; Farm Machinery &amp; Heavy Trucks"/>
  </r>
  <r>
    <n v="42536"/>
    <d v="2020-02-29T00:00:00"/>
    <n v="76"/>
    <s v="K McCreery"/>
    <n v="10"/>
    <n v="5"/>
    <n v="300"/>
    <n v="1500"/>
    <n v="9"/>
    <n v="8"/>
    <x v="1"/>
    <x v="2"/>
    <n v="300"/>
    <x v="27"/>
    <x v="16"/>
    <s v="Consumer Staples"/>
    <s v="Packaged Foods &amp; Meats"/>
  </r>
  <r>
    <n v="42647"/>
    <d v="2020-02-29T00:00:00"/>
    <n v="258"/>
    <s v="K McCreery"/>
    <n v="14"/>
    <n v="15"/>
    <n v="300"/>
    <n v="4500"/>
    <n v="6"/>
    <n v="8"/>
    <x v="4"/>
    <x v="2"/>
    <n v="500"/>
    <x v="195"/>
    <x v="1"/>
    <s v="Real Estate"/>
    <s v="REITs"/>
  </r>
  <r>
    <n v="42758"/>
    <d v="2020-01-04T00:00:00"/>
    <n v="151"/>
    <s v="J Baird"/>
    <n v="8"/>
    <n v="22"/>
    <n v="1500"/>
    <n v="33000"/>
    <n v="8"/>
    <n v="8"/>
    <x v="0"/>
    <x v="1"/>
    <n v="2000"/>
    <x v="196"/>
    <x v="19"/>
    <s v="Industrials"/>
    <s v="Research &amp; Consulting Services"/>
  </r>
  <r>
    <n v="42869"/>
    <d v="2020-07-20T00:00:00"/>
    <n v="97"/>
    <s v="K McCreery"/>
    <n v="11"/>
    <n v="6"/>
    <n v="300"/>
    <n v="1800"/>
    <n v="7"/>
    <n v="8"/>
    <x v="2"/>
    <x v="2"/>
    <n v="300"/>
    <x v="177"/>
    <x v="0"/>
    <s v="Consumer Discretionary"/>
    <s v="Cable &amp; Satellite"/>
  </r>
  <r>
    <n v="42980"/>
    <d v="2020-10-08T00:00:00"/>
    <n v="375"/>
    <s v="J Baird"/>
    <n v="20"/>
    <n v="2"/>
    <n v="500"/>
    <n v="1000"/>
    <n v="10"/>
    <n v="8"/>
    <x v="5"/>
    <x v="0"/>
    <n v="500"/>
    <x v="197"/>
    <x v="1"/>
    <s v="Consumer Discretionary"/>
    <s v="Apparel, Accessories &amp; Luxury Goods"/>
  </r>
  <r>
    <n v="43091"/>
    <d v="2020-11-09T00:00:00"/>
    <n v="282"/>
    <s v="A Reid"/>
    <n v="17"/>
    <n v="8"/>
    <n v="2000"/>
    <n v="16000"/>
    <n v="6"/>
    <n v="8"/>
    <x v="6"/>
    <x v="0"/>
    <n v="500"/>
    <x v="123"/>
    <x v="1"/>
    <s v="Financials"/>
    <s v="Multi-Sector Holdings"/>
  </r>
  <r>
    <n v="43202"/>
    <d v="2020-08-21T00:00:00"/>
    <n v="222"/>
    <s v="E Skelton"/>
    <n v="19"/>
    <n v="5"/>
    <n v="500"/>
    <n v="2500"/>
    <n v="10"/>
    <n v="8"/>
    <x v="2"/>
    <x v="0"/>
    <n v="500"/>
    <x v="114"/>
    <x v="22"/>
    <s v="Health Care"/>
    <s v="Health Care Equipment"/>
  </r>
  <r>
    <n v="43313"/>
    <d v="2020-10-06T00:00:00"/>
    <n v="149"/>
    <s v="A Reid"/>
    <n v="13"/>
    <n v="13"/>
    <n v="300"/>
    <n v="3900"/>
    <n v="8"/>
    <n v="8"/>
    <x v="7"/>
    <x v="2"/>
    <n v="300"/>
    <x v="198"/>
    <x v="10"/>
    <s v="Materials"/>
    <s v="Specialty Chemicals"/>
  </r>
  <r>
    <n v="43424"/>
    <d v="2020-07-18T00:00:00"/>
    <n v="328"/>
    <s v="K McCreery"/>
    <n v="22"/>
    <n v="13"/>
    <n v="500"/>
    <n v="6500"/>
    <n v="7"/>
    <n v="8"/>
    <x v="4"/>
    <x v="0"/>
    <n v="700"/>
    <x v="199"/>
    <x v="18"/>
    <s v="Energy"/>
    <s v="Oil &amp; Gas Exploration &amp; Production"/>
  </r>
  <r>
    <n v="43535"/>
    <d v="2020-06-18T00:00:00"/>
    <n v="271"/>
    <s v="E Skelton"/>
    <n v="24"/>
    <n v="24"/>
    <n v="2500"/>
    <n v="60000"/>
    <n v="6"/>
    <n v="8"/>
    <x v="0"/>
    <x v="0"/>
    <n v="2750"/>
    <x v="200"/>
    <x v="21"/>
    <s v="Consumer Discretionary"/>
    <s v="Homebuilding"/>
  </r>
  <r>
    <n v="43646"/>
    <d v="2020-10-17T00:00:00"/>
    <n v="108"/>
    <s v="A Ball"/>
    <n v="6"/>
    <n v="11"/>
    <n v="300"/>
    <n v="3300"/>
    <n v="6"/>
    <n v="8"/>
    <x v="4"/>
    <x v="1"/>
    <n v="500"/>
    <x v="201"/>
    <x v="6"/>
    <s v="Health Care"/>
    <s v="Health Care Supplies"/>
  </r>
  <r>
    <n v="43757"/>
    <d v="2020-05-14T00:00:00"/>
    <n v="266"/>
    <s v="P Dent"/>
    <n v="2"/>
    <n v="8"/>
    <n v="300"/>
    <n v="2400"/>
    <n v="6"/>
    <n v="8"/>
    <x v="1"/>
    <x v="1"/>
    <n v="300"/>
    <x v="202"/>
    <x v="32"/>
    <s v="Consumer Discretionary"/>
    <s v="General Merchandise Stores"/>
  </r>
  <r>
    <n v="43868"/>
    <d v="2020-12-17T00:00:00"/>
    <n v="2"/>
    <s v="A Reid"/>
    <n v="11"/>
    <n v="4"/>
    <n v="300"/>
    <n v="1200"/>
    <n v="10"/>
    <n v="8"/>
    <x v="2"/>
    <x v="2"/>
    <n v="300"/>
    <x v="152"/>
    <x v="18"/>
    <s v="Industrials"/>
    <s v="Airlines"/>
  </r>
  <r>
    <n v="43979"/>
    <d v="2020-01-25T00:00:00"/>
    <n v="270"/>
    <s v="J Baird"/>
    <n v="6"/>
    <n v="24"/>
    <n v="300"/>
    <n v="7200"/>
    <n v="7"/>
    <n v="8"/>
    <x v="4"/>
    <x v="1"/>
    <n v="500"/>
    <x v="172"/>
    <x v="15"/>
    <s v="Industrials"/>
    <s v="Industrial Conglomerates"/>
  </r>
  <r>
    <n v="44090"/>
    <d v="2020-05-26T00:00:00"/>
    <n v="199"/>
    <s v="A Ball"/>
    <n v="11"/>
    <n v="3"/>
    <n v="300"/>
    <n v="900"/>
    <n v="7"/>
    <n v="8"/>
    <x v="2"/>
    <x v="2"/>
    <n v="300"/>
    <x v="203"/>
    <x v="10"/>
    <s v="Consumer Staples"/>
    <s v="Packaged Foods &amp; Meats"/>
  </r>
  <r>
    <n v="44201"/>
    <d v="2020-10-16T00:00:00"/>
    <n v="255"/>
    <s v="A Ball"/>
    <n v="9"/>
    <n v="6"/>
    <n v="2000"/>
    <n v="12000"/>
    <n v="6"/>
    <n v="8"/>
    <x v="6"/>
    <x v="2"/>
    <n v="300"/>
    <x v="74"/>
    <x v="26"/>
    <s v="Consumer Staples"/>
    <s v="Packaged Foods &amp; Meats"/>
  </r>
  <r>
    <n v="44312"/>
    <d v="2020-10-29T00:00:00"/>
    <n v="40"/>
    <s v="E Skelton"/>
    <n v="10"/>
    <n v="12"/>
    <n v="300"/>
    <n v="3600"/>
    <n v="8"/>
    <n v="8"/>
    <x v="1"/>
    <x v="2"/>
    <n v="300"/>
    <x v="167"/>
    <x v="36"/>
    <s v="Financials"/>
    <s v="Insurance Brokers"/>
  </r>
  <r>
    <n v="44423"/>
    <d v="2020-07-25T00:00:00"/>
    <n v="368"/>
    <s v="J Baird"/>
    <n v="22"/>
    <n v="4"/>
    <n v="500"/>
    <n v="2000"/>
    <n v="8"/>
    <n v="8"/>
    <x v="4"/>
    <x v="0"/>
    <n v="700"/>
    <x v="204"/>
    <x v="8"/>
    <s v="Utilities"/>
    <s v="MultiUtilities"/>
  </r>
  <r>
    <n v="44534"/>
    <d v="2020-02-17T00:00:00"/>
    <n v="55"/>
    <s v="K McCreery"/>
    <n v="11"/>
    <n v="4"/>
    <n v="300"/>
    <n v="1200"/>
    <n v="7"/>
    <n v="8"/>
    <x v="2"/>
    <x v="2"/>
    <n v="300"/>
    <x v="5"/>
    <x v="5"/>
    <s v="Financials"/>
    <s v="Banks"/>
  </r>
  <r>
    <n v="44645"/>
    <d v="2020-01-08T00:00:00"/>
    <n v="197"/>
    <s v="M Ferguson"/>
    <n v="23"/>
    <n v="6"/>
    <n v="700"/>
    <n v="4200"/>
    <n v="10"/>
    <n v="8"/>
    <x v="3"/>
    <x v="0"/>
    <n v="2500"/>
    <x v="205"/>
    <x v="2"/>
    <s v="Real Estate"/>
    <s v="Retail REITs"/>
  </r>
  <r>
    <n v="44756"/>
    <d v="2020-11-18T00:00:00"/>
    <n v="75"/>
    <s v="E Skelton"/>
    <n v="5"/>
    <n v="21"/>
    <n v="300"/>
    <n v="6300"/>
    <n v="7"/>
    <n v="8"/>
    <x v="7"/>
    <x v="1"/>
    <n v="300"/>
    <x v="206"/>
    <x v="1"/>
    <s v="Information Technology"/>
    <s v="Systems Software"/>
  </r>
  <r>
    <n v="44867"/>
    <d v="2020-07-01T00:00:00"/>
    <n v="385"/>
    <s v="P Dent"/>
    <n v="16"/>
    <n v="10"/>
    <n v="1500"/>
    <n v="15000"/>
    <n v="8"/>
    <n v="8"/>
    <x v="0"/>
    <x v="2"/>
    <n v="2000"/>
    <x v="13"/>
    <x v="1"/>
    <s v="Health Care"/>
    <s v="Biotechnology"/>
  </r>
  <r>
    <n v="44978"/>
    <d v="2020-08-30T00:00:00"/>
    <n v="97"/>
    <s v="K McCreery"/>
    <n v="7"/>
    <n v="20"/>
    <n v="500"/>
    <n v="10000"/>
    <n v="10"/>
    <n v="8"/>
    <x v="3"/>
    <x v="1"/>
    <n v="1500"/>
    <x v="177"/>
    <x v="0"/>
    <s v="Consumer Discretionary"/>
    <s v="Cable &amp; Satellite"/>
  </r>
  <r>
    <n v="45089"/>
    <d v="2020-04-30T00:00:00"/>
    <n v="232"/>
    <s v="M Ferguson"/>
    <n v="23"/>
    <n v="2"/>
    <n v="700"/>
    <n v="1400"/>
    <n v="9"/>
    <n v="8"/>
    <x v="3"/>
    <x v="0"/>
    <n v="2500"/>
    <x v="207"/>
    <x v="0"/>
    <s v="Consumer Staples"/>
    <s v="Packaged Foods &amp; Meats"/>
  </r>
  <r>
    <n v="45200"/>
    <d v="2020-03-31T00:00:00"/>
    <n v="307"/>
    <s v="K McCreery"/>
    <n v="3"/>
    <n v="4"/>
    <n v="300"/>
    <n v="1200"/>
    <n v="10"/>
    <n v="8"/>
    <x v="2"/>
    <x v="1"/>
    <n v="300"/>
    <x v="208"/>
    <x v="6"/>
    <s v="Consumer Staples"/>
    <s v="Soft Drinks"/>
  </r>
  <r>
    <n v="45311"/>
    <d v="2020-10-01T00:00:00"/>
    <n v="11"/>
    <s v="J Baird"/>
    <n v="6"/>
    <n v="9"/>
    <n v="300"/>
    <n v="2700"/>
    <n v="7"/>
    <n v="8"/>
    <x v="4"/>
    <x v="1"/>
    <n v="500"/>
    <x v="191"/>
    <x v="2"/>
    <s v="Consumer Staples"/>
    <s v="Agricultural Products"/>
  </r>
  <r>
    <n v="45422"/>
    <d v="2020-12-23T00:00:00"/>
    <n v="99"/>
    <s v="M Ferguson"/>
    <n v="18"/>
    <n v="13"/>
    <n v="500"/>
    <n v="6500"/>
    <n v="10"/>
    <n v="8"/>
    <x v="1"/>
    <x v="0"/>
    <n v="500"/>
    <x v="209"/>
    <x v="14"/>
    <s v="Consumer Discretionary"/>
    <s v="Restaurants"/>
  </r>
  <r>
    <n v="45533"/>
    <d v="2020-09-25T00:00:00"/>
    <n v="47"/>
    <s v="E Skelton"/>
    <n v="10"/>
    <n v="12"/>
    <n v="300"/>
    <n v="3600"/>
    <n v="6"/>
    <n v="8"/>
    <x v="1"/>
    <x v="2"/>
    <n v="300"/>
    <x v="210"/>
    <x v="41"/>
    <s v="Real Estate"/>
    <s v="Residential REITs"/>
  </r>
  <r>
    <n v="45644"/>
    <d v="2020-08-21T00:00:00"/>
    <n v="7"/>
    <s v="P Dent"/>
    <n v="22"/>
    <n v="7"/>
    <n v="500"/>
    <n v="3500"/>
    <n v="10"/>
    <n v="8"/>
    <x v="4"/>
    <x v="0"/>
    <n v="700"/>
    <x v="2"/>
    <x v="2"/>
    <s v="Health Care"/>
    <s v="Health Care Equipment"/>
  </r>
  <r>
    <n v="45755"/>
    <d v="2020-08-06T00:00:00"/>
    <n v="347"/>
    <s v="J Baird"/>
    <n v="9"/>
    <n v="7"/>
    <n v="2000"/>
    <n v="14000"/>
    <n v="7"/>
    <n v="8"/>
    <x v="6"/>
    <x v="2"/>
    <n v="300"/>
    <x v="169"/>
    <x v="6"/>
    <s v="Energy"/>
    <s v="Oil &amp; Gas Exploration &amp; Production"/>
  </r>
  <r>
    <n v="45866"/>
    <d v="2020-05-05T00:00:00"/>
    <n v="125"/>
    <s v="K McCreery"/>
    <n v="17"/>
    <n v="22"/>
    <n v="2000"/>
    <n v="44000"/>
    <n v="6"/>
    <n v="8"/>
    <x v="6"/>
    <x v="0"/>
    <n v="500"/>
    <x v="211"/>
    <x v="19"/>
    <s v="Industrials"/>
    <s v="Airlines"/>
  </r>
  <r>
    <n v="45977"/>
    <d v="2020-01-21T00:00:00"/>
    <n v="307"/>
    <s v="K McCreery"/>
    <n v="15"/>
    <n v="24"/>
    <n v="500"/>
    <n v="12000"/>
    <n v="8"/>
    <n v="8"/>
    <x v="3"/>
    <x v="2"/>
    <n v="1500"/>
    <x v="208"/>
    <x v="6"/>
    <s v="Consumer Staples"/>
    <s v="Soft Drinks"/>
  </r>
  <r>
    <n v="46088"/>
    <d v="2020-08-12T00:00:00"/>
    <n v="226"/>
    <s v="A Reid"/>
    <n v="12"/>
    <n v="8"/>
    <n v="300"/>
    <n v="2400"/>
    <n v="8"/>
    <n v="8"/>
    <x v="5"/>
    <x v="2"/>
    <n v="300"/>
    <x v="212"/>
    <x v="6"/>
    <s v="Information Technology"/>
    <s v="Computer Hardware"/>
  </r>
  <r>
    <n v="46199"/>
    <d v="2020-12-20T00:00:00"/>
    <n v="93"/>
    <s v="A Reid"/>
    <n v="19"/>
    <n v="6"/>
    <n v="500"/>
    <n v="3000"/>
    <n v="10"/>
    <n v="8"/>
    <x v="2"/>
    <x v="0"/>
    <n v="500"/>
    <x v="213"/>
    <x v="13"/>
    <s v="Financials"/>
    <s v="Property &amp; Casualty Insurance"/>
  </r>
  <r>
    <n v="46310"/>
    <d v="2020-09-30T00:00:00"/>
    <n v="27"/>
    <s v="K McCreery"/>
    <n v="18"/>
    <n v="11"/>
    <n v="500"/>
    <n v="5500"/>
    <n v="10"/>
    <n v="8"/>
    <x v="1"/>
    <x v="0"/>
    <n v="500"/>
    <x v="82"/>
    <x v="12"/>
    <s v="Industrials"/>
    <s v="Airlines"/>
  </r>
  <r>
    <n v="46421"/>
    <d v="2020-03-22T00:00:00"/>
    <n v="217"/>
    <s v="P Dent"/>
    <n v="6"/>
    <n v="9"/>
    <n v="300"/>
    <n v="2700"/>
    <n v="10"/>
    <n v="8"/>
    <x v="4"/>
    <x v="1"/>
    <n v="500"/>
    <x v="214"/>
    <x v="6"/>
    <s v="Real Estate"/>
    <s v="REITs"/>
  </r>
  <r>
    <n v="46532"/>
    <d v="2020-07-09T00:00:00"/>
    <n v="213"/>
    <s v="A Ball"/>
    <n v="12"/>
    <n v="10"/>
    <n v="300"/>
    <n v="3000"/>
    <n v="10"/>
    <n v="8"/>
    <x v="5"/>
    <x v="2"/>
    <n v="300"/>
    <x v="127"/>
    <x v="13"/>
    <s v="Financials"/>
    <s v="Banks"/>
  </r>
  <r>
    <n v="46643"/>
    <d v="2020-11-18T00:00:00"/>
    <n v="351"/>
    <s v="M Ferguson"/>
    <n v="18"/>
    <n v="22"/>
    <n v="500"/>
    <n v="11000"/>
    <n v="6"/>
    <n v="8"/>
    <x v="1"/>
    <x v="0"/>
    <n v="500"/>
    <x v="64"/>
    <x v="12"/>
    <s v="Industrials"/>
    <s v="Construction &amp; Farm Machinery &amp; Heavy Trucks"/>
  </r>
  <r>
    <n v="46754"/>
    <d v="2020-03-25T00:00:00"/>
    <n v="61"/>
    <s v="E Skelton"/>
    <n v="2"/>
    <n v="7"/>
    <n v="300"/>
    <n v="2100"/>
    <n v="10"/>
    <n v="8"/>
    <x v="1"/>
    <x v="1"/>
    <n v="300"/>
    <x v="215"/>
    <x v="4"/>
    <s v="Health Care"/>
    <s v="Health Care Equipment"/>
  </r>
  <r>
    <n v="46865"/>
    <d v="2020-11-21T00:00:00"/>
    <n v="311"/>
    <s v="A Ball"/>
    <n v="12"/>
    <n v="12"/>
    <n v="300"/>
    <n v="3600"/>
    <n v="10"/>
    <n v="8"/>
    <x v="5"/>
    <x v="2"/>
    <n v="300"/>
    <x v="143"/>
    <x v="13"/>
    <s v="Energy"/>
    <s v="Oil &amp; Gas Refining &amp; Marketing &amp; Transportation"/>
  </r>
  <r>
    <n v="46976"/>
    <d v="2020-03-04T00:00:00"/>
    <n v="297"/>
    <s v="A Ball"/>
    <n v="23"/>
    <n v="3"/>
    <n v="700"/>
    <n v="2100"/>
    <n v="7"/>
    <n v="8"/>
    <x v="3"/>
    <x v="0"/>
    <n v="2500"/>
    <x v="43"/>
    <x v="2"/>
    <s v="Consumer Staples"/>
    <s v="Packaged Foods &amp; Meats"/>
  </r>
  <r>
    <n v="47087"/>
    <d v="2020-04-18T00:00:00"/>
    <n v="163"/>
    <s v="A Reid"/>
    <n v="6"/>
    <n v="21"/>
    <n v="300"/>
    <n v="6300"/>
    <n v="10"/>
    <n v="8"/>
    <x v="4"/>
    <x v="1"/>
    <n v="500"/>
    <x v="34"/>
    <x v="6"/>
    <s v="Real Estate"/>
    <s v="Residential REITs"/>
  </r>
  <r>
    <n v="47198"/>
    <d v="2020-09-16T00:00:00"/>
    <n v="236"/>
    <s v="E Skelton"/>
    <n v="11"/>
    <n v="2"/>
    <n v="300"/>
    <n v="600"/>
    <n v="8"/>
    <n v="8"/>
    <x v="2"/>
    <x v="2"/>
    <n v="300"/>
    <x v="109"/>
    <x v="29"/>
    <s v="Health Care"/>
    <s v="Health Care Equipment"/>
  </r>
  <r>
    <n v="47309"/>
    <d v="2020-11-26T00:00:00"/>
    <n v="182"/>
    <s v="P Dent"/>
    <n v="20"/>
    <n v="10"/>
    <n v="500"/>
    <n v="5000"/>
    <n v="9"/>
    <n v="8"/>
    <x v="5"/>
    <x v="0"/>
    <n v="500"/>
    <x v="216"/>
    <x v="32"/>
    <s v="Information Technology"/>
    <s v="Internet Software &amp; Services"/>
  </r>
  <r>
    <n v="47420"/>
    <d v="2020-05-15T00:00:00"/>
    <n v="297"/>
    <s v="A Ball"/>
    <n v="7"/>
    <n v="11"/>
    <n v="500"/>
    <n v="5500"/>
    <n v="7"/>
    <n v="8"/>
    <x v="3"/>
    <x v="1"/>
    <n v="1500"/>
    <x v="43"/>
    <x v="2"/>
    <s v="Consumer Staples"/>
    <s v="Packaged Foods &amp; Meats"/>
  </r>
  <r>
    <n v="47531"/>
    <d v="2020-12-04T00:00:00"/>
    <n v="8"/>
    <s v="M Ferguson"/>
    <n v="14"/>
    <n v="24"/>
    <n v="300"/>
    <n v="7200"/>
    <n v="10"/>
    <n v="8"/>
    <x v="4"/>
    <x v="2"/>
    <n v="500"/>
    <x v="217"/>
    <x v="11"/>
    <s v="Information Technology"/>
    <s v="IT Consulting &amp; Other Services"/>
  </r>
  <r>
    <n v="47642"/>
    <d v="2020-10-10T00:00:00"/>
    <n v="258"/>
    <s v="K McCreery"/>
    <n v="15"/>
    <n v="3"/>
    <n v="500"/>
    <n v="1500"/>
    <n v="6"/>
    <n v="8"/>
    <x v="3"/>
    <x v="2"/>
    <n v="1500"/>
    <x v="195"/>
    <x v="1"/>
    <s v="Real Estate"/>
    <s v="REITs"/>
  </r>
  <r>
    <n v="47753"/>
    <d v="2020-06-21T00:00:00"/>
    <n v="252"/>
    <s v="P Dent"/>
    <n v="2"/>
    <n v="23"/>
    <n v="300"/>
    <n v="6900"/>
    <n v="7"/>
    <n v="8"/>
    <x v="1"/>
    <x v="1"/>
    <n v="300"/>
    <x v="156"/>
    <x v="6"/>
    <s v="Information Technology"/>
    <s v="Networking Equipment"/>
  </r>
  <r>
    <n v="47864"/>
    <d v="2020-12-03T00:00:00"/>
    <n v="87"/>
    <s v="A Ball"/>
    <n v="9"/>
    <n v="2"/>
    <n v="2000"/>
    <n v="4000"/>
    <n v="9"/>
    <n v="8"/>
    <x v="6"/>
    <x v="2"/>
    <n v="300"/>
    <x v="57"/>
    <x v="25"/>
    <s v="Financials"/>
    <s v="Regional Banks"/>
  </r>
  <r>
    <n v="47975"/>
    <d v="2020-04-23T00:00:00"/>
    <n v="331"/>
    <s v="A Reid"/>
    <n v="22"/>
    <n v="7"/>
    <n v="500"/>
    <n v="3500"/>
    <n v="9"/>
    <n v="8"/>
    <x v="4"/>
    <x v="0"/>
    <n v="700"/>
    <x v="138"/>
    <x v="1"/>
    <s v="Industrials"/>
    <s v="Research &amp; Consulting Services"/>
  </r>
  <r>
    <n v="48086"/>
    <d v="2020-09-03T00:00:00"/>
    <n v="23"/>
    <s v="A Reid"/>
    <n v="11"/>
    <n v="24"/>
    <n v="300"/>
    <n v="7200"/>
    <n v="8"/>
    <n v="8"/>
    <x v="2"/>
    <x v="2"/>
    <n v="300"/>
    <x v="218"/>
    <x v="1"/>
    <s v="Financials"/>
    <s v="Multi-line Insurance"/>
  </r>
  <r>
    <n v="48197"/>
    <d v="2020-04-03T00:00:00"/>
    <n v="230"/>
    <s v="K McCreery"/>
    <n v="14"/>
    <n v="4"/>
    <n v="300"/>
    <n v="1200"/>
    <n v="6"/>
    <n v="8"/>
    <x v="4"/>
    <x v="2"/>
    <n v="500"/>
    <x v="219"/>
    <x v="1"/>
    <s v="Health Care"/>
    <s v="Health Care Distributors"/>
  </r>
  <r>
    <n v="48308"/>
    <d v="2020-10-25T00:00:00"/>
    <n v="76"/>
    <s v="K McCreery"/>
    <n v="11"/>
    <n v="8"/>
    <n v="300"/>
    <n v="2400"/>
    <n v="6"/>
    <n v="8"/>
    <x v="2"/>
    <x v="2"/>
    <n v="300"/>
    <x v="27"/>
    <x v="16"/>
    <s v="Consumer Staples"/>
    <s v="Packaged Foods &amp; Meats"/>
  </r>
  <r>
    <n v="48419"/>
    <d v="2020-06-08T00:00:00"/>
    <n v="194"/>
    <s v="E Skelton"/>
    <n v="19"/>
    <n v="3"/>
    <n v="500"/>
    <n v="1500"/>
    <n v="10"/>
    <n v="8"/>
    <x v="2"/>
    <x v="0"/>
    <n v="500"/>
    <x v="20"/>
    <x v="12"/>
    <s v="Industrials"/>
    <s v="Industrial Machinery"/>
  </r>
  <r>
    <n v="48530"/>
    <d v="2020-06-10T00:00:00"/>
    <n v="395"/>
    <s v="A Ball"/>
    <n v="6"/>
    <n v="7"/>
    <n v="300"/>
    <n v="2100"/>
    <n v="10"/>
    <n v="8"/>
    <x v="4"/>
    <x v="1"/>
    <n v="500"/>
    <x v="130"/>
    <x v="8"/>
    <s v="Industrials"/>
    <s v="Industrial Conglomerates"/>
  </r>
  <r>
    <n v="48641"/>
    <d v="2020-04-22T00:00:00"/>
    <n v="170"/>
    <s v="A Reid"/>
    <n v="10"/>
    <n v="12"/>
    <n v="300"/>
    <n v="3600"/>
    <n v="6"/>
    <n v="8"/>
    <x v="1"/>
    <x v="2"/>
    <n v="300"/>
    <x v="220"/>
    <x v="12"/>
    <s v="Industrials"/>
    <s v="Air Freight &amp; Logistics"/>
  </r>
  <r>
    <n v="48752"/>
    <d v="2020-04-27T00:00:00"/>
    <n v="32"/>
    <s v="J Baird"/>
    <n v="15"/>
    <n v="5"/>
    <n v="500"/>
    <n v="2500"/>
    <n v="9"/>
    <n v="8"/>
    <x v="3"/>
    <x v="2"/>
    <n v="1500"/>
    <x v="179"/>
    <x v="0"/>
    <s v="Industrials"/>
    <s v="Electrical Components &amp; Equipment"/>
  </r>
  <r>
    <n v="48863"/>
    <d v="2020-02-09T00:00:00"/>
    <n v="334"/>
    <s v="E Skelton"/>
    <n v="6"/>
    <n v="20"/>
    <n v="300"/>
    <n v="6000"/>
    <n v="6"/>
    <n v="8"/>
    <x v="4"/>
    <x v="1"/>
    <n v="500"/>
    <x v="221"/>
    <x v="4"/>
    <s v="Utilities"/>
    <s v="Independent Power Producers &amp; Energy Traders"/>
  </r>
  <r>
    <n v="48974"/>
    <d v="2020-12-15T00:00:00"/>
    <n v="95"/>
    <s v="J Baird"/>
    <n v="5"/>
    <n v="13"/>
    <n v="300"/>
    <n v="3900"/>
    <n v="9"/>
    <n v="8"/>
    <x v="7"/>
    <x v="1"/>
    <n v="300"/>
    <x v="145"/>
    <x v="6"/>
    <s v="Consumer Staples"/>
    <s v="Household Products"/>
  </r>
  <r>
    <n v="49085"/>
    <d v="2020-05-29T00:00:00"/>
    <n v="154"/>
    <s v="P Dent"/>
    <n v="8"/>
    <n v="24"/>
    <n v="1500"/>
    <n v="36000"/>
    <n v="9"/>
    <n v="8"/>
    <x v="0"/>
    <x v="1"/>
    <n v="2000"/>
    <x v="111"/>
    <x v="20"/>
    <s v="Materials"/>
    <s v="Diversified Chemicals"/>
  </r>
  <r>
    <n v="49196"/>
    <d v="2020-08-05T00:00:00"/>
    <n v="117"/>
    <s v="E Skelton"/>
    <n v="21"/>
    <n v="13"/>
    <n v="500"/>
    <n v="6500"/>
    <n v="9"/>
    <n v="8"/>
    <x v="7"/>
    <x v="0"/>
    <n v="500"/>
    <x v="78"/>
    <x v="13"/>
    <s v="Industrials"/>
    <s v="Diversified Support Services"/>
  </r>
  <r>
    <n v="49307"/>
    <d v="2020-10-08T00:00:00"/>
    <n v="211"/>
    <s v="M Ferguson"/>
    <n v="16"/>
    <n v="9"/>
    <n v="1500"/>
    <n v="13500"/>
    <n v="7"/>
    <n v="8"/>
    <x v="0"/>
    <x v="2"/>
    <n v="2000"/>
    <x v="67"/>
    <x v="17"/>
    <s v="Consumer Discretionary"/>
    <s v="Consumer Electronics"/>
  </r>
  <r>
    <n v="49418"/>
    <d v="2020-06-23T00:00:00"/>
    <n v="9"/>
    <s v="A Reid"/>
    <n v="19"/>
    <n v="7"/>
    <n v="500"/>
    <n v="3500"/>
    <n v="7"/>
    <n v="8"/>
    <x v="2"/>
    <x v="0"/>
    <n v="500"/>
    <x v="160"/>
    <x v="6"/>
    <s v="Information Technology"/>
    <s v="Application Software"/>
  </r>
  <r>
    <n v="49529"/>
    <d v="2020-08-21T00:00:00"/>
    <n v="364"/>
    <s v="P Dent"/>
    <n v="15"/>
    <n v="22"/>
    <n v="500"/>
    <n v="11000"/>
    <n v="6"/>
    <n v="8"/>
    <x v="3"/>
    <x v="2"/>
    <n v="1500"/>
    <x v="52"/>
    <x v="6"/>
    <s v="Real Estate"/>
    <s v="REITs"/>
  </r>
  <r>
    <n v="49640"/>
    <d v="2020-09-15T00:00:00"/>
    <n v="58"/>
    <s v="A Reid"/>
    <n v="6"/>
    <n v="2"/>
    <n v="300"/>
    <n v="600"/>
    <n v="8"/>
    <n v="8"/>
    <x v="4"/>
    <x v="1"/>
    <n v="500"/>
    <x v="222"/>
    <x v="5"/>
    <s v="Financials"/>
    <s v="Banks"/>
  </r>
  <r>
    <n v="49751"/>
    <d v="2020-06-20T00:00:00"/>
    <n v="252"/>
    <s v="P Dent"/>
    <n v="6"/>
    <n v="5"/>
    <n v="300"/>
    <n v="1500"/>
    <n v="8"/>
    <n v="8"/>
    <x v="4"/>
    <x v="1"/>
    <n v="500"/>
    <x v="156"/>
    <x v="6"/>
    <s v="Information Technology"/>
    <s v="Networking Equipment"/>
  </r>
  <r>
    <n v="49862"/>
    <d v="2020-09-23T00:00:00"/>
    <n v="157"/>
    <s v="A Ball"/>
    <n v="12"/>
    <n v="20"/>
    <n v="300"/>
    <n v="6000"/>
    <n v="10"/>
    <n v="8"/>
    <x v="5"/>
    <x v="2"/>
    <n v="300"/>
    <x v="223"/>
    <x v="18"/>
    <s v="Energy"/>
    <s v="Oil &amp; Gas Exploration &amp; Production"/>
  </r>
  <r>
    <n v="49973"/>
    <d v="2020-09-04T00:00:00"/>
    <n v="127"/>
    <s v="M Ferguson"/>
    <n v="9"/>
    <n v="11"/>
    <n v="2000"/>
    <n v="22000"/>
    <n v="8"/>
    <n v="8"/>
    <x v="6"/>
    <x v="2"/>
    <n v="300"/>
    <x v="134"/>
    <x v="2"/>
    <s v="Industrials"/>
    <s v="Construction &amp; Farm Machinery &amp; Heavy Trucks"/>
  </r>
  <r>
    <n v="50084"/>
    <d v="2020-09-24T00:00:00"/>
    <n v="179"/>
    <s v="J Baird"/>
    <n v="2"/>
    <n v="23"/>
    <n v="300"/>
    <n v="6900"/>
    <n v="9"/>
    <n v="8"/>
    <x v="1"/>
    <x v="1"/>
    <n v="300"/>
    <x v="162"/>
    <x v="13"/>
    <s v="Utilities"/>
    <s v="Electric Utilities"/>
  </r>
  <r>
    <n v="50195"/>
    <d v="2020-01-01T00:00:00"/>
    <n v="345"/>
    <s v="A Reid"/>
    <n v="13"/>
    <n v="8"/>
    <n v="300"/>
    <n v="2400"/>
    <n v="7"/>
    <n v="8"/>
    <x v="7"/>
    <x v="2"/>
    <n v="300"/>
    <x v="224"/>
    <x v="6"/>
    <s v="Information Technology"/>
    <s v="Application Software"/>
  </r>
  <r>
    <n v="50306"/>
    <d v="2020-10-24T00:00:00"/>
    <n v="187"/>
    <s v="E Skelton"/>
    <n v="8"/>
    <n v="8"/>
    <n v="1500"/>
    <n v="12000"/>
    <n v="6"/>
    <n v="8"/>
    <x v="0"/>
    <x v="1"/>
    <n v="2000"/>
    <x v="72"/>
    <x v="18"/>
    <s v="Industrials"/>
    <s v="Industrial Machinery"/>
  </r>
  <r>
    <n v="50417"/>
    <d v="2020-03-19T00:00:00"/>
    <n v="360"/>
    <s v="A Ball"/>
    <n v="15"/>
    <n v="15"/>
    <n v="500"/>
    <n v="7500"/>
    <n v="8"/>
    <n v="8"/>
    <x v="3"/>
    <x v="2"/>
    <n v="1500"/>
    <x v="225"/>
    <x v="13"/>
    <s v="Financials"/>
    <s v="Property &amp; Casualty Insurance"/>
  </r>
  <r>
    <n v="50528"/>
    <d v="2020-02-04T00:00:00"/>
    <n v="290"/>
    <s v="A Ball"/>
    <n v="18"/>
    <n v="7"/>
    <n v="500"/>
    <n v="3500"/>
    <n v="9"/>
    <n v="8"/>
    <x v="1"/>
    <x v="0"/>
    <n v="500"/>
    <x v="125"/>
    <x v="31"/>
    <s v="Consumer Discretionary"/>
    <s v="Hotels, Resorts &amp; Cruise Lines"/>
  </r>
  <r>
    <n v="50639"/>
    <d v="2020-05-28T00:00:00"/>
    <n v="389"/>
    <s v="J Baird"/>
    <n v="2"/>
    <n v="8"/>
    <n v="300"/>
    <n v="2400"/>
    <n v="6"/>
    <n v="8"/>
    <x v="1"/>
    <x v="1"/>
    <n v="300"/>
    <x v="226"/>
    <x v="30"/>
    <s v="Energy"/>
    <s v="Oil &amp; Gas Drilling"/>
  </r>
  <r>
    <n v="50750"/>
    <d v="2020-05-08T00:00:00"/>
    <n v="148"/>
    <s v="M Ferguson"/>
    <n v="16"/>
    <n v="10"/>
    <n v="1500"/>
    <n v="15000"/>
    <n v="8"/>
    <n v="8"/>
    <x v="0"/>
    <x v="2"/>
    <n v="2000"/>
    <x v="8"/>
    <x v="6"/>
    <s v="Information Technology"/>
    <s v="Internet Software &amp; Services"/>
  </r>
  <r>
    <n v="50861"/>
    <d v="2020-06-10T00:00:00"/>
    <n v="358"/>
    <s v="M Ferguson"/>
    <n v="3"/>
    <n v="8"/>
    <n v="300"/>
    <n v="2400"/>
    <n v="9"/>
    <n v="8"/>
    <x v="2"/>
    <x v="1"/>
    <n v="300"/>
    <x v="227"/>
    <x v="23"/>
    <s v="Financials"/>
    <s v="Diversified Financial Services"/>
  </r>
  <r>
    <n v="50972"/>
    <d v="2020-07-22T00:00:00"/>
    <n v="172"/>
    <s v="J Baird"/>
    <n v="3"/>
    <n v="14"/>
    <n v="300"/>
    <n v="4200"/>
    <n v="7"/>
    <n v="8"/>
    <x v="2"/>
    <x v="1"/>
    <n v="300"/>
    <x v="188"/>
    <x v="39"/>
    <s v="Real Estate"/>
    <s v="Specialized REITs"/>
  </r>
  <r>
    <n v="51083"/>
    <d v="2020-10-27T00:00:00"/>
    <n v="72"/>
    <s v="A Reid"/>
    <n v="21"/>
    <n v="3"/>
    <n v="500"/>
    <n v="1500"/>
    <n v="7"/>
    <n v="8"/>
    <x v="7"/>
    <x v="0"/>
    <n v="500"/>
    <x v="228"/>
    <x v="26"/>
    <s v="Consumer Discretionary"/>
    <s v="Auto Parts &amp; Equipment"/>
  </r>
  <r>
    <n v="51194"/>
    <d v="2020-04-14T00:00:00"/>
    <n v="356"/>
    <s v="K McCreery"/>
    <n v="12"/>
    <n v="23"/>
    <n v="300"/>
    <n v="6900"/>
    <n v="8"/>
    <n v="8"/>
    <x v="5"/>
    <x v="2"/>
    <n v="300"/>
    <x v="194"/>
    <x v="1"/>
    <s v="Consumer Staples"/>
    <s v="Soft Drinks"/>
  </r>
  <r>
    <n v="51305"/>
    <d v="2020-10-02T00:00:00"/>
    <n v="287"/>
    <s v="P Dent"/>
    <n v="19"/>
    <n v="12"/>
    <n v="500"/>
    <n v="6000"/>
    <n v="6"/>
    <n v="8"/>
    <x v="2"/>
    <x v="0"/>
    <n v="500"/>
    <x v="229"/>
    <x v="1"/>
    <s v="Information Technology"/>
    <s v="Internet Software &amp; Services"/>
  </r>
  <r>
    <n v="51416"/>
    <d v="2020-05-02T00:00:00"/>
    <n v="256"/>
    <s v="J Baird"/>
    <n v="11"/>
    <n v="11"/>
    <n v="300"/>
    <n v="3300"/>
    <n v="9"/>
    <n v="8"/>
    <x v="2"/>
    <x v="2"/>
    <n v="300"/>
    <x v="68"/>
    <x v="13"/>
    <s v="Financials"/>
    <s v="Banks"/>
  </r>
  <r>
    <n v="51527"/>
    <d v="2020-02-07T00:00:00"/>
    <n v="193"/>
    <s v="J Baird"/>
    <n v="24"/>
    <n v="4"/>
    <n v="2500"/>
    <n v="10000"/>
    <n v="6"/>
    <n v="8"/>
    <x v="0"/>
    <x v="0"/>
    <n v="2750"/>
    <x v="58"/>
    <x v="17"/>
    <s v="Telecommunications Services"/>
    <s v="Integrated Telecommunications Services"/>
  </r>
  <r>
    <n v="51638"/>
    <d v="2020-03-29T00:00:00"/>
    <n v="332"/>
    <s v="A Ball"/>
    <n v="2"/>
    <n v="18"/>
    <n v="300"/>
    <n v="5400"/>
    <n v="9"/>
    <n v="8"/>
    <x v="1"/>
    <x v="1"/>
    <n v="300"/>
    <x v="94"/>
    <x v="3"/>
    <s v="Industrials"/>
    <s v="Aerospace &amp; Defense"/>
  </r>
  <r>
    <n v="51749"/>
    <d v="2020-01-16T00:00:00"/>
    <n v="149"/>
    <s v="A Reid"/>
    <n v="21"/>
    <n v="16"/>
    <n v="500"/>
    <n v="8000"/>
    <n v="10"/>
    <n v="8"/>
    <x v="7"/>
    <x v="0"/>
    <n v="500"/>
    <x v="198"/>
    <x v="10"/>
    <s v="Materials"/>
    <s v="Specialty Chemicals"/>
  </r>
  <r>
    <n v="51860"/>
    <d v="2020-04-28T00:00:00"/>
    <n v="53"/>
    <s v="J Baird"/>
    <n v="14"/>
    <n v="15"/>
    <n v="300"/>
    <n v="4500"/>
    <n v="10"/>
    <n v="8"/>
    <x v="4"/>
    <x v="2"/>
    <n v="500"/>
    <x v="83"/>
    <x v="20"/>
    <s v="Consumer Discretionary"/>
    <s v="Specialty Stores"/>
  </r>
  <r>
    <n v="51971"/>
    <d v="2020-04-13T00:00:00"/>
    <n v="222"/>
    <s v="E Skelton"/>
    <n v="21"/>
    <n v="20"/>
    <n v="500"/>
    <n v="10000"/>
    <n v="7"/>
    <n v="8"/>
    <x v="7"/>
    <x v="0"/>
    <n v="500"/>
    <x v="114"/>
    <x v="22"/>
    <s v="Health Care"/>
    <s v="Health Care Equipment"/>
  </r>
  <r>
    <n v="52082"/>
    <d v="2020-06-26T00:00:00"/>
    <n v="138"/>
    <s v="E Skelton"/>
    <n v="22"/>
    <n v="18"/>
    <n v="500"/>
    <n v="9000"/>
    <n v="7"/>
    <n v="8"/>
    <x v="4"/>
    <x v="0"/>
    <n v="700"/>
    <x v="230"/>
    <x v="4"/>
    <s v="Industrials"/>
    <s v="Research &amp; Consulting Services"/>
  </r>
  <r>
    <n v="52193"/>
    <d v="2020-04-03T00:00:00"/>
    <n v="158"/>
    <s v="J Baird"/>
    <n v="19"/>
    <n v="18"/>
    <n v="500"/>
    <n v="9000"/>
    <n v="10"/>
    <n v="8"/>
    <x v="2"/>
    <x v="0"/>
    <n v="500"/>
    <x v="22"/>
    <x v="6"/>
    <s v="Real Estate"/>
    <s v="REITs"/>
  </r>
  <r>
    <n v="52304"/>
    <d v="2020-02-10T00:00:00"/>
    <n v="295"/>
    <s v="M Ferguson"/>
    <n v="19"/>
    <n v="12"/>
    <n v="500"/>
    <n v="6000"/>
    <n v="7"/>
    <n v="8"/>
    <x v="2"/>
    <x v="0"/>
    <n v="500"/>
    <x v="42"/>
    <x v="6"/>
    <s v="Health Care"/>
    <s v="Health Care Distributors"/>
  </r>
  <r>
    <n v="52415"/>
    <d v="2020-12-24T00:00:00"/>
    <n v="265"/>
    <s v="K McCreery"/>
    <n v="2"/>
    <n v="24"/>
    <n v="300"/>
    <n v="7200"/>
    <n v="9"/>
    <n v="8"/>
    <x v="1"/>
    <x v="1"/>
    <n v="300"/>
    <x v="121"/>
    <x v="13"/>
    <s v="Consumer Staples"/>
    <s v="Food Retail"/>
  </r>
  <r>
    <n v="52526"/>
    <d v="2020-07-26T00:00:00"/>
    <n v="200"/>
    <s v="J Baird"/>
    <n v="13"/>
    <n v="21"/>
    <n v="300"/>
    <n v="6300"/>
    <n v="8"/>
    <n v="8"/>
    <x v="7"/>
    <x v="2"/>
    <n v="300"/>
    <x v="93"/>
    <x v="1"/>
    <s v="Information Technology"/>
    <s v="Electronic Components"/>
  </r>
  <r>
    <n v="52637"/>
    <d v="2020-06-22T00:00:00"/>
    <n v="258"/>
    <s v="K McCreery"/>
    <n v="10"/>
    <n v="20"/>
    <n v="300"/>
    <n v="6000"/>
    <n v="8"/>
    <n v="8"/>
    <x v="1"/>
    <x v="2"/>
    <n v="300"/>
    <x v="195"/>
    <x v="1"/>
    <s v="Real Estate"/>
    <s v="REITs"/>
  </r>
  <r>
    <n v="52748"/>
    <d v="2020-07-27T00:00:00"/>
    <n v="312"/>
    <s v="J Baird"/>
    <n v="10"/>
    <n v="3"/>
    <n v="300"/>
    <n v="900"/>
    <n v="7"/>
    <n v="8"/>
    <x v="1"/>
    <x v="2"/>
    <n v="300"/>
    <x v="120"/>
    <x v="4"/>
    <s v="Health Care"/>
    <s v="Pharmaceuticals"/>
  </r>
  <r>
    <n v="52859"/>
    <d v="2020-07-06T00:00:00"/>
    <n v="98"/>
    <s v="P Dent"/>
    <n v="3"/>
    <n v="19"/>
    <n v="300"/>
    <n v="5700"/>
    <n v="10"/>
    <n v="8"/>
    <x v="2"/>
    <x v="1"/>
    <n v="300"/>
    <x v="231"/>
    <x v="2"/>
    <s v="Financials"/>
    <s v="Financial Exchanges &amp; Data"/>
  </r>
  <r>
    <n v="52970"/>
    <d v="2020-07-15T00:00:00"/>
    <n v="189"/>
    <s v="P Dent"/>
    <n v="18"/>
    <n v="13"/>
    <n v="500"/>
    <n v="6500"/>
    <n v="6"/>
    <n v="8"/>
    <x v="1"/>
    <x v="0"/>
    <n v="500"/>
    <x v="100"/>
    <x v="1"/>
    <s v="Consumer Discretionary"/>
    <s v="Publishing"/>
  </r>
  <r>
    <n v="53081"/>
    <d v="2020-09-03T00:00:00"/>
    <n v="236"/>
    <s v="E Skelton"/>
    <n v="18"/>
    <n v="14"/>
    <n v="500"/>
    <n v="7000"/>
    <n v="6"/>
    <n v="8"/>
    <x v="1"/>
    <x v="0"/>
    <n v="500"/>
    <x v="109"/>
    <x v="29"/>
    <s v="Health Care"/>
    <s v="Health Care Equipment"/>
  </r>
  <r>
    <n v="53192"/>
    <d v="2020-06-25T00:00:00"/>
    <n v="71"/>
    <s v="M Ferguson"/>
    <n v="6"/>
    <n v="2"/>
    <n v="300"/>
    <n v="600"/>
    <n v="7"/>
    <n v="8"/>
    <x v="4"/>
    <x v="1"/>
    <n v="500"/>
    <x v="77"/>
    <x v="27"/>
    <s v="Health Care"/>
    <s v="Health Care Equipment"/>
  </r>
  <r>
    <n v="53303"/>
    <d v="2020-08-26T00:00:00"/>
    <n v="180"/>
    <s v="E Skelton"/>
    <n v="18"/>
    <n v="15"/>
    <n v="500"/>
    <n v="7500"/>
    <n v="10"/>
    <n v="8"/>
    <x v="1"/>
    <x v="0"/>
    <n v="500"/>
    <x v="232"/>
    <x v="12"/>
    <s v="Information Technology"/>
    <s v="Networking Equipment"/>
  </r>
  <r>
    <n v="53414"/>
    <d v="2020-05-16T00:00:00"/>
    <n v="17"/>
    <s v="A Ball"/>
    <n v="12"/>
    <n v="5"/>
    <n v="300"/>
    <n v="1500"/>
    <n v="8"/>
    <n v="8"/>
    <x v="5"/>
    <x v="2"/>
    <n v="300"/>
    <x v="233"/>
    <x v="3"/>
    <s v="Utilities"/>
    <s v="Independent Power Producers &amp; Energy Traders"/>
  </r>
  <r>
    <n v="53525"/>
    <d v="2020-04-16T00:00:00"/>
    <n v="42"/>
    <s v="P Dent"/>
    <n v="3"/>
    <n v="15"/>
    <n v="300"/>
    <n v="4500"/>
    <n v="9"/>
    <n v="8"/>
    <x v="2"/>
    <x v="1"/>
    <n v="300"/>
    <x v="187"/>
    <x v="18"/>
    <s v="Energy"/>
    <s v="Oil &amp; Gas Exploration &amp; Production"/>
  </r>
  <r>
    <n v="53636"/>
    <d v="2020-06-12T00:00:00"/>
    <n v="22"/>
    <s v="M Ferguson"/>
    <n v="23"/>
    <n v="23"/>
    <n v="700"/>
    <n v="16100"/>
    <n v="7"/>
    <n v="8"/>
    <x v="3"/>
    <x v="0"/>
    <n v="2500"/>
    <x v="234"/>
    <x v="14"/>
    <s v="Real Estate"/>
    <s v="REITs"/>
  </r>
  <r>
    <n v="53747"/>
    <d v="2020-10-20T00:00:00"/>
    <n v="36"/>
    <s v="M Ferguson"/>
    <n v="10"/>
    <n v="20"/>
    <n v="300"/>
    <n v="6000"/>
    <n v="10"/>
    <n v="8"/>
    <x v="1"/>
    <x v="2"/>
    <n v="300"/>
    <x v="95"/>
    <x v="22"/>
    <s v="Real Estate"/>
    <s v="Specialized REITs"/>
  </r>
  <r>
    <n v="53858"/>
    <d v="2020-05-13T00:00:00"/>
    <n v="294"/>
    <s v="P Dent"/>
    <n v="18"/>
    <n v="19"/>
    <n v="500"/>
    <n v="9500"/>
    <n v="8"/>
    <n v="8"/>
    <x v="1"/>
    <x v="0"/>
    <n v="500"/>
    <x v="11"/>
    <x v="8"/>
    <s v="Information Technology"/>
    <s v="Semiconductors"/>
  </r>
  <r>
    <n v="53969"/>
    <d v="2020-02-05T00:00:00"/>
    <n v="353"/>
    <s v="A Ball"/>
    <n v="20"/>
    <n v="17"/>
    <n v="500"/>
    <n v="8500"/>
    <n v="6"/>
    <n v="8"/>
    <x v="5"/>
    <x v="0"/>
    <n v="500"/>
    <x v="30"/>
    <x v="17"/>
    <s v="Consumer Discretionary"/>
    <s v="Internet &amp; Direct Marketing Retail"/>
  </r>
  <r>
    <n v="54080"/>
    <d v="2020-02-25T00:00:00"/>
    <n v="174"/>
    <s v="K McCreery"/>
    <n v="14"/>
    <n v="16"/>
    <n v="300"/>
    <n v="4800"/>
    <n v="9"/>
    <n v="8"/>
    <x v="4"/>
    <x v="2"/>
    <n v="500"/>
    <x v="178"/>
    <x v="10"/>
    <s v="Industrials"/>
    <s v="Building Products"/>
  </r>
  <r>
    <n v="54191"/>
    <d v="2020-02-23T00:00:00"/>
    <n v="318"/>
    <s v="A Ball"/>
    <n v="19"/>
    <n v="5"/>
    <n v="500"/>
    <n v="2500"/>
    <n v="9"/>
    <n v="8"/>
    <x v="2"/>
    <x v="0"/>
    <n v="500"/>
    <x v="56"/>
    <x v="13"/>
    <s v="Health Care"/>
    <s v="Life Sciences Tools &amp; Services"/>
  </r>
  <r>
    <n v="54302"/>
    <d v="2020-06-06T00:00:00"/>
    <n v="229"/>
    <s v="E Skelton"/>
    <n v="24"/>
    <n v="18"/>
    <n v="2500"/>
    <n v="45000"/>
    <n v="8"/>
    <n v="8"/>
    <x v="0"/>
    <x v="0"/>
    <n v="2750"/>
    <x v="107"/>
    <x v="21"/>
    <s v="Information Technology"/>
    <s v="Telecommunications Equipment"/>
  </r>
  <r>
    <n v="54413"/>
    <d v="2020-04-23T00:00:00"/>
    <n v="12"/>
    <s v="E Skelton"/>
    <n v="18"/>
    <n v="5"/>
    <n v="500"/>
    <n v="2500"/>
    <n v="7"/>
    <n v="8"/>
    <x v="1"/>
    <x v="0"/>
    <n v="500"/>
    <x v="180"/>
    <x v="4"/>
    <s v="Information Technology"/>
    <s v="Internet Software &amp; Services"/>
  </r>
  <r>
    <n v="54524"/>
    <d v="2020-04-27T00:00:00"/>
    <n v="178"/>
    <s v="A Ball"/>
    <n v="17"/>
    <n v="7"/>
    <n v="2000"/>
    <n v="14000"/>
    <n v="10"/>
    <n v="8"/>
    <x v="6"/>
    <x v="0"/>
    <n v="500"/>
    <x v="181"/>
    <x v="20"/>
    <s v="Industrials"/>
    <s v="Air Freight &amp; Logistics"/>
  </r>
  <r>
    <n v="54635"/>
    <d v="2020-05-06T00:00:00"/>
    <n v="396"/>
    <s v="J Baird"/>
    <n v="3"/>
    <n v="14"/>
    <n v="300"/>
    <n v="4200"/>
    <n v="6"/>
    <n v="8"/>
    <x v="2"/>
    <x v="1"/>
    <n v="300"/>
    <x v="235"/>
    <x v="22"/>
    <s v="Industrials"/>
    <s v="Aerospace &amp; Defense"/>
  </r>
  <r>
    <n v="54746"/>
    <d v="2020-11-03T00:00:00"/>
    <n v="13"/>
    <s v="K McCreery"/>
    <n v="18"/>
    <n v="11"/>
    <n v="500"/>
    <n v="5500"/>
    <n v="9"/>
    <n v="8"/>
    <x v="1"/>
    <x v="0"/>
    <n v="500"/>
    <x v="236"/>
    <x v="18"/>
    <s v="Information Technology"/>
    <s v="Data Processing &amp; Outsourced Services"/>
  </r>
  <r>
    <n v="54857"/>
    <d v="2020-07-07T00:00:00"/>
    <n v="291"/>
    <s v="J Baird"/>
    <n v="19"/>
    <n v="15"/>
    <n v="500"/>
    <n v="7500"/>
    <n v="8"/>
    <n v="8"/>
    <x v="2"/>
    <x v="0"/>
    <n v="500"/>
    <x v="71"/>
    <x v="26"/>
    <s v="Industrials"/>
    <s v="Building Products"/>
  </r>
  <r>
    <n v="54968"/>
    <d v="2020-09-14T00:00:00"/>
    <n v="243"/>
    <s v="E Skelton"/>
    <n v="22"/>
    <n v="19"/>
    <n v="500"/>
    <n v="9500"/>
    <n v="6"/>
    <n v="8"/>
    <x v="4"/>
    <x v="0"/>
    <n v="700"/>
    <x v="237"/>
    <x v="11"/>
    <s v="Industrials"/>
    <s v="Industrial Conglomerates"/>
  </r>
  <r>
    <n v="55079"/>
    <d v="2020-01-13T00:00:00"/>
    <n v="356"/>
    <s v="K McCreery"/>
    <n v="10"/>
    <n v="16"/>
    <n v="300"/>
    <n v="4800"/>
    <n v="9"/>
    <n v="8"/>
    <x v="1"/>
    <x v="2"/>
    <n v="300"/>
    <x v="194"/>
    <x v="1"/>
    <s v="Consumer Staples"/>
    <s v="Soft Drinks"/>
  </r>
  <r>
    <n v="55190"/>
    <d v="2020-08-21T00:00:00"/>
    <n v="49"/>
    <s v="P Dent"/>
    <n v="14"/>
    <n v="5"/>
    <n v="300"/>
    <n v="1500"/>
    <n v="10"/>
    <n v="8"/>
    <x v="4"/>
    <x v="2"/>
    <n v="500"/>
    <x v="238"/>
    <x v="6"/>
    <s v="Materials"/>
    <s v="Paper Packaging"/>
  </r>
  <r>
    <n v="55301"/>
    <d v="2020-08-15T00:00:00"/>
    <n v="277"/>
    <s v="J Baird"/>
    <n v="9"/>
    <n v="7"/>
    <n v="2000"/>
    <n v="14000"/>
    <n v="8"/>
    <n v="8"/>
    <x v="6"/>
    <x v="2"/>
    <n v="300"/>
    <x v="239"/>
    <x v="31"/>
    <s v="Industrials"/>
    <s v="Aerospace &amp; Defense"/>
  </r>
  <r>
    <n v="55412"/>
    <d v="2020-07-22T00:00:00"/>
    <n v="27"/>
    <s v="K McCreery"/>
    <n v="24"/>
    <n v="13"/>
    <n v="2500"/>
    <n v="32500"/>
    <n v="7"/>
    <n v="8"/>
    <x v="0"/>
    <x v="0"/>
    <n v="2750"/>
    <x v="82"/>
    <x v="12"/>
    <s v="Industrials"/>
    <s v="Airlines"/>
  </r>
  <r>
    <n v="55523"/>
    <d v="2020-01-15T00:00:00"/>
    <n v="291"/>
    <s v="J Baird"/>
    <n v="18"/>
    <n v="9"/>
    <n v="500"/>
    <n v="4500"/>
    <n v="6"/>
    <n v="8"/>
    <x v="1"/>
    <x v="0"/>
    <n v="500"/>
    <x v="71"/>
    <x v="26"/>
    <s v="Industrials"/>
    <s v="Building Products"/>
  </r>
  <r>
    <n v="55634"/>
    <d v="2020-08-07T00:00:00"/>
    <n v="371"/>
    <s v="P Dent"/>
    <n v="13"/>
    <n v="2"/>
    <n v="300"/>
    <n v="600"/>
    <n v="10"/>
    <n v="8"/>
    <x v="7"/>
    <x v="2"/>
    <n v="300"/>
    <x v="240"/>
    <x v="11"/>
    <s v="Health Care"/>
    <s v="Pharmaceuticals"/>
  </r>
  <r>
    <n v="55745"/>
    <d v="2020-11-21T00:00:00"/>
    <n v="207"/>
    <s v="J Baird"/>
    <n v="21"/>
    <n v="16"/>
    <n v="500"/>
    <n v="8000"/>
    <n v="8"/>
    <n v="8"/>
    <x v="7"/>
    <x v="0"/>
    <n v="500"/>
    <x v="241"/>
    <x v="1"/>
    <s v="Financials"/>
    <s v="Investment Banking &amp; Brokerage"/>
  </r>
  <r>
    <n v="55856"/>
    <d v="2020-05-17T00:00:00"/>
    <n v="199"/>
    <s v="A Ball"/>
    <n v="18"/>
    <n v="7"/>
    <n v="500"/>
    <n v="3500"/>
    <n v="6"/>
    <n v="8"/>
    <x v="1"/>
    <x v="0"/>
    <n v="500"/>
    <x v="203"/>
    <x v="10"/>
    <s v="Consumer Staples"/>
    <s v="Packaged Foods &amp; Meats"/>
  </r>
  <r>
    <n v="55967"/>
    <d v="2020-04-29T00:00:00"/>
    <n v="125"/>
    <s v="K McCreery"/>
    <n v="11"/>
    <n v="7"/>
    <n v="300"/>
    <n v="2100"/>
    <n v="6"/>
    <n v="8"/>
    <x v="2"/>
    <x v="2"/>
    <n v="300"/>
    <x v="211"/>
    <x v="19"/>
    <s v="Industrials"/>
    <s v="Airlines"/>
  </r>
  <r>
    <n v="56078"/>
    <d v="2020-10-16T00:00:00"/>
    <n v="265"/>
    <s v="K McCreery"/>
    <n v="3"/>
    <n v="15"/>
    <n v="300"/>
    <n v="4500"/>
    <n v="10"/>
    <n v="8"/>
    <x v="2"/>
    <x v="1"/>
    <n v="300"/>
    <x v="121"/>
    <x v="13"/>
    <s v="Consumer Staples"/>
    <s v="Food Retail"/>
  </r>
  <r>
    <n v="56189"/>
    <d v="2020-08-18T00:00:00"/>
    <n v="137"/>
    <s v="J Baird"/>
    <n v="23"/>
    <n v="10"/>
    <n v="700"/>
    <n v="7000"/>
    <n v="8"/>
    <n v="8"/>
    <x v="3"/>
    <x v="0"/>
    <n v="2500"/>
    <x v="132"/>
    <x v="3"/>
    <s v="Consumer Discretionary"/>
    <s v="General Merchandise Stores"/>
  </r>
  <r>
    <n v="56300"/>
    <d v="2020-08-17T00:00:00"/>
    <n v="198"/>
    <s v="A Reid"/>
    <n v="10"/>
    <n v="2"/>
    <n v="300"/>
    <n v="600"/>
    <n v="7"/>
    <n v="8"/>
    <x v="1"/>
    <x v="2"/>
    <n v="300"/>
    <x v="146"/>
    <x v="6"/>
    <s v="Health Care"/>
    <s v="Biotechnology"/>
  </r>
  <r>
    <n v="56411"/>
    <d v="2020-10-31T00:00:00"/>
    <n v="200"/>
    <s v="J Baird"/>
    <n v="7"/>
    <n v="2"/>
    <n v="500"/>
    <n v="1000"/>
    <n v="8"/>
    <n v="8"/>
    <x v="3"/>
    <x v="1"/>
    <n v="1500"/>
    <x v="93"/>
    <x v="1"/>
    <s v="Information Technology"/>
    <s v="Electronic Components"/>
  </r>
  <r>
    <n v="56522"/>
    <d v="2020-01-30T00:00:00"/>
    <n v="311"/>
    <s v="A Ball"/>
    <n v="6"/>
    <n v="21"/>
    <n v="300"/>
    <n v="6300"/>
    <n v="10"/>
    <n v="8"/>
    <x v="4"/>
    <x v="1"/>
    <n v="500"/>
    <x v="143"/>
    <x v="13"/>
    <s v="Energy"/>
    <s v="Oil &amp; Gas Refining &amp; Marketing &amp; Transportation"/>
  </r>
  <r>
    <n v="56633"/>
    <d v="2020-01-19T00:00:00"/>
    <n v="338"/>
    <s v="A Reid"/>
    <n v="3"/>
    <n v="15"/>
    <n v="300"/>
    <n v="4500"/>
    <n v="10"/>
    <n v="8"/>
    <x v="2"/>
    <x v="1"/>
    <n v="300"/>
    <x v="242"/>
    <x v="5"/>
    <s v="Materials"/>
    <s v="Steel"/>
  </r>
  <r>
    <n v="56744"/>
    <d v="2020-07-15T00:00:00"/>
    <n v="273"/>
    <s v="P Dent"/>
    <n v="18"/>
    <n v="15"/>
    <n v="500"/>
    <n v="7500"/>
    <n v="6"/>
    <n v="8"/>
    <x v="1"/>
    <x v="0"/>
    <n v="500"/>
    <x v="243"/>
    <x v="2"/>
    <s v="Consumer Discretionary"/>
    <s v="Distributors"/>
  </r>
  <r>
    <n v="56855"/>
    <d v="2020-03-25T00:00:00"/>
    <n v="320"/>
    <s v="E Skelton"/>
    <n v="20"/>
    <n v="6"/>
    <n v="500"/>
    <n v="3000"/>
    <n v="6"/>
    <n v="8"/>
    <x v="5"/>
    <x v="0"/>
    <n v="500"/>
    <x v="86"/>
    <x v="28"/>
    <s v="Energy"/>
    <s v="Integrated Oil &amp; Gas"/>
  </r>
  <r>
    <n v="56966"/>
    <d v="2020-08-18T00:00:00"/>
    <n v="332"/>
    <s v="A Ball"/>
    <n v="10"/>
    <n v="14"/>
    <n v="300"/>
    <n v="4200"/>
    <n v="10"/>
    <n v="8"/>
    <x v="1"/>
    <x v="2"/>
    <n v="300"/>
    <x v="94"/>
    <x v="3"/>
    <s v="Industrials"/>
    <s v="Aerospace &amp; Defense"/>
  </r>
  <r>
    <n v="57077"/>
    <d v="2020-04-08T00:00:00"/>
    <n v="120"/>
    <s v="M Ferguson"/>
    <n v="2"/>
    <n v="4"/>
    <n v="300"/>
    <n v="1200"/>
    <n v="7"/>
    <n v="8"/>
    <x v="1"/>
    <x v="1"/>
    <n v="300"/>
    <x v="157"/>
    <x v="21"/>
    <s v="Information Technology"/>
    <s v="Internet Software &amp; Services"/>
  </r>
  <r>
    <n v="57188"/>
    <d v="2020-07-13T00:00:00"/>
    <n v="11"/>
    <s v="J Baird"/>
    <n v="9"/>
    <n v="20"/>
    <n v="2000"/>
    <n v="40000"/>
    <n v="6"/>
    <n v="8"/>
    <x v="6"/>
    <x v="2"/>
    <n v="300"/>
    <x v="191"/>
    <x v="2"/>
    <s v="Consumer Staples"/>
    <s v="Agricultural Products"/>
  </r>
  <r>
    <n v="57299"/>
    <d v="2020-07-21T00:00:00"/>
    <n v="152"/>
    <s v="E Skelton"/>
    <n v="20"/>
    <n v="17"/>
    <n v="500"/>
    <n v="8500"/>
    <n v="9"/>
    <n v="8"/>
    <x v="5"/>
    <x v="0"/>
    <n v="500"/>
    <x v="244"/>
    <x v="6"/>
    <s v="Utilities"/>
    <s v="Electric Utilities"/>
  </r>
  <r>
    <n v="57410"/>
    <d v="2020-12-27T00:00:00"/>
    <n v="153"/>
    <s v="K McCreery"/>
    <n v="17"/>
    <n v="5"/>
    <n v="2000"/>
    <n v="10000"/>
    <n v="7"/>
    <n v="8"/>
    <x v="6"/>
    <x v="0"/>
    <n v="500"/>
    <x v="81"/>
    <x v="1"/>
    <s v="Consumer Staples"/>
    <s v="Personal Products"/>
  </r>
  <r>
    <n v="57521"/>
    <d v="2020-10-09T00:00:00"/>
    <n v="94"/>
    <s v="A Ball"/>
    <n v="3"/>
    <n v="12"/>
    <n v="300"/>
    <n v="3600"/>
    <n v="8"/>
    <n v="8"/>
    <x v="2"/>
    <x v="1"/>
    <n v="300"/>
    <x v="25"/>
    <x v="1"/>
    <s v="Consumer Staples"/>
    <s v="Household Products"/>
  </r>
  <r>
    <n v="57632"/>
    <d v="2020-06-06T00:00:00"/>
    <n v="12"/>
    <s v="E Skelton"/>
    <n v="14"/>
    <n v="7"/>
    <n v="300"/>
    <n v="2100"/>
    <n v="8"/>
    <n v="8"/>
    <x v="4"/>
    <x v="2"/>
    <n v="500"/>
    <x v="180"/>
    <x v="4"/>
    <s v="Information Technology"/>
    <s v="Internet Software &amp; Services"/>
  </r>
  <r>
    <n v="57743"/>
    <d v="2020-05-10T00:00:00"/>
    <n v="2"/>
    <s v="A Reid"/>
    <n v="7"/>
    <n v="12"/>
    <n v="500"/>
    <n v="6000"/>
    <n v="10"/>
    <n v="8"/>
    <x v="3"/>
    <x v="1"/>
    <n v="1500"/>
    <x v="152"/>
    <x v="18"/>
    <s v="Industrials"/>
    <s v="Airlines"/>
  </r>
  <r>
    <n v="57854"/>
    <d v="2020-01-02T00:00:00"/>
    <n v="340"/>
    <s v="J Baird"/>
    <n v="3"/>
    <n v="14"/>
    <n v="300"/>
    <n v="4200"/>
    <n v="10"/>
    <n v="8"/>
    <x v="2"/>
    <x v="1"/>
    <n v="300"/>
    <x v="73"/>
    <x v="19"/>
    <s v="Consumer Discretionary"/>
    <s v="Housewares &amp; Specialties"/>
  </r>
  <r>
    <n v="57965"/>
    <d v="2020-11-17T00:00:00"/>
    <n v="121"/>
    <s v="A Reid"/>
    <n v="13"/>
    <n v="21"/>
    <n v="300"/>
    <n v="6300"/>
    <n v="7"/>
    <n v="8"/>
    <x v="7"/>
    <x v="2"/>
    <n v="300"/>
    <x v="182"/>
    <x v="25"/>
    <s v="Consumer Staples"/>
    <s v="Drug Retail"/>
  </r>
  <r>
    <n v="58076"/>
    <d v="2020-09-30T00:00:00"/>
    <n v="331"/>
    <s v="A Reid"/>
    <n v="19"/>
    <n v="10"/>
    <n v="500"/>
    <n v="5000"/>
    <n v="9"/>
    <n v="8"/>
    <x v="2"/>
    <x v="0"/>
    <n v="500"/>
    <x v="138"/>
    <x v="1"/>
    <s v="Industrials"/>
    <s v="Research &amp; Consulting Services"/>
  </r>
  <r>
    <n v="58187"/>
    <d v="2020-10-08T00:00:00"/>
    <n v="75"/>
    <s v="E Skelton"/>
    <n v="18"/>
    <n v="23"/>
    <n v="500"/>
    <n v="11500"/>
    <n v="9"/>
    <n v="8"/>
    <x v="1"/>
    <x v="0"/>
    <n v="500"/>
    <x v="206"/>
    <x v="1"/>
    <s v="Information Technology"/>
    <s v="Systems Software"/>
  </r>
  <r>
    <n v="58298"/>
    <d v="2020-06-10T00:00:00"/>
    <n v="6"/>
    <s v="K McCreery"/>
    <n v="23"/>
    <n v="24"/>
    <n v="700"/>
    <n v="16800"/>
    <n v="10"/>
    <n v="8"/>
    <x v="3"/>
    <x v="0"/>
    <n v="2500"/>
    <x v="89"/>
    <x v="0"/>
    <s v="Health Care"/>
    <s v="Health Care Distributors"/>
  </r>
  <r>
    <n v="58409"/>
    <d v="2020-02-01T00:00:00"/>
    <n v="167"/>
    <s v="K McCreery"/>
    <n v="24"/>
    <n v="9"/>
    <n v="2500"/>
    <n v="22500"/>
    <n v="6"/>
    <n v="8"/>
    <x v="0"/>
    <x v="0"/>
    <n v="2750"/>
    <x v="139"/>
    <x v="20"/>
    <s v="Health Care"/>
    <s v="Health Care Services"/>
  </r>
  <r>
    <n v="58520"/>
    <d v="2020-06-30T00:00:00"/>
    <n v="38"/>
    <s v="A Ball"/>
    <n v="13"/>
    <n v="6"/>
    <n v="300"/>
    <n v="1800"/>
    <n v="9"/>
    <n v="8"/>
    <x v="7"/>
    <x v="2"/>
    <n v="300"/>
    <x v="170"/>
    <x v="21"/>
    <s v="Consumer Discretionary"/>
    <s v="Specialty Stores"/>
  </r>
  <r>
    <n v="58631"/>
    <d v="2020-04-30T00:00:00"/>
    <n v="351"/>
    <s v="M Ferguson"/>
    <n v="5"/>
    <n v="13"/>
    <n v="300"/>
    <n v="3900"/>
    <n v="7"/>
    <n v="8"/>
    <x v="7"/>
    <x v="1"/>
    <n v="300"/>
    <x v="64"/>
    <x v="12"/>
    <s v="Industrials"/>
    <s v="Construction &amp; Farm Machinery &amp; Heavy Trucks"/>
  </r>
  <r>
    <n v="58742"/>
    <d v="2020-10-03T00:00:00"/>
    <n v="70"/>
    <s v="P Dent"/>
    <n v="11"/>
    <n v="6"/>
    <n v="300"/>
    <n v="1800"/>
    <n v="9"/>
    <n v="8"/>
    <x v="2"/>
    <x v="2"/>
    <n v="300"/>
    <x v="245"/>
    <x v="16"/>
    <s v="Financials"/>
    <s v="Multi-Sector Holdings"/>
  </r>
  <r>
    <n v="58853"/>
    <d v="2020-12-14T00:00:00"/>
    <n v="11"/>
    <s v="J Baird"/>
    <n v="23"/>
    <n v="18"/>
    <n v="700"/>
    <n v="12600"/>
    <n v="6"/>
    <n v="8"/>
    <x v="3"/>
    <x v="0"/>
    <n v="2500"/>
    <x v="191"/>
    <x v="2"/>
    <s v="Consumer Staples"/>
    <s v="Agricultural Products"/>
  </r>
  <r>
    <n v="58964"/>
    <d v="2020-04-06T00:00:00"/>
    <n v="11"/>
    <s v="J Baird"/>
    <n v="18"/>
    <n v="17"/>
    <n v="500"/>
    <n v="8500"/>
    <n v="7"/>
    <n v="8"/>
    <x v="1"/>
    <x v="0"/>
    <n v="500"/>
    <x v="191"/>
    <x v="2"/>
    <s v="Consumer Staples"/>
    <s v="Agricultural Products"/>
  </r>
  <r>
    <n v="59075"/>
    <d v="2020-03-02T00:00:00"/>
    <n v="293"/>
    <s v="K McCreery"/>
    <n v="4"/>
    <n v="4"/>
    <n v="300"/>
    <n v="1200"/>
    <n v="10"/>
    <n v="8"/>
    <x v="5"/>
    <x v="1"/>
    <n v="300"/>
    <x v="166"/>
    <x v="2"/>
    <s v="Consumer Discretionary"/>
    <s v="Restaurants"/>
  </r>
  <r>
    <n v="59186"/>
    <d v="2020-03-07T00:00:00"/>
    <n v="358"/>
    <s v="M Ferguson"/>
    <n v="15"/>
    <n v="5"/>
    <n v="500"/>
    <n v="2500"/>
    <n v="8"/>
    <n v="8"/>
    <x v="3"/>
    <x v="2"/>
    <n v="1500"/>
    <x v="227"/>
    <x v="23"/>
    <s v="Financials"/>
    <s v="Diversified Financial Services"/>
  </r>
  <r>
    <n v="59297"/>
    <d v="2020-03-20T00:00:00"/>
    <n v="70"/>
    <s v="P Dent"/>
    <n v="23"/>
    <n v="2"/>
    <n v="700"/>
    <n v="1400"/>
    <n v="10"/>
    <n v="8"/>
    <x v="3"/>
    <x v="0"/>
    <n v="2500"/>
    <x v="245"/>
    <x v="16"/>
    <s v="Financials"/>
    <s v="Multi-Sector Holdings"/>
  </r>
  <r>
    <n v="59408"/>
    <d v="2020-01-29T00:00:00"/>
    <n v="356"/>
    <s v="K McCreery"/>
    <n v="7"/>
    <n v="7"/>
    <n v="500"/>
    <n v="3500"/>
    <n v="7"/>
    <n v="8"/>
    <x v="3"/>
    <x v="1"/>
    <n v="1500"/>
    <x v="194"/>
    <x v="1"/>
    <s v="Consumer Staples"/>
    <s v="Soft Drinks"/>
  </r>
  <r>
    <n v="59519"/>
    <d v="2020-03-01T00:00:00"/>
    <n v="219"/>
    <s v="A Reid"/>
    <n v="17"/>
    <n v="18"/>
    <n v="2000"/>
    <n v="36000"/>
    <n v="10"/>
    <n v="8"/>
    <x v="6"/>
    <x v="0"/>
    <n v="500"/>
    <x v="92"/>
    <x v="1"/>
    <s v="Energy"/>
    <s v="Integrated Oil &amp; Gas"/>
  </r>
  <r>
    <n v="59630"/>
    <d v="2020-05-21T00:00:00"/>
    <n v="353"/>
    <s v="A Ball"/>
    <n v="10"/>
    <n v="6"/>
    <n v="300"/>
    <n v="1800"/>
    <n v="7"/>
    <n v="8"/>
    <x v="1"/>
    <x v="2"/>
    <n v="300"/>
    <x v="30"/>
    <x v="17"/>
    <s v="Consumer Discretionary"/>
    <s v="Internet &amp; Direct Marketing Retail"/>
  </r>
  <r>
    <n v="59741"/>
    <d v="2020-11-11T00:00:00"/>
    <n v="192"/>
    <s v="A Ball"/>
    <n v="6"/>
    <n v="24"/>
    <n v="300"/>
    <n v="7200"/>
    <n v="9"/>
    <n v="8"/>
    <x v="4"/>
    <x v="1"/>
    <n v="500"/>
    <x v="246"/>
    <x v="18"/>
    <s v="Energy"/>
    <s v="Oil &amp; Gas Equipment &amp; Services"/>
  </r>
  <r>
    <n v="59852"/>
    <d v="2020-09-25T00:00:00"/>
    <n v="162"/>
    <s v="M Ferguson"/>
    <n v="2"/>
    <n v="21"/>
    <n v="300"/>
    <n v="6300"/>
    <n v="9"/>
    <n v="8"/>
    <x v="1"/>
    <x v="1"/>
    <n v="300"/>
    <x v="24"/>
    <x v="15"/>
    <s v="Health Care"/>
    <s v="Health Care Distributors"/>
  </r>
  <r>
    <n v="59963"/>
    <d v="2020-08-24T00:00:00"/>
    <n v="157"/>
    <s v="A Ball"/>
    <n v="9"/>
    <n v="20"/>
    <n v="2000"/>
    <n v="40000"/>
    <n v="6"/>
    <n v="8"/>
    <x v="6"/>
    <x v="2"/>
    <n v="300"/>
    <x v="223"/>
    <x v="18"/>
    <s v="Energy"/>
    <s v="Oil &amp; Gas Exploration &amp; Production"/>
  </r>
  <r>
    <n v="60074"/>
    <d v="2020-09-26T00:00:00"/>
    <n v="232"/>
    <s v="M Ferguson"/>
    <n v="9"/>
    <n v="23"/>
    <n v="2000"/>
    <n v="46000"/>
    <n v="8"/>
    <n v="8"/>
    <x v="6"/>
    <x v="2"/>
    <n v="300"/>
    <x v="207"/>
    <x v="0"/>
    <s v="Consumer Staples"/>
    <s v="Packaged Foods &amp; Meats"/>
  </r>
  <r>
    <n v="60185"/>
    <d v="2020-04-13T00:00:00"/>
    <n v="15"/>
    <s v="M Ferguson"/>
    <n v="13"/>
    <n v="23"/>
    <n v="300"/>
    <n v="6900"/>
    <n v="10"/>
    <n v="8"/>
    <x v="7"/>
    <x v="2"/>
    <n v="300"/>
    <x v="135"/>
    <x v="15"/>
    <s v="Utilities"/>
    <s v="MultiUtilities"/>
  </r>
  <r>
    <n v="60296"/>
    <d v="2020-07-01T00:00:00"/>
    <n v="79"/>
    <s v="A Reid"/>
    <n v="12"/>
    <n v="12"/>
    <n v="300"/>
    <n v="3600"/>
    <n v="6"/>
    <n v="8"/>
    <x v="5"/>
    <x v="2"/>
    <n v="300"/>
    <x v="247"/>
    <x v="30"/>
    <s v="Financials"/>
    <s v="Property &amp; Casualty Insurance"/>
  </r>
  <r>
    <n v="60407"/>
    <d v="2020-07-17T00:00:00"/>
    <n v="27"/>
    <s v="K McCreery"/>
    <n v="24"/>
    <n v="14"/>
    <n v="2500"/>
    <n v="35000"/>
    <n v="9"/>
    <n v="8"/>
    <x v="0"/>
    <x v="0"/>
    <n v="2750"/>
    <x v="82"/>
    <x v="12"/>
    <s v="Industrials"/>
    <s v="Airlines"/>
  </r>
  <r>
    <n v="60518"/>
    <d v="2020-03-04T00:00:00"/>
    <n v="350"/>
    <s v="P Dent"/>
    <n v="11"/>
    <n v="11"/>
    <n v="300"/>
    <n v="3300"/>
    <n v="7"/>
    <n v="8"/>
    <x v="2"/>
    <x v="2"/>
    <n v="300"/>
    <x v="104"/>
    <x v="17"/>
    <s v="Industrials"/>
    <s v="Technology, Hardware, Software and Supplies"/>
  </r>
  <r>
    <n v="60629"/>
    <d v="2020-05-20T00:00:00"/>
    <n v="181"/>
    <s v="K McCreery"/>
    <n v="12"/>
    <n v="18"/>
    <n v="300"/>
    <n v="5400"/>
    <n v="7"/>
    <n v="8"/>
    <x v="5"/>
    <x v="2"/>
    <n v="300"/>
    <x v="248"/>
    <x v="21"/>
    <s v="Information Technology"/>
    <s v="Internet Software &amp; Services"/>
  </r>
  <r>
    <n v="60740"/>
    <d v="2020-05-25T00:00:00"/>
    <n v="123"/>
    <s v="J Baird"/>
    <n v="20"/>
    <n v="12"/>
    <n v="500"/>
    <n v="6000"/>
    <n v="6"/>
    <n v="8"/>
    <x v="5"/>
    <x v="0"/>
    <n v="500"/>
    <x v="249"/>
    <x v="18"/>
    <s v="Energy"/>
    <s v="Oil &amp; Gas Exploration &amp; Production"/>
  </r>
  <r>
    <n v="60851"/>
    <d v="2020-10-02T00:00:00"/>
    <n v="207"/>
    <s v="J Baird"/>
    <n v="8"/>
    <n v="19"/>
    <n v="1500"/>
    <n v="28500"/>
    <n v="8"/>
    <n v="8"/>
    <x v="0"/>
    <x v="1"/>
    <n v="2000"/>
    <x v="241"/>
    <x v="1"/>
    <s v="Financials"/>
    <s v="Investment Banking &amp; Brokerage"/>
  </r>
  <r>
    <n v="60962"/>
    <d v="2020-07-08T00:00:00"/>
    <n v="326"/>
    <s v="J Baird"/>
    <n v="3"/>
    <n v="2"/>
    <n v="300"/>
    <n v="600"/>
    <n v="7"/>
    <n v="8"/>
    <x v="2"/>
    <x v="1"/>
    <n v="300"/>
    <x v="153"/>
    <x v="14"/>
    <s v="Materials"/>
    <s v="Gold"/>
  </r>
  <r>
    <n v="61073"/>
    <d v="2020-02-19T00:00:00"/>
    <n v="85"/>
    <s v="M Ferguson"/>
    <n v="3"/>
    <n v="21"/>
    <n v="300"/>
    <n v="6300"/>
    <n v="10"/>
    <n v="8"/>
    <x v="2"/>
    <x v="1"/>
    <n v="300"/>
    <x v="250"/>
    <x v="15"/>
    <s v="Health Care"/>
    <s v="Health Care Technology"/>
  </r>
  <r>
    <n v="61184"/>
    <d v="2020-05-28T00:00:00"/>
    <n v="284"/>
    <s v="J Baird"/>
    <n v="10"/>
    <n v="7"/>
    <n v="300"/>
    <n v="2100"/>
    <n v="8"/>
    <n v="8"/>
    <x v="1"/>
    <x v="2"/>
    <n v="300"/>
    <x v="23"/>
    <x v="14"/>
    <s v="Telecommunications Services"/>
    <s v="Alternative Carriers"/>
  </r>
  <r>
    <n v="61295"/>
    <d v="2020-08-02T00:00:00"/>
    <n v="305"/>
    <s v="J Baird"/>
    <n v="19"/>
    <n v="18"/>
    <n v="500"/>
    <n v="9000"/>
    <n v="6"/>
    <n v="8"/>
    <x v="2"/>
    <x v="0"/>
    <n v="500"/>
    <x v="101"/>
    <x v="10"/>
    <s v="Industrials"/>
    <s v="Industrial Conglomerates"/>
  </r>
  <r>
    <n v="61406"/>
    <d v="2020-12-28T00:00:00"/>
    <n v="262"/>
    <s v="A Ball"/>
    <n v="12"/>
    <n v="11"/>
    <n v="300"/>
    <n v="3300"/>
    <n v="8"/>
    <n v="8"/>
    <x v="5"/>
    <x v="2"/>
    <n v="300"/>
    <x v="251"/>
    <x v="3"/>
    <s v="Consumer Discretionary"/>
    <s v="Specialty Stores"/>
  </r>
  <r>
    <n v="61517"/>
    <d v="2020-02-10T00:00:00"/>
    <n v="133"/>
    <s v="P Dent"/>
    <n v="19"/>
    <n v="24"/>
    <n v="500"/>
    <n v="12000"/>
    <n v="7"/>
    <n v="8"/>
    <x v="2"/>
    <x v="0"/>
    <n v="500"/>
    <x v="252"/>
    <x v="6"/>
    <s v="Consumer Discretionary"/>
    <s v="Broadcasting &amp; Cable TV"/>
  </r>
  <r>
    <n v="61628"/>
    <d v="2020-04-11T00:00:00"/>
    <n v="257"/>
    <s v="E Skelton"/>
    <n v="9"/>
    <n v="2"/>
    <n v="2000"/>
    <n v="4000"/>
    <n v="9"/>
    <n v="8"/>
    <x v="6"/>
    <x v="2"/>
    <n v="300"/>
    <x v="119"/>
    <x v="0"/>
    <s v="Consumer Staples"/>
    <s v="Packaged Foods &amp; Meats"/>
  </r>
  <r>
    <n v="61739"/>
    <d v="2020-07-03T00:00:00"/>
    <n v="18"/>
    <s v="J Baird"/>
    <n v="19"/>
    <n v="20"/>
    <n v="500"/>
    <n v="10000"/>
    <n v="6"/>
    <n v="8"/>
    <x v="2"/>
    <x v="0"/>
    <n v="500"/>
    <x v="79"/>
    <x v="17"/>
    <s v="Health Care"/>
    <s v="Managed Health Care"/>
  </r>
  <r>
    <n v="61850"/>
    <d v="2020-06-17T00:00:00"/>
    <n v="112"/>
    <s v="P Dent"/>
    <n v="16"/>
    <n v="7"/>
    <n v="1500"/>
    <n v="10500"/>
    <n v="7"/>
    <n v="8"/>
    <x v="0"/>
    <x v="2"/>
    <n v="2000"/>
    <x v="253"/>
    <x v="4"/>
    <s v="Consumer Staples"/>
    <s v="Packaged Foods &amp; Meats"/>
  </r>
  <r>
    <n v="61961"/>
    <d v="2020-10-27T00:00:00"/>
    <n v="308"/>
    <s v="P Dent"/>
    <n v="8"/>
    <n v="23"/>
    <n v="1500"/>
    <n v="34500"/>
    <n v="10"/>
    <n v="8"/>
    <x v="0"/>
    <x v="1"/>
    <n v="2000"/>
    <x v="59"/>
    <x v="3"/>
    <s v="Consumer Staples"/>
    <s v="Tobacco"/>
  </r>
  <r>
    <n v="62072"/>
    <d v="2020-05-13T00:00:00"/>
    <n v="90"/>
    <s v="K McCreery"/>
    <n v="19"/>
    <n v="2"/>
    <n v="500"/>
    <n v="1000"/>
    <n v="6"/>
    <n v="8"/>
    <x v="2"/>
    <x v="0"/>
    <n v="500"/>
    <x v="16"/>
    <x v="10"/>
    <s v="Industrials"/>
    <s v="Air Freight &amp; Logistics"/>
  </r>
  <r>
    <n v="62183"/>
    <d v="2020-05-29T00:00:00"/>
    <n v="17"/>
    <s v="A Ball"/>
    <n v="14"/>
    <n v="9"/>
    <n v="300"/>
    <n v="2700"/>
    <n v="8"/>
    <n v="8"/>
    <x v="4"/>
    <x v="2"/>
    <n v="500"/>
    <x v="233"/>
    <x v="3"/>
    <s v="Utilities"/>
    <s v="Independent Power Producers &amp; Energy Traders"/>
  </r>
  <r>
    <n v="62294"/>
    <d v="2020-06-09T00:00:00"/>
    <n v="165"/>
    <s v="J Baird"/>
    <n v="5"/>
    <n v="4"/>
    <n v="300"/>
    <n v="1200"/>
    <n v="6"/>
    <n v="8"/>
    <x v="7"/>
    <x v="1"/>
    <n v="300"/>
    <x v="168"/>
    <x v="11"/>
    <s v="Industrials"/>
    <s v="Industrial Conglomerates"/>
  </r>
  <r>
    <n v="62405"/>
    <d v="2020-03-22T00:00:00"/>
    <n v="99"/>
    <s v="M Ferguson"/>
    <n v="15"/>
    <n v="23"/>
    <n v="500"/>
    <n v="11500"/>
    <n v="7"/>
    <n v="8"/>
    <x v="3"/>
    <x v="2"/>
    <n v="1500"/>
    <x v="209"/>
    <x v="14"/>
    <s v="Consumer Discretionary"/>
    <s v="Restaurants"/>
  </r>
  <r>
    <n v="62516"/>
    <d v="2020-08-22T00:00:00"/>
    <n v="309"/>
    <s v="M Ferguson"/>
    <n v="9"/>
    <n v="5"/>
    <n v="2000"/>
    <n v="10000"/>
    <n v="10"/>
    <n v="8"/>
    <x v="6"/>
    <x v="2"/>
    <n v="300"/>
    <x v="254"/>
    <x v="15"/>
    <s v="Materials"/>
    <s v="Fertilizers &amp; Agricultural Chemicals"/>
  </r>
  <r>
    <n v="62627"/>
    <d v="2020-05-12T00:00:00"/>
    <n v="75"/>
    <s v="E Skelton"/>
    <n v="13"/>
    <n v="10"/>
    <n v="300"/>
    <n v="3000"/>
    <n v="9"/>
    <n v="8"/>
    <x v="7"/>
    <x v="2"/>
    <n v="300"/>
    <x v="206"/>
    <x v="1"/>
    <s v="Information Technology"/>
    <s v="Systems Software"/>
  </r>
  <r>
    <n v="62738"/>
    <d v="2020-11-06T00:00:00"/>
    <n v="342"/>
    <s v="K McCreery"/>
    <n v="20"/>
    <n v="10"/>
    <n v="500"/>
    <n v="5000"/>
    <n v="9"/>
    <n v="8"/>
    <x v="5"/>
    <x v="0"/>
    <n v="500"/>
    <x v="255"/>
    <x v="6"/>
    <s v="Real Estate"/>
    <s v="Retail REITs"/>
  </r>
  <r>
    <n v="62849"/>
    <d v="2020-07-04T00:00:00"/>
    <n v="19"/>
    <s v="E Skelton"/>
    <n v="18"/>
    <n v="20"/>
    <n v="500"/>
    <n v="10000"/>
    <n v="10"/>
    <n v="8"/>
    <x v="1"/>
    <x v="0"/>
    <n v="500"/>
    <x v="256"/>
    <x v="19"/>
    <s v="Financials"/>
    <s v="Life &amp; Health Insurance"/>
  </r>
  <r>
    <n v="62960"/>
    <d v="2020-08-01T00:00:00"/>
    <n v="98"/>
    <s v="P Dent"/>
    <n v="2"/>
    <n v="11"/>
    <n v="300"/>
    <n v="3300"/>
    <n v="9"/>
    <n v="8"/>
    <x v="1"/>
    <x v="1"/>
    <n v="300"/>
    <x v="231"/>
    <x v="2"/>
    <s v="Financials"/>
    <s v="Financial Exchanges &amp; Data"/>
  </r>
  <r>
    <n v="63071"/>
    <d v="2020-04-26T00:00:00"/>
    <n v="358"/>
    <s v="M Ferguson"/>
    <n v="24"/>
    <n v="9"/>
    <n v="2500"/>
    <n v="22500"/>
    <n v="6"/>
    <n v="8"/>
    <x v="0"/>
    <x v="0"/>
    <n v="2750"/>
    <x v="227"/>
    <x v="23"/>
    <s v="Financials"/>
    <s v="Diversified Financial Services"/>
  </r>
  <r>
    <n v="63182"/>
    <d v="2020-03-16T00:00:00"/>
    <n v="250"/>
    <s v="E Skelton"/>
    <n v="11"/>
    <n v="6"/>
    <n v="300"/>
    <n v="1800"/>
    <n v="10"/>
    <n v="8"/>
    <x v="2"/>
    <x v="2"/>
    <n v="300"/>
    <x v="38"/>
    <x v="6"/>
    <s v="Industrials"/>
    <s v="Industrial Conglomerates"/>
  </r>
  <r>
    <n v="63293"/>
    <d v="2020-12-30T00:00:00"/>
    <n v="393"/>
    <s v="M Ferguson"/>
    <n v="9"/>
    <n v="18"/>
    <n v="2000"/>
    <n v="36000"/>
    <n v="7"/>
    <n v="8"/>
    <x v="6"/>
    <x v="2"/>
    <n v="300"/>
    <x v="257"/>
    <x v="6"/>
    <s v="Consumer Discretionary"/>
    <s v="Apparel Retail"/>
  </r>
  <r>
    <n v="63404"/>
    <d v="2020-03-02T00:00:00"/>
    <n v="318"/>
    <s v="A Ball"/>
    <n v="19"/>
    <n v="20"/>
    <n v="500"/>
    <n v="10000"/>
    <n v="8"/>
    <n v="8"/>
    <x v="2"/>
    <x v="0"/>
    <n v="500"/>
    <x v="56"/>
    <x v="13"/>
    <s v="Health Care"/>
    <s v="Life Sciences Tools &amp; Services"/>
  </r>
  <r>
    <n v="63515"/>
    <d v="2020-09-24T00:00:00"/>
    <n v="34"/>
    <s v="K McCreery"/>
    <n v="13"/>
    <n v="9"/>
    <n v="300"/>
    <n v="2700"/>
    <n v="10"/>
    <n v="8"/>
    <x v="7"/>
    <x v="2"/>
    <n v="300"/>
    <x v="70"/>
    <x v="6"/>
    <s v="Health Care"/>
    <s v="Biotechnology"/>
  </r>
  <r>
    <n v="63626"/>
    <d v="2020-08-05T00:00:00"/>
    <n v="175"/>
    <s v="P Dent"/>
    <n v="18"/>
    <n v="13"/>
    <n v="500"/>
    <n v="6500"/>
    <n v="8"/>
    <n v="8"/>
    <x v="1"/>
    <x v="0"/>
    <n v="500"/>
    <x v="258"/>
    <x v="6"/>
    <s v="Information Technology"/>
    <s v="Internet Software &amp; Services"/>
  </r>
  <r>
    <n v="63737"/>
    <d v="2020-10-20T00:00:00"/>
    <n v="359"/>
    <s v="A Reid"/>
    <n v="23"/>
    <n v="14"/>
    <n v="700"/>
    <n v="9800"/>
    <n v="9"/>
    <n v="8"/>
    <x v="3"/>
    <x v="0"/>
    <n v="2500"/>
    <x v="259"/>
    <x v="13"/>
    <s v="Consumer Staples"/>
    <s v="Personal Products"/>
  </r>
  <r>
    <n v="63848"/>
    <d v="2020-04-19T00:00:00"/>
    <n v="272"/>
    <s v="K McCreery"/>
    <n v="3"/>
    <n v="12"/>
    <n v="300"/>
    <n v="3600"/>
    <n v="6"/>
    <n v="8"/>
    <x v="2"/>
    <x v="1"/>
    <n v="300"/>
    <x v="260"/>
    <x v="5"/>
    <s v="Health Care"/>
    <s v="Health Care Facilities"/>
  </r>
  <r>
    <n v="63959"/>
    <d v="2020-11-18T00:00:00"/>
    <n v="67"/>
    <s v="J Baird"/>
    <n v="15"/>
    <n v="13"/>
    <n v="500"/>
    <n v="6500"/>
    <n v="6"/>
    <n v="8"/>
    <x v="3"/>
    <x v="2"/>
    <n v="1500"/>
    <x v="261"/>
    <x v="1"/>
    <s v="Financials"/>
    <s v="Asset Management &amp; Custody Banks"/>
  </r>
  <r>
    <n v="64070"/>
    <d v="2020-03-22T00:00:00"/>
    <n v="252"/>
    <s v="P Dent"/>
    <n v="3"/>
    <n v="12"/>
    <n v="300"/>
    <n v="3600"/>
    <n v="10"/>
    <n v="8"/>
    <x v="2"/>
    <x v="1"/>
    <n v="300"/>
    <x v="156"/>
    <x v="6"/>
    <s v="Information Technology"/>
    <s v="Networking Equipment"/>
  </r>
  <r>
    <n v="64181"/>
    <d v="2020-09-02T00:00:00"/>
    <n v="59"/>
    <s v="A Ball"/>
    <n v="14"/>
    <n v="3"/>
    <n v="300"/>
    <n v="900"/>
    <n v="9"/>
    <n v="8"/>
    <x v="4"/>
    <x v="2"/>
    <n v="500"/>
    <x v="262"/>
    <x v="10"/>
    <s v="Consumer Discretionary"/>
    <s v="Computer &amp; Electronics Retail"/>
  </r>
  <r>
    <n v="64292"/>
    <d v="2020-11-20T00:00:00"/>
    <n v="377"/>
    <s v="K McCreery"/>
    <n v="23"/>
    <n v="23"/>
    <n v="700"/>
    <n v="16100"/>
    <n v="10"/>
    <n v="8"/>
    <x v="3"/>
    <x v="0"/>
    <n v="2500"/>
    <x v="263"/>
    <x v="17"/>
    <s v="Materials"/>
    <s v="Industrial Gases"/>
  </r>
  <r>
    <n v="64403"/>
    <d v="2020-02-20T00:00:00"/>
    <n v="385"/>
    <s v="P Dent"/>
    <n v="9"/>
    <n v="24"/>
    <n v="2000"/>
    <n v="48000"/>
    <n v="10"/>
    <n v="8"/>
    <x v="6"/>
    <x v="2"/>
    <n v="300"/>
    <x v="13"/>
    <x v="1"/>
    <s v="Health Care"/>
    <s v="Biotechnology"/>
  </r>
  <r>
    <n v="64514"/>
    <d v="2020-01-12T00:00:00"/>
    <n v="389"/>
    <s v="J Baird"/>
    <n v="11"/>
    <n v="19"/>
    <n v="300"/>
    <n v="5700"/>
    <n v="10"/>
    <n v="8"/>
    <x v="2"/>
    <x v="2"/>
    <n v="300"/>
    <x v="226"/>
    <x v="30"/>
    <s v="Energy"/>
    <s v="Oil &amp; Gas Drilling"/>
  </r>
  <r>
    <n v="64625"/>
    <d v="2020-12-09T00:00:00"/>
    <n v="283"/>
    <s v="A Ball"/>
    <n v="19"/>
    <n v="8"/>
    <n v="500"/>
    <n v="4000"/>
    <n v="8"/>
    <n v="8"/>
    <x v="2"/>
    <x v="0"/>
    <n v="500"/>
    <x v="264"/>
    <x v="18"/>
    <s v="Industrials"/>
    <s v="Airlines"/>
  </r>
  <r>
    <n v="64736"/>
    <d v="2020-07-23T00:00:00"/>
    <n v="272"/>
    <s v="K McCreery"/>
    <n v="15"/>
    <n v="24"/>
    <n v="500"/>
    <n v="12000"/>
    <n v="7"/>
    <n v="8"/>
    <x v="3"/>
    <x v="2"/>
    <n v="1500"/>
    <x v="260"/>
    <x v="5"/>
    <s v="Health Care"/>
    <s v="Health Care Facilities"/>
  </r>
  <r>
    <n v="64847"/>
    <d v="2020-08-16T00:00:00"/>
    <n v="298"/>
    <s v="J Baird"/>
    <n v="5"/>
    <n v="7"/>
    <n v="300"/>
    <n v="2100"/>
    <n v="9"/>
    <n v="8"/>
    <x v="7"/>
    <x v="1"/>
    <n v="300"/>
    <x v="265"/>
    <x v="11"/>
    <s v="Health Care"/>
    <s v="Health Care Equipment"/>
  </r>
  <r>
    <n v="64958"/>
    <d v="2020-05-17T00:00:00"/>
    <n v="393"/>
    <s v="M Ferguson"/>
    <n v="5"/>
    <n v="11"/>
    <n v="300"/>
    <n v="3300"/>
    <n v="10"/>
    <n v="8"/>
    <x v="7"/>
    <x v="1"/>
    <n v="300"/>
    <x v="257"/>
    <x v="6"/>
    <s v="Consumer Discretionary"/>
    <s v="Apparel Retail"/>
  </r>
  <r>
    <n v="65069"/>
    <d v="2020-08-12T00:00:00"/>
    <n v="241"/>
    <s v="A Ball"/>
    <n v="7"/>
    <n v="7"/>
    <n v="500"/>
    <n v="3500"/>
    <n v="6"/>
    <n v="8"/>
    <x v="3"/>
    <x v="1"/>
    <n v="1500"/>
    <x v="37"/>
    <x v="20"/>
    <s v="Materials"/>
    <s v="Paper Packaging"/>
  </r>
  <r>
    <n v="65180"/>
    <d v="2020-05-27T00:00:00"/>
    <n v="343"/>
    <s v="P Dent"/>
    <n v="13"/>
    <n v="23"/>
    <n v="300"/>
    <n v="6900"/>
    <n v="6"/>
    <n v="8"/>
    <x v="7"/>
    <x v="2"/>
    <n v="300"/>
    <x v="266"/>
    <x v="7"/>
    <s v="Energy"/>
    <s v="Oil &amp; Gas Exploration &amp; Production"/>
  </r>
  <r>
    <n v="65291"/>
    <d v="2020-01-24T00:00:00"/>
    <n v="237"/>
    <s v="K McCreery"/>
    <n v="3"/>
    <n v="6"/>
    <n v="300"/>
    <n v="1800"/>
    <n v="7"/>
    <n v="8"/>
    <x v="2"/>
    <x v="1"/>
    <n v="300"/>
    <x v="118"/>
    <x v="1"/>
    <s v="Materials"/>
    <s v="Specialty Chemicals"/>
  </r>
  <r>
    <n v="65402"/>
    <d v="2020-05-16T00:00:00"/>
    <n v="128"/>
    <s v="A Reid"/>
    <n v="17"/>
    <n v="12"/>
    <n v="2000"/>
    <n v="24000"/>
    <n v="10"/>
    <n v="8"/>
    <x v="6"/>
    <x v="0"/>
    <n v="500"/>
    <x v="85"/>
    <x v="2"/>
    <s v="Financials"/>
    <s v="Consumer Finance"/>
  </r>
  <r>
    <n v="65513"/>
    <d v="2020-05-10T00:00:00"/>
    <n v="169"/>
    <s v="M Ferguson"/>
    <n v="6"/>
    <n v="24"/>
    <n v="300"/>
    <n v="7200"/>
    <n v="10"/>
    <n v="8"/>
    <x v="4"/>
    <x v="1"/>
    <n v="500"/>
    <x v="267"/>
    <x v="2"/>
    <s v="Utilities"/>
    <s v="MultiUtilities"/>
  </r>
  <r>
    <n v="65624"/>
    <d v="2020-09-25T00:00:00"/>
    <n v="59"/>
    <s v="A Ball"/>
    <n v="7"/>
    <n v="16"/>
    <n v="500"/>
    <n v="8000"/>
    <n v="6"/>
    <n v="8"/>
    <x v="3"/>
    <x v="1"/>
    <n v="1500"/>
    <x v="262"/>
    <x v="10"/>
    <s v="Consumer Discretionary"/>
    <s v="Computer &amp; Electronics Retail"/>
  </r>
  <r>
    <n v="65735"/>
    <d v="2020-04-26T00:00:00"/>
    <n v="120"/>
    <s v="M Ferguson"/>
    <n v="22"/>
    <n v="15"/>
    <n v="500"/>
    <n v="7500"/>
    <n v="8"/>
    <n v="8"/>
    <x v="4"/>
    <x v="0"/>
    <n v="700"/>
    <x v="157"/>
    <x v="21"/>
    <s v="Information Technology"/>
    <s v="Internet Software &amp; Services"/>
  </r>
  <r>
    <n v="65846"/>
    <d v="2020-07-02T00:00:00"/>
    <n v="274"/>
    <s v="M Ferguson"/>
    <n v="10"/>
    <n v="4"/>
    <n v="300"/>
    <n v="1200"/>
    <n v="10"/>
    <n v="8"/>
    <x v="1"/>
    <x v="2"/>
    <n v="300"/>
    <x v="268"/>
    <x v="1"/>
    <s v="Industrials"/>
    <s v="Industrial Conglomerates"/>
  </r>
  <r>
    <n v="65957"/>
    <d v="2020-02-05T00:00:00"/>
    <n v="118"/>
    <s v="K McCreery"/>
    <n v="10"/>
    <n v="2"/>
    <n v="300"/>
    <n v="600"/>
    <n v="8"/>
    <n v="8"/>
    <x v="1"/>
    <x v="2"/>
    <n v="300"/>
    <x v="50"/>
    <x v="24"/>
    <s v="Telecommunications Services"/>
    <s v="Integrated Telecommunications Services"/>
  </r>
  <r>
    <n v="66068"/>
    <d v="2020-03-10T00:00:00"/>
    <n v="244"/>
    <s v="K McCreery"/>
    <n v="9"/>
    <n v="9"/>
    <n v="2000"/>
    <n v="18000"/>
    <n v="10"/>
    <n v="8"/>
    <x v="6"/>
    <x v="2"/>
    <n v="300"/>
    <x v="41"/>
    <x v="22"/>
    <s v="Real Estate"/>
    <s v="REITs"/>
  </r>
  <r>
    <n v="66179"/>
    <d v="2020-05-19T00:00:00"/>
    <n v="226"/>
    <s v="A Reid"/>
    <n v="24"/>
    <n v="23"/>
    <n v="2500"/>
    <n v="57500"/>
    <n v="6"/>
    <n v="8"/>
    <x v="0"/>
    <x v="0"/>
    <n v="2750"/>
    <x v="212"/>
    <x v="6"/>
    <s v="Information Technology"/>
    <s v="Computer Hardware"/>
  </r>
  <r>
    <n v="66290"/>
    <d v="2020-04-09T00:00:00"/>
    <n v="77"/>
    <s v="P Dent"/>
    <n v="11"/>
    <n v="6"/>
    <n v="300"/>
    <n v="1800"/>
    <n v="6"/>
    <n v="8"/>
    <x v="2"/>
    <x v="2"/>
    <n v="300"/>
    <x v="75"/>
    <x v="13"/>
    <s v="Health Care"/>
    <s v="Health Care Distributors"/>
  </r>
  <r>
    <n v="66401"/>
    <d v="2020-04-28T00:00:00"/>
    <n v="194"/>
    <s v="E Skelton"/>
    <n v="5"/>
    <n v="9"/>
    <n v="300"/>
    <n v="2700"/>
    <n v="7"/>
    <n v="8"/>
    <x v="7"/>
    <x v="1"/>
    <n v="300"/>
    <x v="20"/>
    <x v="12"/>
    <s v="Industrials"/>
    <s v="Industrial Machinery"/>
  </r>
  <r>
    <n v="66512"/>
    <d v="2020-06-12T00:00:00"/>
    <n v="176"/>
    <s v="M Ferguson"/>
    <n v="4"/>
    <n v="15"/>
    <n v="300"/>
    <n v="4500"/>
    <n v="6"/>
    <n v="8"/>
    <x v="5"/>
    <x v="1"/>
    <n v="300"/>
    <x v="269"/>
    <x v="2"/>
    <s v="Industrials"/>
    <s v="Building Products"/>
  </r>
  <r>
    <n v="66623"/>
    <d v="2020-12-22T00:00:00"/>
    <n v="28"/>
    <s v="P Dent"/>
    <n v="11"/>
    <n v="8"/>
    <n v="300"/>
    <n v="2400"/>
    <n v="9"/>
    <n v="8"/>
    <x v="2"/>
    <x v="2"/>
    <n v="300"/>
    <x v="270"/>
    <x v="2"/>
    <s v="Financials"/>
    <s v="Property &amp; Casualty Insurance"/>
  </r>
  <r>
    <n v="66734"/>
    <d v="2020-07-18T00:00:00"/>
    <n v="22"/>
    <s v="M Ferguson"/>
    <n v="17"/>
    <n v="19"/>
    <n v="2000"/>
    <n v="38000"/>
    <n v="7"/>
    <n v="8"/>
    <x v="6"/>
    <x v="0"/>
    <n v="500"/>
    <x v="234"/>
    <x v="14"/>
    <s v="Real Estate"/>
    <s v="REITs"/>
  </r>
  <r>
    <n v="66845"/>
    <d v="2020-08-07T00:00:00"/>
    <n v="108"/>
    <s v="A Ball"/>
    <n v="11"/>
    <n v="7"/>
    <n v="300"/>
    <n v="2100"/>
    <n v="8"/>
    <n v="8"/>
    <x v="2"/>
    <x v="2"/>
    <n v="300"/>
    <x v="201"/>
    <x v="6"/>
    <s v="Health Care"/>
    <s v="Health Care Supplies"/>
  </r>
  <r>
    <n v="66956"/>
    <d v="2020-01-21T00:00:00"/>
    <n v="385"/>
    <s v="P Dent"/>
    <n v="9"/>
    <n v="15"/>
    <n v="2000"/>
    <n v="30000"/>
    <n v="6"/>
    <n v="8"/>
    <x v="6"/>
    <x v="2"/>
    <n v="300"/>
    <x v="13"/>
    <x v="1"/>
    <s v="Health Care"/>
    <s v="Biotechnology"/>
  </r>
  <r>
    <n v="67067"/>
    <d v="2020-10-02T00:00:00"/>
    <n v="117"/>
    <s v="E Skelton"/>
    <n v="4"/>
    <n v="22"/>
    <n v="300"/>
    <n v="6600"/>
    <n v="8"/>
    <n v="8"/>
    <x v="5"/>
    <x v="1"/>
    <n v="300"/>
    <x v="78"/>
    <x v="13"/>
    <s v="Industrials"/>
    <s v="Diversified Support Services"/>
  </r>
  <r>
    <n v="67178"/>
    <d v="2020-11-07T00:00:00"/>
    <n v="327"/>
    <s v="E Skelton"/>
    <n v="17"/>
    <n v="3"/>
    <n v="2000"/>
    <n v="6000"/>
    <n v="9"/>
    <n v="8"/>
    <x v="6"/>
    <x v="0"/>
    <n v="500"/>
    <x v="62"/>
    <x v="6"/>
    <s v="Information Technology"/>
    <s v="Internet Software &amp; Services"/>
  </r>
  <r>
    <n v="67289"/>
    <d v="2020-05-02T00:00:00"/>
    <n v="270"/>
    <s v="J Baird"/>
    <n v="22"/>
    <n v="10"/>
    <n v="500"/>
    <n v="5000"/>
    <n v="10"/>
    <n v="8"/>
    <x v="4"/>
    <x v="0"/>
    <n v="700"/>
    <x v="172"/>
    <x v="15"/>
    <s v="Industrials"/>
    <s v="Industrial Conglomerates"/>
  </r>
  <r>
    <n v="67400"/>
    <d v="2020-05-23T00:00:00"/>
    <n v="154"/>
    <s v="P Dent"/>
    <n v="17"/>
    <n v="22"/>
    <n v="2000"/>
    <n v="44000"/>
    <n v="6"/>
    <n v="8"/>
    <x v="6"/>
    <x v="0"/>
    <n v="500"/>
    <x v="111"/>
    <x v="20"/>
    <s v="Materials"/>
    <s v="Diversified Chemicals"/>
  </r>
  <r>
    <n v="67511"/>
    <d v="2020-10-14T00:00:00"/>
    <n v="223"/>
    <s v="K McCreery"/>
    <n v="22"/>
    <n v="6"/>
    <n v="500"/>
    <n v="3000"/>
    <n v="10"/>
    <n v="8"/>
    <x v="4"/>
    <x v="0"/>
    <n v="700"/>
    <x v="26"/>
    <x v="4"/>
    <s v="Industrials"/>
    <s v="Industrial Conglomerates"/>
  </r>
  <r>
    <n v="67622"/>
    <d v="2020-04-22T00:00:00"/>
    <n v="379"/>
    <s v="M Ferguson"/>
    <n v="8"/>
    <n v="8"/>
    <n v="1500"/>
    <n v="12000"/>
    <n v="9"/>
    <n v="8"/>
    <x v="0"/>
    <x v="1"/>
    <n v="2000"/>
    <x v="98"/>
    <x v="6"/>
    <s v="Information Technology"/>
    <s v="Data Processing &amp; Outsourced Services"/>
  </r>
  <r>
    <n v="67733"/>
    <d v="2020-04-22T00:00:00"/>
    <n v="21"/>
    <s v="P Dent"/>
    <n v="9"/>
    <n v="17"/>
    <n v="2000"/>
    <n v="34000"/>
    <n v="6"/>
    <n v="8"/>
    <x v="6"/>
    <x v="2"/>
    <n v="300"/>
    <x v="84"/>
    <x v="1"/>
    <s v="Financials"/>
    <s v="Property &amp; Casualty Insurance"/>
  </r>
  <r>
    <n v="67844"/>
    <d v="2020-12-30T00:00:00"/>
    <n v="329"/>
    <s v="P Dent"/>
    <n v="7"/>
    <n v="11"/>
    <n v="500"/>
    <n v="5500"/>
    <n v="9"/>
    <n v="8"/>
    <x v="3"/>
    <x v="1"/>
    <n v="1500"/>
    <x v="148"/>
    <x v="35"/>
    <s v="Utilities"/>
    <s v="MultiUtilities"/>
  </r>
  <r>
    <n v="67955"/>
    <d v="2020-10-16T00:00:00"/>
    <n v="208"/>
    <s v="E Skelton"/>
    <n v="3"/>
    <n v="19"/>
    <n v="300"/>
    <n v="5700"/>
    <n v="7"/>
    <n v="8"/>
    <x v="2"/>
    <x v="1"/>
    <n v="300"/>
    <x v="271"/>
    <x v="13"/>
    <s v="Consumer Discretionary"/>
    <s v="Tires &amp; Rubber"/>
  </r>
  <r>
    <n v="68066"/>
    <d v="2020-11-10T00:00:00"/>
    <n v="288"/>
    <s v="M Ferguson"/>
    <n v="16"/>
    <n v="11"/>
    <n v="1500"/>
    <n v="16500"/>
    <n v="6"/>
    <n v="8"/>
    <x v="0"/>
    <x v="2"/>
    <n v="2000"/>
    <x v="272"/>
    <x v="20"/>
    <s v="Real Estate"/>
    <s v="Residential REITs"/>
  </r>
  <r>
    <n v="68177"/>
    <d v="2020-03-22T00:00:00"/>
    <n v="384"/>
    <s v="K McCreery"/>
    <n v="10"/>
    <n v="3"/>
    <n v="300"/>
    <n v="900"/>
    <n v="8"/>
    <n v="8"/>
    <x v="1"/>
    <x v="2"/>
    <n v="300"/>
    <x v="273"/>
    <x v="21"/>
    <s v="Consumer Discretionary"/>
    <s v="Hotels, Resorts &amp; Cruise Lines"/>
  </r>
  <r>
    <n v="68288"/>
    <d v="2020-02-19T00:00:00"/>
    <n v="325"/>
    <s v="A Ball"/>
    <n v="3"/>
    <n v="12"/>
    <n v="300"/>
    <n v="3600"/>
    <n v="8"/>
    <n v="8"/>
    <x v="2"/>
    <x v="1"/>
    <n v="300"/>
    <x v="274"/>
    <x v="21"/>
    <s v="Utilities"/>
    <s v="MultiUtilities"/>
  </r>
  <r>
    <n v="68399"/>
    <d v="2020-03-09T00:00:00"/>
    <n v="116"/>
    <s v="J Baird"/>
    <n v="15"/>
    <n v="10"/>
    <n v="500"/>
    <n v="5000"/>
    <n v="9"/>
    <n v="8"/>
    <x v="3"/>
    <x v="2"/>
    <n v="1500"/>
    <x v="275"/>
    <x v="21"/>
    <s v="Industrials"/>
    <s v="Railroads"/>
  </r>
  <r>
    <n v="68510"/>
    <d v="2020-05-10T00:00:00"/>
    <n v="25"/>
    <s v="J Baird"/>
    <n v="13"/>
    <n v="21"/>
    <n v="300"/>
    <n v="6300"/>
    <n v="8"/>
    <n v="8"/>
    <x v="7"/>
    <x v="2"/>
    <n v="300"/>
    <x v="150"/>
    <x v="22"/>
    <s v="Information Technology"/>
    <s v="Internet Software &amp; Services"/>
  </r>
  <r>
    <n v="68621"/>
    <d v="2020-12-16T00:00:00"/>
    <n v="57"/>
    <s v="M Ferguson"/>
    <n v="4"/>
    <n v="14"/>
    <n v="300"/>
    <n v="4200"/>
    <n v="7"/>
    <n v="8"/>
    <x v="5"/>
    <x v="1"/>
    <n v="300"/>
    <x v="276"/>
    <x v="4"/>
    <s v="Consumer Discretionary"/>
    <s v="Specialty Stores"/>
  </r>
  <r>
    <n v="68732"/>
    <d v="2020-11-30T00:00:00"/>
    <n v="89"/>
    <s v="E Skelton"/>
    <n v="24"/>
    <n v="6"/>
    <n v="2500"/>
    <n v="15000"/>
    <n v="8"/>
    <n v="8"/>
    <x v="0"/>
    <x v="0"/>
    <n v="2750"/>
    <x v="9"/>
    <x v="7"/>
    <s v="Energy"/>
    <s v="Integrated Oil &amp; Gas"/>
  </r>
  <r>
    <n v="68843"/>
    <d v="2020-02-04T00:00:00"/>
    <n v="388"/>
    <s v="A Ball"/>
    <n v="15"/>
    <n v="16"/>
    <n v="500"/>
    <n v="8000"/>
    <n v="6"/>
    <n v="8"/>
    <x v="3"/>
    <x v="2"/>
    <n v="1500"/>
    <x v="277"/>
    <x v="5"/>
    <s v="Information Technology"/>
    <s v="Systems Software"/>
  </r>
  <r>
    <n v="68954"/>
    <d v="2020-12-11T00:00:00"/>
    <n v="318"/>
    <s v="A Ball"/>
    <n v="23"/>
    <n v="5"/>
    <n v="700"/>
    <n v="3500"/>
    <n v="8"/>
    <n v="8"/>
    <x v="3"/>
    <x v="0"/>
    <n v="2500"/>
    <x v="56"/>
    <x v="13"/>
    <s v="Health Care"/>
    <s v="Life Sciences Tools &amp; Services"/>
  </r>
  <r>
    <n v="69065"/>
    <d v="2020-07-31T00:00:00"/>
    <n v="164"/>
    <s v="A Ball"/>
    <n v="19"/>
    <n v="13"/>
    <n v="500"/>
    <n v="6500"/>
    <n v="8"/>
    <n v="8"/>
    <x v="2"/>
    <x v="0"/>
    <n v="500"/>
    <x v="144"/>
    <x v="1"/>
    <s v="Financials"/>
    <s v="Investment Banking &amp; Brokerage"/>
  </r>
  <r>
    <n v="69176"/>
    <d v="2020-07-20T00:00:00"/>
    <n v="172"/>
    <s v="J Baird"/>
    <n v="3"/>
    <n v="24"/>
    <n v="300"/>
    <n v="7200"/>
    <n v="10"/>
    <n v="8"/>
    <x v="2"/>
    <x v="1"/>
    <n v="300"/>
    <x v="188"/>
    <x v="39"/>
    <s v="Real Estate"/>
    <s v="Specialized REITs"/>
  </r>
  <r>
    <n v="69287"/>
    <d v="2020-09-18T00:00:00"/>
    <n v="46"/>
    <s v="J Baird"/>
    <n v="17"/>
    <n v="3"/>
    <n v="2000"/>
    <n v="6000"/>
    <n v="9"/>
    <n v="8"/>
    <x v="6"/>
    <x v="0"/>
    <n v="500"/>
    <x v="278"/>
    <x v="6"/>
    <s v="Information Technology"/>
    <s v="Home Entertainment Software"/>
  </r>
  <r>
    <n v="69398"/>
    <d v="2020-06-26T00:00:00"/>
    <n v="167"/>
    <s v="K McCreery"/>
    <n v="15"/>
    <n v="13"/>
    <n v="500"/>
    <n v="6500"/>
    <n v="8"/>
    <n v="8"/>
    <x v="3"/>
    <x v="2"/>
    <n v="1500"/>
    <x v="139"/>
    <x v="20"/>
    <s v="Health Care"/>
    <s v="Health Care Services"/>
  </r>
  <r>
    <n v="69509"/>
    <d v="2020-05-27T00:00:00"/>
    <n v="267"/>
    <s v="M Ferguson"/>
    <n v="4"/>
    <n v="6"/>
    <n v="300"/>
    <n v="1800"/>
    <n v="8"/>
    <n v="8"/>
    <x v="5"/>
    <x v="1"/>
    <n v="300"/>
    <x v="279"/>
    <x v="15"/>
    <s v="Industrials"/>
    <s v="Railroads"/>
  </r>
  <r>
    <n v="69620"/>
    <d v="2020-04-03T00:00:00"/>
    <n v="47"/>
    <s v="E Skelton"/>
    <n v="3"/>
    <n v="4"/>
    <n v="300"/>
    <n v="1200"/>
    <n v="6"/>
    <n v="8"/>
    <x v="2"/>
    <x v="1"/>
    <n v="300"/>
    <x v="210"/>
    <x v="41"/>
    <s v="Real Estate"/>
    <s v="Residential REITs"/>
  </r>
  <r>
    <n v="69731"/>
    <d v="2020-09-06T00:00:00"/>
    <n v="228"/>
    <s v="J Baird"/>
    <n v="6"/>
    <n v="10"/>
    <n v="300"/>
    <n v="3000"/>
    <n v="7"/>
    <n v="8"/>
    <x v="4"/>
    <x v="1"/>
    <n v="500"/>
    <x v="280"/>
    <x v="10"/>
    <s v="Consumer Staples"/>
    <s v="Packaged Foods &amp; Meats"/>
  </r>
  <r>
    <n v="69842"/>
    <d v="2020-08-16T00:00:00"/>
    <n v="390"/>
    <s v="E Skelton"/>
    <n v="22"/>
    <n v="18"/>
    <n v="500"/>
    <n v="9000"/>
    <n v="6"/>
    <n v="8"/>
    <x v="4"/>
    <x v="0"/>
    <n v="700"/>
    <x v="281"/>
    <x v="1"/>
    <s v="Consumer Discretionary"/>
    <s v="Apparel, Accessories &amp; Luxury Goods"/>
  </r>
  <r>
    <n v="69953"/>
    <d v="2020-10-29T00:00:00"/>
    <n v="116"/>
    <s v="J Baird"/>
    <n v="7"/>
    <n v="8"/>
    <n v="500"/>
    <n v="4000"/>
    <n v="7"/>
    <n v="8"/>
    <x v="3"/>
    <x v="1"/>
    <n v="1500"/>
    <x v="275"/>
    <x v="21"/>
    <s v="Industrials"/>
    <s v="Railroads"/>
  </r>
  <r>
    <n v="70064"/>
    <d v="2020-01-11T00:00:00"/>
    <n v="231"/>
    <s v="P Dent"/>
    <n v="9"/>
    <n v="4"/>
    <n v="2000"/>
    <n v="8000"/>
    <n v="8"/>
    <n v="8"/>
    <x v="6"/>
    <x v="2"/>
    <n v="300"/>
    <x v="282"/>
    <x v="31"/>
    <s v="Real Estate"/>
    <s v="REITs"/>
  </r>
  <r>
    <n v="70175"/>
    <d v="2020-12-11T00:00:00"/>
    <n v="15"/>
    <s v="M Ferguson"/>
    <n v="11"/>
    <n v="18"/>
    <n v="300"/>
    <n v="5400"/>
    <n v="9"/>
    <n v="8"/>
    <x v="2"/>
    <x v="2"/>
    <n v="300"/>
    <x v="135"/>
    <x v="15"/>
    <s v="Utilities"/>
    <s v="MultiUtilities"/>
  </r>
  <r>
    <n v="70286"/>
    <d v="2020-04-05T00:00:00"/>
    <n v="45"/>
    <s v="A Ball"/>
    <n v="18"/>
    <n v="4"/>
    <n v="500"/>
    <n v="2000"/>
    <n v="10"/>
    <n v="8"/>
    <x v="1"/>
    <x v="0"/>
    <n v="500"/>
    <x v="99"/>
    <x v="1"/>
    <s v="Industrials"/>
    <s v="Aerospace &amp; Defense"/>
  </r>
  <r>
    <n v="70397"/>
    <d v="2020-02-20T00:00:00"/>
    <n v="307"/>
    <s v="K McCreery"/>
    <n v="3"/>
    <n v="16"/>
    <n v="300"/>
    <n v="4800"/>
    <n v="9"/>
    <n v="8"/>
    <x v="2"/>
    <x v="1"/>
    <n v="300"/>
    <x v="208"/>
    <x v="6"/>
    <s v="Consumer Staples"/>
    <s v="Soft Drinks"/>
  </r>
  <r>
    <n v="70508"/>
    <d v="2020-07-08T00:00:00"/>
    <n v="82"/>
    <s v="E Skelton"/>
    <n v="6"/>
    <n v="14"/>
    <n v="300"/>
    <n v="4200"/>
    <n v="10"/>
    <n v="8"/>
    <x v="4"/>
    <x v="1"/>
    <n v="500"/>
    <x v="35"/>
    <x v="18"/>
    <s v="Real Estate"/>
    <s v="REITs"/>
  </r>
  <r>
    <n v="70619"/>
    <d v="2020-06-20T00:00:00"/>
    <n v="324"/>
    <s v="A Reid"/>
    <n v="3"/>
    <n v="20"/>
    <n v="300"/>
    <n v="6000"/>
    <n v="9"/>
    <n v="8"/>
    <x v="2"/>
    <x v="1"/>
    <n v="300"/>
    <x v="283"/>
    <x v="1"/>
    <s v="Financials"/>
    <s v="Diversified Financial Services"/>
  </r>
  <r>
    <n v="70730"/>
    <d v="2020-06-29T00:00:00"/>
    <n v="386"/>
    <s v="M Ferguson"/>
    <n v="11"/>
    <n v="21"/>
    <n v="300"/>
    <n v="6300"/>
    <n v="10"/>
    <n v="8"/>
    <x v="2"/>
    <x v="2"/>
    <n v="300"/>
    <x v="284"/>
    <x v="42"/>
    <s v="Financials"/>
    <s v="Diversified Financial Services"/>
  </r>
  <r>
    <n v="70841"/>
    <d v="2020-07-26T00:00:00"/>
    <n v="366"/>
    <s v="A Reid"/>
    <n v="20"/>
    <n v="10"/>
    <n v="500"/>
    <n v="5000"/>
    <n v="7"/>
    <n v="8"/>
    <x v="5"/>
    <x v="0"/>
    <n v="500"/>
    <x v="285"/>
    <x v="0"/>
    <s v="Financials"/>
    <s v="Banks"/>
  </r>
  <r>
    <n v="70952"/>
    <d v="2020-02-11T00:00:00"/>
    <n v="372"/>
    <s v="M Ferguson"/>
    <n v="24"/>
    <n v="13"/>
    <n v="2500"/>
    <n v="32500"/>
    <n v="7"/>
    <n v="8"/>
    <x v="0"/>
    <x v="0"/>
    <n v="2750"/>
    <x v="96"/>
    <x v="4"/>
    <s v="Financials"/>
    <s v="Diversified Financial Services"/>
  </r>
  <r>
    <n v="71063"/>
    <d v="2020-08-16T00:00:00"/>
    <n v="157"/>
    <s v="A Ball"/>
    <n v="24"/>
    <n v="16"/>
    <n v="2500"/>
    <n v="40000"/>
    <n v="9"/>
    <n v="8"/>
    <x v="0"/>
    <x v="0"/>
    <n v="2750"/>
    <x v="223"/>
    <x v="18"/>
    <s v="Energy"/>
    <s v="Oil &amp; Gas Exploration &amp; Production"/>
  </r>
  <r>
    <n v="71174"/>
    <d v="2020-07-02T00:00:00"/>
    <n v="377"/>
    <s v="K McCreery"/>
    <n v="22"/>
    <n v="14"/>
    <n v="500"/>
    <n v="7000"/>
    <n v="6"/>
    <n v="8"/>
    <x v="4"/>
    <x v="0"/>
    <n v="700"/>
    <x v="263"/>
    <x v="17"/>
    <s v="Materials"/>
    <s v="Industrial Gases"/>
  </r>
  <r>
    <n v="71285"/>
    <d v="2020-12-17T00:00:00"/>
    <n v="347"/>
    <s v="J Baird"/>
    <n v="7"/>
    <n v="11"/>
    <n v="500"/>
    <n v="5500"/>
    <n v="6"/>
    <n v="8"/>
    <x v="3"/>
    <x v="1"/>
    <n v="1500"/>
    <x v="169"/>
    <x v="6"/>
    <s v="Energy"/>
    <s v="Oil &amp; Gas Exploration &amp; Production"/>
  </r>
  <r>
    <n v="71396"/>
    <d v="2020-10-14T00:00:00"/>
    <n v="1"/>
    <s v="A Reid"/>
    <n v="6"/>
    <n v="21"/>
    <n v="300"/>
    <n v="6300"/>
    <n v="10"/>
    <n v="8"/>
    <x v="4"/>
    <x v="1"/>
    <n v="500"/>
    <x v="140"/>
    <x v="6"/>
    <s v="Health Care"/>
    <s v="Health Care Equipment"/>
  </r>
  <r>
    <n v="71507"/>
    <d v="2020-09-21T00:00:00"/>
    <n v="158"/>
    <s v="J Baird"/>
    <n v="17"/>
    <n v="8"/>
    <n v="2000"/>
    <n v="16000"/>
    <n v="10"/>
    <n v="8"/>
    <x v="6"/>
    <x v="0"/>
    <n v="500"/>
    <x v="22"/>
    <x v="6"/>
    <s v="Real Estate"/>
    <s v="REITs"/>
  </r>
  <r>
    <n v="71618"/>
    <d v="2020-09-12T00:00:00"/>
    <n v="221"/>
    <s v="J Baird"/>
    <n v="8"/>
    <n v="8"/>
    <n v="1500"/>
    <n v="12000"/>
    <n v="8"/>
    <n v="8"/>
    <x v="0"/>
    <x v="1"/>
    <n v="2000"/>
    <x v="286"/>
    <x v="32"/>
    <s v="Consumer Discretionary"/>
    <s v="Motorcycle Manufacturers"/>
  </r>
  <r>
    <n v="71729"/>
    <d v="2020-01-10T00:00:00"/>
    <n v="334"/>
    <s v="E Skelton"/>
    <n v="4"/>
    <n v="8"/>
    <n v="300"/>
    <n v="2400"/>
    <n v="6"/>
    <n v="8"/>
    <x v="5"/>
    <x v="1"/>
    <n v="300"/>
    <x v="221"/>
    <x v="4"/>
    <s v="Utilities"/>
    <s v="Independent Power Producers &amp; Energy Traders"/>
  </r>
  <r>
    <n v="71840"/>
    <d v="2020-07-04T00:00:00"/>
    <n v="379"/>
    <s v="M Ferguson"/>
    <n v="4"/>
    <n v="17"/>
    <n v="300"/>
    <n v="5100"/>
    <n v="6"/>
    <n v="8"/>
    <x v="5"/>
    <x v="1"/>
    <n v="300"/>
    <x v="98"/>
    <x v="6"/>
    <s v="Information Technology"/>
    <s v="Data Processing &amp; Outsourced Services"/>
  </r>
  <r>
    <n v="71951"/>
    <d v="2020-02-25T00:00:00"/>
    <n v="263"/>
    <s v="J Baird"/>
    <n v="4"/>
    <n v="18"/>
    <n v="300"/>
    <n v="5400"/>
    <n v="10"/>
    <n v="8"/>
    <x v="5"/>
    <x v="1"/>
    <n v="300"/>
    <x v="287"/>
    <x v="19"/>
    <s v="Consumer Staples"/>
    <s v="Soft Drinks"/>
  </r>
  <r>
    <n v="72062"/>
    <d v="2020-08-11T00:00:00"/>
    <n v="52"/>
    <s v="A Ball"/>
    <n v="20"/>
    <n v="17"/>
    <n v="500"/>
    <n v="8500"/>
    <n v="6"/>
    <n v="8"/>
    <x v="5"/>
    <x v="0"/>
    <n v="500"/>
    <x v="288"/>
    <x v="19"/>
    <s v="Industrials"/>
    <s v="Electrical Components &amp; Equipment"/>
  </r>
  <r>
    <n v="72173"/>
    <d v="2020-01-27T00:00:00"/>
    <n v="357"/>
    <s v="P Dent"/>
    <n v="8"/>
    <n v="15"/>
    <n v="1500"/>
    <n v="22500"/>
    <n v="8"/>
    <n v="8"/>
    <x v="0"/>
    <x v="1"/>
    <n v="2000"/>
    <x v="289"/>
    <x v="1"/>
    <s v="Health Care"/>
    <s v="Pharmaceuticals"/>
  </r>
  <r>
    <n v="72284"/>
    <d v="2020-06-15T00:00:00"/>
    <n v="33"/>
    <s v="E Skelton"/>
    <n v="4"/>
    <n v="23"/>
    <n v="300"/>
    <n v="6900"/>
    <n v="7"/>
    <n v="8"/>
    <x v="5"/>
    <x v="1"/>
    <n v="300"/>
    <x v="149"/>
    <x v="22"/>
    <s v="Financials"/>
    <s v="Asset Management &amp; Custody Banks"/>
  </r>
  <r>
    <n v="72395"/>
    <d v="2020-10-18T00:00:00"/>
    <n v="143"/>
    <s v="A Ball"/>
    <n v="18"/>
    <n v="13"/>
    <n v="500"/>
    <n v="6500"/>
    <n v="7"/>
    <n v="8"/>
    <x v="1"/>
    <x v="0"/>
    <n v="500"/>
    <x v="290"/>
    <x v="26"/>
    <s v="Utilities"/>
    <s v="MultiUtilities"/>
  </r>
  <r>
    <n v="72506"/>
    <d v="2020-08-08T00:00:00"/>
    <n v="67"/>
    <s v="J Baird"/>
    <n v="16"/>
    <n v="18"/>
    <n v="1500"/>
    <n v="27000"/>
    <n v="10"/>
    <n v="8"/>
    <x v="0"/>
    <x v="2"/>
    <n v="2000"/>
    <x v="261"/>
    <x v="1"/>
    <s v="Financials"/>
    <s v="Asset Management &amp; Custody Banks"/>
  </r>
  <r>
    <n v="72617"/>
    <d v="2020-07-14T00:00:00"/>
    <n v="309"/>
    <s v="M Ferguson"/>
    <n v="10"/>
    <n v="8"/>
    <n v="300"/>
    <n v="2400"/>
    <n v="8"/>
    <n v="8"/>
    <x v="1"/>
    <x v="2"/>
    <n v="300"/>
    <x v="254"/>
    <x v="15"/>
    <s v="Materials"/>
    <s v="Fertilizers &amp; Agricultural Chemicals"/>
  </r>
  <r>
    <n v="72728"/>
    <d v="2020-12-10T00:00:00"/>
    <n v="55"/>
    <s v="K McCreery"/>
    <n v="6"/>
    <n v="24"/>
    <n v="300"/>
    <n v="7200"/>
    <n v="7"/>
    <n v="8"/>
    <x v="4"/>
    <x v="1"/>
    <n v="500"/>
    <x v="5"/>
    <x v="5"/>
    <s v="Financials"/>
    <s v="Banks"/>
  </r>
  <r>
    <n v="72839"/>
    <d v="2020-11-15T00:00:00"/>
    <n v="17"/>
    <s v="A Ball"/>
    <n v="14"/>
    <n v="14"/>
    <n v="300"/>
    <n v="4200"/>
    <n v="6"/>
    <n v="8"/>
    <x v="4"/>
    <x v="2"/>
    <n v="500"/>
    <x v="233"/>
    <x v="3"/>
    <s v="Utilities"/>
    <s v="Independent Power Producers &amp; Energy Traders"/>
  </r>
  <r>
    <n v="72950"/>
    <d v="2020-08-14T00:00:00"/>
    <n v="157"/>
    <s v="A Ball"/>
    <n v="2"/>
    <n v="14"/>
    <n v="300"/>
    <n v="4200"/>
    <n v="6"/>
    <n v="8"/>
    <x v="1"/>
    <x v="1"/>
    <n v="300"/>
    <x v="223"/>
    <x v="18"/>
    <s v="Energy"/>
    <s v="Oil &amp; Gas Exploration &amp; Production"/>
  </r>
  <r>
    <n v="73061"/>
    <d v="2020-12-13T00:00:00"/>
    <n v="91"/>
    <s v="P Dent"/>
    <n v="14"/>
    <n v="23"/>
    <n v="300"/>
    <n v="6900"/>
    <n v="6"/>
    <n v="8"/>
    <x v="4"/>
    <x v="2"/>
    <n v="500"/>
    <x v="291"/>
    <x v="17"/>
    <s v="Consumer Discretionary"/>
    <s v="Cable &amp; Satellite"/>
  </r>
  <r>
    <n v="73172"/>
    <d v="2020-06-16T00:00:00"/>
    <n v="32"/>
    <s v="J Baird"/>
    <n v="12"/>
    <n v="5"/>
    <n v="300"/>
    <n v="1500"/>
    <n v="8"/>
    <n v="8"/>
    <x v="5"/>
    <x v="2"/>
    <n v="300"/>
    <x v="179"/>
    <x v="0"/>
    <s v="Industrials"/>
    <s v="Electrical Components &amp; Equipment"/>
  </r>
  <r>
    <n v="73283"/>
    <d v="2020-06-07T00:00:00"/>
    <n v="237"/>
    <s v="K McCreery"/>
    <n v="3"/>
    <n v="8"/>
    <n v="300"/>
    <n v="2400"/>
    <n v="9"/>
    <n v="8"/>
    <x v="2"/>
    <x v="1"/>
    <n v="300"/>
    <x v="118"/>
    <x v="1"/>
    <s v="Materials"/>
    <s v="Specialty Chemicals"/>
  </r>
  <r>
    <n v="73394"/>
    <d v="2020-12-23T00:00:00"/>
    <n v="105"/>
    <s v="P Dent"/>
    <n v="10"/>
    <n v="11"/>
    <n v="300"/>
    <n v="3300"/>
    <n v="6"/>
    <n v="8"/>
    <x v="1"/>
    <x v="2"/>
    <n v="300"/>
    <x v="292"/>
    <x v="18"/>
    <s v="Energy"/>
    <s v="Oil &amp; Gas Exploration &amp; Production"/>
  </r>
  <r>
    <n v="73505"/>
    <d v="2020-04-03T00:00:00"/>
    <n v="196"/>
    <s v="P Dent"/>
    <n v="18"/>
    <n v="8"/>
    <n v="500"/>
    <n v="4000"/>
    <n v="9"/>
    <n v="8"/>
    <x v="1"/>
    <x v="0"/>
    <n v="500"/>
    <x v="28"/>
    <x v="17"/>
    <s v="Industrials"/>
    <s v="Industrial Conglomerates"/>
  </r>
  <r>
    <n v="73616"/>
    <d v="2020-02-15T00:00:00"/>
    <n v="26"/>
    <s v="E Skelton"/>
    <n v="7"/>
    <n v="24"/>
    <n v="500"/>
    <n v="12000"/>
    <n v="8"/>
    <n v="8"/>
    <x v="3"/>
    <x v="1"/>
    <n v="1500"/>
    <x v="293"/>
    <x v="24"/>
    <s v="Materials"/>
    <s v="Specialty Chemicals"/>
  </r>
  <r>
    <n v="73727"/>
    <d v="2020-06-14T00:00:00"/>
    <n v="41"/>
    <s v="K McCreery"/>
    <n v="6"/>
    <n v="19"/>
    <n v="300"/>
    <n v="5700"/>
    <n v="10"/>
    <n v="8"/>
    <x v="4"/>
    <x v="1"/>
    <n v="500"/>
    <x v="294"/>
    <x v="18"/>
    <s v="Energy"/>
    <s v="Oil &amp; Gas Exploration &amp; Production"/>
  </r>
  <r>
    <n v="73838"/>
    <d v="2020-10-29T00:00:00"/>
    <n v="161"/>
    <s v="P Dent"/>
    <n v="21"/>
    <n v="2"/>
    <n v="500"/>
    <n v="1000"/>
    <n v="7"/>
    <n v="8"/>
    <x v="7"/>
    <x v="0"/>
    <n v="500"/>
    <x v="183"/>
    <x v="22"/>
    <s v="Utilities"/>
    <s v="MultiUtilities"/>
  </r>
  <r>
    <n v="73949"/>
    <d v="2020-01-06T00:00:00"/>
    <n v="378"/>
    <s v="P Dent"/>
    <n v="21"/>
    <n v="5"/>
    <n v="500"/>
    <n v="2500"/>
    <n v="7"/>
    <n v="8"/>
    <x v="7"/>
    <x v="0"/>
    <n v="500"/>
    <x v="295"/>
    <x v="18"/>
    <s v="Energy"/>
    <s v="Oil &amp; Gas Exploration &amp; Production"/>
  </r>
  <r>
    <n v="74060"/>
    <d v="2020-06-15T00:00:00"/>
    <n v="372"/>
    <s v="M Ferguson"/>
    <n v="3"/>
    <n v="2"/>
    <n v="300"/>
    <n v="600"/>
    <n v="7"/>
    <n v="8"/>
    <x v="2"/>
    <x v="1"/>
    <n v="300"/>
    <x v="96"/>
    <x v="4"/>
    <s v="Financials"/>
    <s v="Diversified Financial Services"/>
  </r>
  <r>
    <n v="74171"/>
    <d v="2020-07-10T00:00:00"/>
    <n v="71"/>
    <s v="M Ferguson"/>
    <n v="3"/>
    <n v="16"/>
    <n v="300"/>
    <n v="4800"/>
    <n v="9"/>
    <n v="8"/>
    <x v="2"/>
    <x v="1"/>
    <n v="300"/>
    <x v="77"/>
    <x v="27"/>
    <s v="Health Care"/>
    <s v="Health Care Equipment"/>
  </r>
  <r>
    <n v="74282"/>
    <d v="2020-05-25T00:00:00"/>
    <n v="344"/>
    <s v="M Ferguson"/>
    <n v="21"/>
    <n v="14"/>
    <n v="500"/>
    <n v="7000"/>
    <n v="10"/>
    <n v="8"/>
    <x v="7"/>
    <x v="0"/>
    <n v="500"/>
    <x v="296"/>
    <x v="1"/>
    <s v="Consumer Discretionary"/>
    <s v="Advertising"/>
  </r>
  <r>
    <n v="74393"/>
    <d v="2020-03-20T00:00:00"/>
    <n v="198"/>
    <s v="A Reid"/>
    <n v="5"/>
    <n v="12"/>
    <n v="300"/>
    <n v="3600"/>
    <n v="10"/>
    <n v="8"/>
    <x v="7"/>
    <x v="1"/>
    <n v="300"/>
    <x v="146"/>
    <x v="6"/>
    <s v="Health Care"/>
    <s v="Biotechnology"/>
  </r>
  <r>
    <n v="74504"/>
    <d v="2020-10-22T00:00:00"/>
    <n v="74"/>
    <s v="J Baird"/>
    <n v="19"/>
    <n v="11"/>
    <n v="500"/>
    <n v="5500"/>
    <n v="7"/>
    <n v="8"/>
    <x v="2"/>
    <x v="0"/>
    <n v="500"/>
    <x v="297"/>
    <x v="1"/>
    <s v="Financials"/>
    <s v="Banks"/>
  </r>
  <r>
    <n v="74615"/>
    <d v="2020-01-28T00:00:00"/>
    <n v="13"/>
    <s v="K McCreery"/>
    <n v="9"/>
    <n v="20"/>
    <n v="2000"/>
    <n v="40000"/>
    <n v="8"/>
    <n v="8"/>
    <x v="6"/>
    <x v="2"/>
    <n v="300"/>
    <x v="236"/>
    <x v="18"/>
    <s v="Information Technology"/>
    <s v="Data Processing &amp; Outsourced Services"/>
  </r>
  <r>
    <n v="74726"/>
    <d v="2020-09-04T00:00:00"/>
    <n v="154"/>
    <s v="P Dent"/>
    <n v="19"/>
    <n v="17"/>
    <n v="500"/>
    <n v="8500"/>
    <n v="6"/>
    <n v="8"/>
    <x v="2"/>
    <x v="0"/>
    <n v="500"/>
    <x v="111"/>
    <x v="20"/>
    <s v="Materials"/>
    <s v="Diversified Chemicals"/>
  </r>
  <r>
    <n v="74837"/>
    <d v="2020-11-13T00:00:00"/>
    <n v="228"/>
    <s v="J Baird"/>
    <n v="23"/>
    <n v="19"/>
    <n v="700"/>
    <n v="13300"/>
    <n v="8"/>
    <n v="8"/>
    <x v="3"/>
    <x v="0"/>
    <n v="2500"/>
    <x v="280"/>
    <x v="10"/>
    <s v="Consumer Staples"/>
    <s v="Packaged Foods &amp; Meats"/>
  </r>
  <r>
    <n v="74948"/>
    <d v="2020-11-22T00:00:00"/>
    <n v="160"/>
    <s v="K McCreery"/>
    <n v="9"/>
    <n v="20"/>
    <n v="2000"/>
    <n v="40000"/>
    <n v="7"/>
    <n v="8"/>
    <x v="6"/>
    <x v="2"/>
    <n v="300"/>
    <x v="0"/>
    <x v="0"/>
    <s v="Energy"/>
    <s v="Oil &amp; Gas Exploration &amp; Production"/>
  </r>
  <r>
    <n v="75059"/>
    <d v="2020-09-03T00:00:00"/>
    <n v="341"/>
    <s v="E Skelton"/>
    <n v="18"/>
    <n v="23"/>
    <n v="500"/>
    <n v="11500"/>
    <n v="8"/>
    <n v="8"/>
    <x v="1"/>
    <x v="0"/>
    <n v="500"/>
    <x v="298"/>
    <x v="1"/>
    <s v="Consumer Discretionary"/>
    <s v="Publishing"/>
  </r>
  <r>
    <n v="75170"/>
    <d v="2020-12-04T00:00:00"/>
    <n v="322"/>
    <s v="P Dent"/>
    <n v="9"/>
    <n v="7"/>
    <n v="2000"/>
    <n v="14000"/>
    <n v="6"/>
    <n v="8"/>
    <x v="6"/>
    <x v="2"/>
    <n v="300"/>
    <x v="184"/>
    <x v="38"/>
    <s v="Financials"/>
    <s v="Consumer Finance"/>
  </r>
  <r>
    <n v="75281"/>
    <d v="2020-08-15T00:00:00"/>
    <n v="329"/>
    <s v="P Dent"/>
    <n v="6"/>
    <n v="23"/>
    <n v="300"/>
    <n v="6900"/>
    <n v="9"/>
    <n v="8"/>
    <x v="4"/>
    <x v="1"/>
    <n v="500"/>
    <x v="148"/>
    <x v="35"/>
    <s v="Utilities"/>
    <s v="MultiUtilities"/>
  </r>
  <r>
    <n v="75392"/>
    <d v="2020-03-21T00:00:00"/>
    <n v="380"/>
    <s v="A Reid"/>
    <n v="6"/>
    <n v="18"/>
    <n v="300"/>
    <n v="5400"/>
    <n v="8"/>
    <n v="8"/>
    <x v="4"/>
    <x v="1"/>
    <n v="500"/>
    <x v="299"/>
    <x v="6"/>
    <s v="Information Technology"/>
    <s v="Semiconductors"/>
  </r>
  <r>
    <n v="75503"/>
    <d v="2020-08-05T00:00:00"/>
    <n v="315"/>
    <s v="P Dent"/>
    <n v="17"/>
    <n v="6"/>
    <n v="2000"/>
    <n v="12000"/>
    <n v="10"/>
    <n v="8"/>
    <x v="6"/>
    <x v="0"/>
    <n v="500"/>
    <x v="300"/>
    <x v="12"/>
    <s v="Information Technology"/>
    <s v="Systems Software"/>
  </r>
  <r>
    <n v="75614"/>
    <d v="2020-11-27T00:00:00"/>
    <n v="125"/>
    <s v="K McCreery"/>
    <n v="22"/>
    <n v="3"/>
    <n v="500"/>
    <n v="1500"/>
    <n v="7"/>
    <n v="8"/>
    <x v="4"/>
    <x v="0"/>
    <n v="700"/>
    <x v="211"/>
    <x v="19"/>
    <s v="Industrials"/>
    <s v="Airlines"/>
  </r>
  <r>
    <n v="75725"/>
    <d v="2020-09-14T00:00:00"/>
    <n v="257"/>
    <s v="E Skelton"/>
    <n v="22"/>
    <n v="5"/>
    <n v="500"/>
    <n v="2500"/>
    <n v="10"/>
    <n v="8"/>
    <x v="4"/>
    <x v="0"/>
    <n v="700"/>
    <x v="119"/>
    <x v="0"/>
    <s v="Consumer Staples"/>
    <s v="Packaged Foods &amp; Meats"/>
  </r>
  <r>
    <n v="75836"/>
    <d v="2020-04-22T00:00:00"/>
    <n v="3"/>
    <s v="A Ball"/>
    <n v="21"/>
    <n v="10"/>
    <n v="500"/>
    <n v="5000"/>
    <n v="7"/>
    <n v="8"/>
    <x v="7"/>
    <x v="0"/>
    <n v="500"/>
    <x v="301"/>
    <x v="3"/>
    <s v="Consumer Discretionary"/>
    <s v="Automotive Retail"/>
  </r>
  <r>
    <n v="75947"/>
    <d v="2020-07-05T00:00:00"/>
    <n v="133"/>
    <s v="P Dent"/>
    <n v="15"/>
    <n v="24"/>
    <n v="500"/>
    <n v="12000"/>
    <n v="7"/>
    <n v="8"/>
    <x v="3"/>
    <x v="2"/>
    <n v="1500"/>
    <x v="252"/>
    <x v="6"/>
    <s v="Consumer Discretionary"/>
    <s v="Broadcasting &amp; Cable TV"/>
  </r>
  <r>
    <n v="76058"/>
    <d v="2020-03-03T00:00:00"/>
    <n v="75"/>
    <s v="E Skelton"/>
    <n v="16"/>
    <n v="3"/>
    <n v="1500"/>
    <n v="4500"/>
    <n v="9"/>
    <n v="8"/>
    <x v="0"/>
    <x v="2"/>
    <n v="2000"/>
    <x v="206"/>
    <x v="1"/>
    <s v="Information Technology"/>
    <s v="Systems Software"/>
  </r>
  <r>
    <n v="76169"/>
    <d v="2020-01-01T00:00:00"/>
    <n v="70"/>
    <s v="P Dent"/>
    <n v="3"/>
    <n v="15"/>
    <n v="300"/>
    <n v="4500"/>
    <n v="9"/>
    <n v="8"/>
    <x v="2"/>
    <x v="1"/>
    <n v="300"/>
    <x v="245"/>
    <x v="16"/>
    <s v="Financials"/>
    <s v="Multi-Sector Holdings"/>
  </r>
  <r>
    <n v="76280"/>
    <d v="2020-01-19T00:00:00"/>
    <n v="264"/>
    <s v="E Skelton"/>
    <n v="3"/>
    <n v="5"/>
    <n v="300"/>
    <n v="1500"/>
    <n v="10"/>
    <n v="8"/>
    <x v="2"/>
    <x v="1"/>
    <n v="300"/>
    <x v="302"/>
    <x v="1"/>
    <s v="Consumer Discretionary"/>
    <s v="Apparel, Accessories &amp; Luxury Goods"/>
  </r>
  <r>
    <n v="76391"/>
    <d v="2020-11-18T00:00:00"/>
    <n v="323"/>
    <s v="M Ferguson"/>
    <n v="22"/>
    <n v="9"/>
    <n v="500"/>
    <n v="4500"/>
    <n v="10"/>
    <n v="8"/>
    <x v="4"/>
    <x v="0"/>
    <n v="700"/>
    <x v="186"/>
    <x v="18"/>
    <s v="Energy"/>
    <s v="Oil &amp; Gas Exploration &amp; Production"/>
  </r>
  <r>
    <n v="76502"/>
    <d v="2020-10-05T00:00:00"/>
    <n v="382"/>
    <s v="J Baird"/>
    <n v="24"/>
    <n v="24"/>
    <n v="2500"/>
    <n v="60000"/>
    <n v="10"/>
    <n v="8"/>
    <x v="0"/>
    <x v="0"/>
    <n v="2750"/>
    <x v="39"/>
    <x v="21"/>
    <s v="Industrials"/>
    <s v="Industrial Conglomerates"/>
  </r>
  <r>
    <n v="76613"/>
    <d v="2020-04-29T00:00:00"/>
    <n v="17"/>
    <s v="A Ball"/>
    <n v="3"/>
    <n v="12"/>
    <n v="300"/>
    <n v="3600"/>
    <n v="10"/>
    <n v="8"/>
    <x v="2"/>
    <x v="1"/>
    <n v="300"/>
    <x v="233"/>
    <x v="3"/>
    <s v="Utilities"/>
    <s v="Independent Power Producers &amp; Energy Traders"/>
  </r>
  <r>
    <n v="76724"/>
    <d v="2020-07-11T00:00:00"/>
    <n v="152"/>
    <s v="E Skelton"/>
    <n v="20"/>
    <n v="17"/>
    <n v="500"/>
    <n v="8500"/>
    <n v="9"/>
    <n v="8"/>
    <x v="5"/>
    <x v="0"/>
    <n v="500"/>
    <x v="244"/>
    <x v="6"/>
    <s v="Utilities"/>
    <s v="Electric Utilities"/>
  </r>
  <r>
    <n v="76835"/>
    <d v="2020-01-02T00:00:00"/>
    <n v="213"/>
    <s v="A Ball"/>
    <n v="8"/>
    <n v="16"/>
    <n v="1500"/>
    <n v="24000"/>
    <n v="7"/>
    <n v="8"/>
    <x v="0"/>
    <x v="1"/>
    <n v="2000"/>
    <x v="127"/>
    <x v="13"/>
    <s v="Financials"/>
    <s v="Banks"/>
  </r>
  <r>
    <n v="76946"/>
    <d v="2020-04-21T00:00:00"/>
    <n v="296"/>
    <s v="A Reid"/>
    <n v="3"/>
    <n v="14"/>
    <n v="300"/>
    <n v="4200"/>
    <n v="7"/>
    <n v="8"/>
    <x v="2"/>
    <x v="1"/>
    <n v="300"/>
    <x v="47"/>
    <x v="1"/>
    <s v="Financials"/>
    <s v="Diversified Financial Services"/>
  </r>
  <r>
    <n v="77057"/>
    <d v="2020-12-16T00:00:00"/>
    <n v="161"/>
    <s v="P Dent"/>
    <n v="6"/>
    <n v="10"/>
    <n v="300"/>
    <n v="3000"/>
    <n v="8"/>
    <n v="8"/>
    <x v="4"/>
    <x v="1"/>
    <n v="500"/>
    <x v="183"/>
    <x v="22"/>
    <s v="Utilities"/>
    <s v="MultiUtilities"/>
  </r>
  <r>
    <n v="77168"/>
    <d v="2020-04-14T00:00:00"/>
    <n v="120"/>
    <s v="M Ferguson"/>
    <n v="17"/>
    <n v="12"/>
    <n v="2000"/>
    <n v="24000"/>
    <n v="9"/>
    <n v="8"/>
    <x v="6"/>
    <x v="0"/>
    <n v="500"/>
    <x v="157"/>
    <x v="21"/>
    <s v="Information Technology"/>
    <s v="Internet Software &amp; Services"/>
  </r>
  <r>
    <n v="77279"/>
    <d v="2020-10-01T00:00:00"/>
    <n v="324"/>
    <s v="A Reid"/>
    <n v="10"/>
    <n v="4"/>
    <n v="300"/>
    <n v="1200"/>
    <n v="9"/>
    <n v="8"/>
    <x v="1"/>
    <x v="2"/>
    <n v="300"/>
    <x v="283"/>
    <x v="1"/>
    <s v="Financials"/>
    <s v="Diversified Financial Services"/>
  </r>
  <r>
    <n v="77390"/>
    <d v="2020-08-31T00:00:00"/>
    <n v="49"/>
    <s v="P Dent"/>
    <n v="12"/>
    <n v="10"/>
    <n v="300"/>
    <n v="3000"/>
    <n v="8"/>
    <n v="8"/>
    <x v="5"/>
    <x v="2"/>
    <n v="300"/>
    <x v="238"/>
    <x v="6"/>
    <s v="Materials"/>
    <s v="Paper Packaging"/>
  </r>
  <r>
    <n v="77501"/>
    <d v="2020-02-18T00:00:00"/>
    <n v="50"/>
    <s v="M Ferguson"/>
    <n v="18"/>
    <n v="23"/>
    <n v="500"/>
    <n v="11500"/>
    <n v="8"/>
    <n v="8"/>
    <x v="1"/>
    <x v="0"/>
    <n v="500"/>
    <x v="303"/>
    <x v="4"/>
    <s v="Utilities"/>
    <s v="Water Utilities"/>
  </r>
  <r>
    <n v="77612"/>
    <d v="2020-12-03T00:00:00"/>
    <n v="83"/>
    <s v="K McCreery"/>
    <n v="24"/>
    <n v="16"/>
    <n v="2500"/>
    <n v="40000"/>
    <n v="9"/>
    <n v="8"/>
    <x v="0"/>
    <x v="0"/>
    <n v="2750"/>
    <x v="304"/>
    <x v="21"/>
    <s v="Consumer Discretionary"/>
    <s v="Hotels, Resorts &amp; Cruise Lines"/>
  </r>
  <r>
    <n v="77723"/>
    <d v="2020-07-06T00:00:00"/>
    <n v="247"/>
    <s v="A Reid"/>
    <n v="8"/>
    <n v="8"/>
    <n v="1500"/>
    <n v="12000"/>
    <n v="9"/>
    <n v="8"/>
    <x v="0"/>
    <x v="1"/>
    <n v="2000"/>
    <x v="129"/>
    <x v="19"/>
    <s v="Financials"/>
    <s v="Asset Management &amp; Custody Banks"/>
  </r>
  <r>
    <n v="77834"/>
    <d v="2020-04-08T00:00:00"/>
    <n v="355"/>
    <s v="E Skelton"/>
    <n v="17"/>
    <n v="11"/>
    <n v="2000"/>
    <n v="22000"/>
    <n v="7"/>
    <n v="8"/>
    <x v="6"/>
    <x v="0"/>
    <n v="500"/>
    <x v="175"/>
    <x v="4"/>
    <s v="Utilities"/>
    <s v="Electric Utilities"/>
  </r>
  <r>
    <n v="77945"/>
    <d v="2020-10-07T00:00:00"/>
    <n v="25"/>
    <s v="J Baird"/>
    <n v="21"/>
    <n v="24"/>
    <n v="500"/>
    <n v="12000"/>
    <n v="10"/>
    <n v="8"/>
    <x v="7"/>
    <x v="0"/>
    <n v="500"/>
    <x v="150"/>
    <x v="22"/>
    <s v="Information Technology"/>
    <s v="Internet Software &amp; Servi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C0427-990F-4F21-ADED-F1DE1A45212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Name">
  <location ref="R10:S316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sortType="ascending">
      <items count="9">
        <item x="7"/>
        <item x="4"/>
        <item x="0"/>
        <item x="6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ascending">
      <items count="306">
        <item x="101"/>
        <item x="2"/>
        <item x="217"/>
        <item x="278"/>
        <item x="288"/>
        <item x="160"/>
        <item x="301"/>
        <item x="233"/>
        <item x="79"/>
        <item x="149"/>
        <item x="256"/>
        <item x="140"/>
        <item x="150"/>
        <item x="82"/>
        <item x="293"/>
        <item x="171"/>
        <item x="236"/>
        <item x="128"/>
        <item x="270"/>
        <item x="116"/>
        <item x="59"/>
        <item x="135"/>
        <item x="152"/>
        <item x="49"/>
        <item x="91"/>
        <item x="84"/>
        <item x="95"/>
        <item x="303"/>
        <item x="46"/>
        <item x="89"/>
        <item x="179"/>
        <item x="70"/>
        <item x="185"/>
        <item x="187"/>
        <item x="167"/>
        <item x="294"/>
        <item x="234"/>
        <item x="191"/>
        <item x="99"/>
        <item x="218"/>
        <item x="180"/>
        <item x="170"/>
        <item x="83"/>
        <item x="210"/>
        <item x="238"/>
        <item x="5"/>
        <item x="115"/>
        <item x="222"/>
        <item x="215"/>
        <item x="276"/>
        <item x="245"/>
        <item x="262"/>
        <item x="261"/>
        <item x="103"/>
        <item x="228"/>
        <item x="77"/>
        <item x="76"/>
        <item x="126"/>
        <item x="164"/>
        <item x="16"/>
        <item x="206"/>
        <item x="292"/>
        <item x="253"/>
        <item x="108"/>
        <item x="75"/>
        <item x="251"/>
        <item x="304"/>
        <item x="163"/>
        <item x="97"/>
        <item x="151"/>
        <item x="50"/>
        <item x="250"/>
        <item x="291"/>
        <item x="9"/>
        <item x="209"/>
        <item x="247"/>
        <item x="88"/>
        <item x="124"/>
        <item x="213"/>
        <item x="78"/>
        <item x="66"/>
        <item x="297"/>
        <item x="57"/>
        <item x="157"/>
        <item x="231"/>
        <item x="287"/>
        <item x="55"/>
        <item x="25"/>
        <item x="177"/>
        <item x="27"/>
        <item x="249"/>
        <item x="93"/>
        <item x="65"/>
        <item x="193"/>
        <item x="35"/>
        <item x="32"/>
        <item x="275"/>
        <item x="182"/>
        <item x="53"/>
        <item x="131"/>
        <item x="63"/>
        <item x="134"/>
        <item x="211"/>
        <item x="85"/>
        <item x="60"/>
        <item x="132"/>
        <item x="192"/>
        <item x="290"/>
        <item x="147"/>
        <item x="230"/>
        <item x="144"/>
        <item x="111"/>
        <item x="168"/>
        <item x="8"/>
        <item x="198"/>
        <item x="244"/>
        <item x="137"/>
        <item x="17"/>
        <item x="155"/>
        <item x="139"/>
        <item x="223"/>
        <item x="0"/>
        <item x="196"/>
        <item x="22"/>
        <item x="34"/>
        <item x="81"/>
        <item x="183"/>
        <item x="267"/>
        <item x="61"/>
        <item x="220"/>
        <item x="24"/>
        <item x="188"/>
        <item x="232"/>
        <item x="258"/>
        <item x="178"/>
        <item x="181"/>
        <item x="248"/>
        <item x="21"/>
        <item x="12"/>
        <item x="162"/>
        <item x="216"/>
        <item x="72"/>
        <item x="246"/>
        <item x="112"/>
        <item x="20"/>
        <item x="269"/>
        <item x="102"/>
        <item x="54"/>
        <item x="58"/>
        <item x="48"/>
        <item x="117"/>
        <item x="3"/>
        <item x="28"/>
        <item x="205"/>
        <item x="203"/>
        <item x="176"/>
        <item x="146"/>
        <item x="241"/>
        <item x="271"/>
        <item x="29"/>
        <item x="286"/>
        <item x="67"/>
        <item x="107"/>
        <item x="214"/>
        <item x="219"/>
        <item x="92"/>
        <item x="114"/>
        <item x="36"/>
        <item x="26"/>
        <item x="280"/>
        <item x="282"/>
        <item x="212"/>
        <item x="14"/>
        <item x="127"/>
        <item x="109"/>
        <item x="51"/>
        <item x="141"/>
        <item x="237"/>
        <item x="37"/>
        <item x="113"/>
        <item x="118"/>
        <item x="105"/>
        <item x="129"/>
        <item x="41"/>
        <item x="106"/>
        <item x="38"/>
        <item x="4"/>
        <item x="33"/>
        <item x="156"/>
        <item x="279"/>
        <item x="74"/>
        <item x="68"/>
        <item x="195"/>
        <item x="202"/>
        <item x="119"/>
        <item x="121"/>
        <item x="40"/>
        <item x="268"/>
        <item x="260"/>
        <item x="172"/>
        <item x="200"/>
        <item x="123"/>
        <item x="23"/>
        <item x="122"/>
        <item x="243"/>
        <item x="239"/>
        <item x="159"/>
        <item x="1"/>
        <item x="154"/>
        <item x="158"/>
        <item x="143"/>
        <item x="125"/>
        <item x="133"/>
        <item x="71"/>
        <item x="229"/>
        <item x="166"/>
        <item x="42"/>
        <item x="265"/>
        <item x="120"/>
        <item x="10"/>
        <item x="56"/>
        <item x="302"/>
        <item x="11"/>
        <item x="300"/>
        <item x="272"/>
        <item x="45"/>
        <item x="43"/>
        <item x="254"/>
        <item x="208"/>
        <item x="47"/>
        <item x="31"/>
        <item x="19"/>
        <item x="86"/>
        <item x="142"/>
        <item x="283"/>
        <item x="184"/>
        <item x="18"/>
        <item x="62"/>
        <item x="73"/>
        <item x="199"/>
        <item x="153"/>
        <item x="298"/>
        <item x="274"/>
        <item x="138"/>
        <item x="148"/>
        <item x="186"/>
        <item x="94"/>
        <item x="221"/>
        <item x="242"/>
        <item x="7"/>
        <item x="169"/>
        <item x="296"/>
        <item x="266"/>
        <item x="224"/>
        <item x="64"/>
        <item x="161"/>
        <item x="98"/>
        <item x="87"/>
        <item x="194"/>
        <item x="110"/>
        <item x="240"/>
        <item x="289"/>
        <item x="15"/>
        <item x="6"/>
        <item x="69"/>
        <item x="204"/>
        <item x="295"/>
        <item x="104"/>
        <item x="285"/>
        <item x="281"/>
        <item x="136"/>
        <item x="263"/>
        <item x="30"/>
        <item x="227"/>
        <item x="259"/>
        <item x="225"/>
        <item x="52"/>
        <item x="96"/>
        <item x="175"/>
        <item x="197"/>
        <item x="165"/>
        <item x="299"/>
        <item x="80"/>
        <item x="174"/>
        <item x="235"/>
        <item x="255"/>
        <item x="277"/>
        <item x="13"/>
        <item x="284"/>
        <item x="130"/>
        <item x="190"/>
        <item x="44"/>
        <item x="257"/>
        <item x="273"/>
        <item x="39"/>
        <item x="173"/>
        <item x="264"/>
        <item x="189"/>
        <item x="145"/>
        <item x="201"/>
        <item x="207"/>
        <item x="252"/>
        <item x="226"/>
        <item x="100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3"/>
  </rowFields>
  <rowItems count="306">
    <i>
      <x v="95"/>
    </i>
    <i>
      <x v="112"/>
    </i>
    <i>
      <x v="303"/>
    </i>
    <i>
      <x v="164"/>
    </i>
    <i>
      <x v="304"/>
    </i>
    <i>
      <x v="286"/>
    </i>
    <i>
      <x v="19"/>
    </i>
    <i>
      <x v="43"/>
    </i>
    <i>
      <x v="177"/>
    </i>
    <i>
      <x v="61"/>
    </i>
    <i>
      <x v="181"/>
    </i>
    <i>
      <x v="72"/>
    </i>
    <i>
      <x v="193"/>
    </i>
    <i>
      <x v="77"/>
    </i>
    <i>
      <x v="200"/>
    </i>
    <i>
      <x v="4"/>
    </i>
    <i>
      <x v="201"/>
    </i>
    <i>
      <x v="113"/>
    </i>
    <i>
      <x v="204"/>
    </i>
    <i>
      <x v="145"/>
    </i>
    <i>
      <x v="207"/>
    </i>
    <i>
      <x/>
    </i>
    <i>
      <x v="208"/>
    </i>
    <i>
      <x v="57"/>
    </i>
    <i>
      <x v="214"/>
    </i>
    <i>
      <x v="75"/>
    </i>
    <i>
      <x v="224"/>
    </i>
    <i>
      <x v="129"/>
    </i>
    <i>
      <x v="284"/>
    </i>
    <i>
      <x v="247"/>
    </i>
    <i>
      <x v="32"/>
    </i>
    <i>
      <x v="252"/>
    </i>
    <i>
      <x v="90"/>
    </i>
    <i>
      <x v="257"/>
    </i>
    <i>
      <x v="68"/>
    </i>
    <i>
      <x v="259"/>
    </i>
    <i>
      <x v="150"/>
    </i>
    <i>
      <x v="269"/>
    </i>
    <i>
      <x v="102"/>
    </i>
    <i>
      <x v="167"/>
    </i>
    <i>
      <x v="97"/>
    </i>
    <i>
      <x v="125"/>
    </i>
    <i>
      <x v="254"/>
    </i>
    <i>
      <x v="25"/>
    </i>
    <i>
      <x v="178"/>
    </i>
    <i>
      <x v="175"/>
    </i>
    <i>
      <x v="232"/>
    </i>
    <i>
      <x v="137"/>
    </i>
    <i>
      <x v="154"/>
    </i>
    <i>
      <x v="198"/>
    </i>
    <i>
      <x v="240"/>
    </i>
    <i>
      <x v="278"/>
    </i>
    <i>
      <x v="192"/>
    </i>
    <i>
      <x v="294"/>
    </i>
    <i>
      <x v="272"/>
    </i>
    <i>
      <x v="89"/>
    </i>
    <i>
      <x v="37"/>
    </i>
    <i>
      <x v="158"/>
    </i>
    <i>
      <x v="249"/>
    </i>
    <i>
      <x v="6"/>
    </i>
    <i>
      <x v="17"/>
    </i>
    <i>
      <x v="196"/>
    </i>
    <i>
      <x v="253"/>
    </i>
    <i>
      <x v="117"/>
    </i>
    <i>
      <x v="36"/>
    </i>
    <i>
      <x v="81"/>
    </i>
    <i>
      <x v="98"/>
    </i>
    <i>
      <x v="86"/>
    </i>
    <i>
      <x v="100"/>
    </i>
    <i>
      <x v="216"/>
    </i>
    <i>
      <x v="262"/>
    </i>
    <i>
      <x v="93"/>
    </i>
    <i>
      <x v="299"/>
    </i>
    <i>
      <x v="263"/>
    </i>
    <i>
      <x v="239"/>
    </i>
    <i>
      <x v="266"/>
    </i>
    <i>
      <x v="301"/>
    </i>
    <i>
      <x v="268"/>
    </i>
    <i>
      <x v="116"/>
    </i>
    <i>
      <x v="171"/>
    </i>
    <i>
      <x v="136"/>
    </i>
    <i>
      <x v="49"/>
    </i>
    <i>
      <x v="40"/>
    </i>
    <i>
      <x v="276"/>
    </i>
    <i>
      <x v="62"/>
    </i>
    <i>
      <x v="176"/>
    </i>
    <i>
      <x v="24"/>
    </i>
    <i>
      <x v="104"/>
    </i>
    <i>
      <x v="236"/>
    </i>
    <i>
      <x v="107"/>
    </i>
    <i>
      <x v="58"/>
    </i>
    <i>
      <x v="290"/>
    </i>
    <i>
      <x v="54"/>
    </i>
    <i>
      <x v="109"/>
    </i>
    <i>
      <x v="225"/>
    </i>
    <i>
      <x v="156"/>
    </i>
    <i>
      <x v="110"/>
    </i>
    <i>
      <x v="119"/>
    </i>
    <i>
      <x v="190"/>
    </i>
    <i>
      <x v="179"/>
    </i>
    <i>
      <x v="213"/>
    </i>
    <i>
      <x v="64"/>
    </i>
    <i>
      <x v="162"/>
    </i>
    <i>
      <x v="222"/>
    </i>
    <i>
      <x v="211"/>
    </i>
    <i>
      <x v="67"/>
    </i>
    <i>
      <x v="172"/>
    </i>
    <i>
      <x v="218"/>
    </i>
    <i>
      <x v="191"/>
    </i>
    <i>
      <x v="169"/>
    </i>
    <i>
      <x v="8"/>
    </i>
    <i>
      <x v="69"/>
    </i>
    <i>
      <x v="5"/>
    </i>
    <i>
      <x v="51"/>
    </i>
    <i>
      <x v="55"/>
    </i>
    <i>
      <x v="59"/>
    </i>
    <i>
      <x v="283"/>
    </i>
    <i>
      <x v="289"/>
    </i>
    <i>
      <x v="83"/>
    </i>
    <i>
      <x v="144"/>
    </i>
    <i>
      <x v="88"/>
    </i>
    <i>
      <x v="91"/>
    </i>
    <i>
      <x v="229"/>
    </i>
    <i>
      <x v="273"/>
    </i>
    <i>
      <x v="131"/>
    </i>
    <i>
      <x v="282"/>
    </i>
    <i>
      <x v="70"/>
    </i>
    <i>
      <x v="250"/>
    </i>
    <i>
      <x v="256"/>
    </i>
    <i>
      <x v="120"/>
    </i>
    <i>
      <x v="45"/>
    </i>
    <i>
      <x v="174"/>
    </i>
    <i>
      <x v="188"/>
    </i>
    <i>
      <x v="226"/>
    </i>
    <i>
      <x v="126"/>
    </i>
    <i>
      <x v="73"/>
    </i>
    <i>
      <x v="28"/>
    </i>
    <i>
      <x v="146"/>
    </i>
    <i>
      <x v="212"/>
    </i>
    <i>
      <x v="264"/>
    </i>
    <i>
      <x v="65"/>
    </i>
    <i>
      <x v="265"/>
    </i>
    <i>
      <x v="185"/>
    </i>
    <i>
      <x v="148"/>
    </i>
    <i>
      <x v="187"/>
    </i>
    <i>
      <x v="267"/>
    </i>
    <i>
      <x v="170"/>
    </i>
    <i>
      <x v="14"/>
    </i>
    <i>
      <x v="122"/>
    </i>
    <i>
      <x v="235"/>
    </i>
    <i>
      <x v="270"/>
    </i>
    <i>
      <x v="124"/>
    </i>
    <i>
      <x v="271"/>
    </i>
    <i>
      <x v="241"/>
    </i>
    <i>
      <x v="242"/>
    </i>
    <i>
      <x v="243"/>
    </i>
    <i>
      <x v="244"/>
    </i>
    <i>
      <x v="96"/>
    </i>
    <i>
      <x v="133"/>
    </i>
    <i>
      <x v="275"/>
    </i>
    <i>
      <x v="12"/>
    </i>
    <i>
      <x v="155"/>
    </i>
    <i>
      <x v="141"/>
    </i>
    <i>
      <x v="277"/>
    </i>
    <i>
      <x v="261"/>
    </i>
    <i>
      <x v="39"/>
    </i>
    <i>
      <x v="52"/>
    </i>
    <i>
      <x v="280"/>
    </i>
    <i>
      <x v="121"/>
    </i>
    <i>
      <x v="281"/>
    </i>
    <i>
      <x v="233"/>
    </i>
    <i>
      <x v="202"/>
    </i>
    <i>
      <x v="9"/>
    </i>
    <i>
      <x v="157"/>
    </i>
    <i>
      <x v="47"/>
    </i>
    <i>
      <x v="111"/>
    </i>
    <i>
      <x v="105"/>
    </i>
    <i>
      <x v="205"/>
    </i>
    <i>
      <x v="180"/>
    </i>
    <i>
      <x v="160"/>
    </i>
    <i>
      <x v="189"/>
    </i>
    <i>
      <x v="293"/>
    </i>
    <i>
      <x v="302"/>
    </i>
    <i>
      <x v="161"/>
    </i>
    <i>
      <x v="7"/>
    </i>
    <i>
      <x v="295"/>
    </i>
    <i>
      <x v="165"/>
    </i>
    <i>
      <x v="296"/>
    </i>
    <i>
      <x v="186"/>
    </i>
    <i>
      <x v="206"/>
    </i>
    <i>
      <x v="56"/>
    </i>
    <i>
      <x v="27"/>
    </i>
    <i>
      <x v="79"/>
    </i>
    <i>
      <x v="287"/>
    </i>
    <i>
      <x v="258"/>
    </i>
    <i>
      <x v="38"/>
    </i>
    <i>
      <x v="21"/>
    </i>
    <i>
      <x v="166"/>
    </i>
    <i>
      <x v="298"/>
    </i>
    <i>
      <x v="20"/>
    </i>
    <i>
      <x v="1"/>
    </i>
    <i>
      <x v="29"/>
    </i>
    <i>
      <x v="152"/>
    </i>
    <i>
      <x v="60"/>
    </i>
    <i>
      <x v="203"/>
    </i>
    <i>
      <x v="139"/>
    </i>
    <i>
      <x v="108"/>
    </i>
    <i>
      <x v="130"/>
    </i>
    <i>
      <x v="215"/>
    </i>
    <i>
      <x v="231"/>
    </i>
    <i>
      <x v="220"/>
    </i>
    <i>
      <x v="149"/>
    </i>
    <i>
      <x v="41"/>
    </i>
    <i>
      <x v="34"/>
    </i>
    <i>
      <x v="42"/>
    </i>
    <i>
      <x v="300"/>
    </i>
    <i>
      <x v="26"/>
    </i>
    <i>
      <x v="151"/>
    </i>
    <i>
      <x v="74"/>
    </i>
    <i>
      <x v="147"/>
    </i>
    <i>
      <x v="16"/>
    </i>
    <i>
      <x v="245"/>
    </i>
    <i>
      <x v="292"/>
    </i>
    <i>
      <x v="30"/>
    </i>
    <i>
      <x v="194"/>
    </i>
    <i>
      <x v="173"/>
    </i>
    <i>
      <x v="182"/>
    </i>
    <i>
      <x v="238"/>
    </i>
    <i>
      <x v="195"/>
    </i>
    <i>
      <x v="99"/>
    </i>
    <i>
      <x v="18"/>
    </i>
    <i>
      <x v="217"/>
    </i>
    <i>
      <x v="209"/>
    </i>
    <i>
      <x v="44"/>
    </i>
    <i>
      <x v="234"/>
    </i>
    <i>
      <x v="114"/>
    </i>
    <i>
      <x v="246"/>
    </i>
    <i>
      <x v="274"/>
    </i>
    <i>
      <x v="13"/>
    </i>
    <i>
      <x v="115"/>
    </i>
    <i>
      <x v="140"/>
    </i>
    <i>
      <x v="101"/>
    </i>
    <i>
      <x v="63"/>
    </i>
    <i>
      <x v="142"/>
    </i>
    <i>
      <x v="3"/>
    </i>
    <i>
      <x v="118"/>
    </i>
    <i>
      <x v="210"/>
    </i>
    <i>
      <x v="285"/>
    </i>
    <i>
      <x v="199"/>
    </i>
    <i>
      <x v="87"/>
    </i>
    <i>
      <x v="66"/>
    </i>
    <i>
      <x v="53"/>
    </i>
    <i>
      <x v="23"/>
    </i>
    <i>
      <x v="227"/>
    </i>
    <i>
      <x v="159"/>
    </i>
    <i>
      <x v="228"/>
    </i>
    <i>
      <x v="22"/>
    </i>
    <i>
      <x v="50"/>
    </i>
    <i>
      <x v="123"/>
    </i>
    <i>
      <x v="183"/>
    </i>
    <i>
      <x v="31"/>
    </i>
    <i>
      <x v="134"/>
    </i>
    <i>
      <x v="84"/>
    </i>
    <i>
      <x v="46"/>
    </i>
    <i>
      <x v="82"/>
    </i>
    <i>
      <x v="237"/>
    </i>
    <i>
      <x v="33"/>
    </i>
    <i>
      <x v="143"/>
    </i>
    <i>
      <x v="128"/>
    </i>
    <i>
      <x v="94"/>
    </i>
    <i>
      <x v="230"/>
    </i>
    <i>
      <x v="48"/>
    </i>
    <i>
      <x v="288"/>
    </i>
    <i>
      <x v="71"/>
    </i>
    <i>
      <x v="168"/>
    </i>
    <i>
      <x v="35"/>
    </i>
    <i>
      <x v="78"/>
    </i>
    <i>
      <x v="221"/>
    </i>
    <i>
      <x v="291"/>
    </i>
    <i>
      <x v="85"/>
    </i>
    <i>
      <x v="248"/>
    </i>
    <i>
      <x v="184"/>
    </i>
    <i>
      <x v="10"/>
    </i>
    <i>
      <x v="103"/>
    </i>
    <i>
      <x v="106"/>
    </i>
    <i>
      <x v="260"/>
    </i>
    <i>
      <x v="132"/>
    </i>
    <i>
      <x v="76"/>
    </i>
    <i>
      <x v="80"/>
    </i>
    <i>
      <x v="11"/>
    </i>
    <i>
      <x v="297"/>
    </i>
    <i>
      <x v="163"/>
    </i>
    <i>
      <x v="197"/>
    </i>
    <i>
      <x v="92"/>
    </i>
    <i>
      <x v="127"/>
    </i>
    <i>
      <x v="2"/>
    </i>
    <i>
      <x v="153"/>
    </i>
    <i>
      <x v="255"/>
    </i>
    <i>
      <x v="135"/>
    </i>
    <i>
      <x v="223"/>
    </i>
    <i>
      <x v="219"/>
    </i>
    <i>
      <x v="279"/>
    </i>
    <i>
      <x v="251"/>
    </i>
    <i>
      <x v="138"/>
    </i>
    <i>
      <x v="15"/>
    </i>
    <i t="grand">
      <x/>
    </i>
  </rowItems>
  <colItems count="1">
    <i/>
  </colItems>
  <dataFields count="1">
    <dataField name="Average of eval score" fld="8" subtotal="average" baseField="10" baseItem="3" numFmtId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376AD-CF80-4D81-B14D-AFA240F440C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 Level">
  <location ref="M25:N29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val score" fld="8" subtotal="average" baseField="11" baseItem="0" numFmtId="4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86E77-3F12-4AD1-BA02-5474CBCE88E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">
  <location ref="J6:K15" firstHeaderRow="1" firstDataRow="1" firstDataCol="1"/>
  <pivotFields count="17"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9">
        <item x="7"/>
        <item x="4"/>
        <item x="0"/>
        <item x="6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 v="7"/>
    </i>
    <i>
      <x v="1"/>
    </i>
    <i>
      <x v="5"/>
    </i>
    <i>
      <x v="4"/>
    </i>
    <i>
      <x v="2"/>
    </i>
    <i>
      <x/>
    </i>
    <i>
      <x v="6"/>
    </i>
    <i>
      <x v="3"/>
    </i>
    <i t="grand">
      <x/>
    </i>
  </rowItems>
  <colItems count="1">
    <i/>
  </colItems>
  <dataFields count="1">
    <dataField name="Sum of no of places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2D59C-0963-4DFB-AF43-602B54CAB1D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A3:B14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measureFilter="1">
      <items count="44">
        <item x="42"/>
        <item x="8"/>
        <item x="28"/>
        <item x="6"/>
        <item x="14"/>
        <item x="17"/>
        <item x="33"/>
        <item x="38"/>
        <item x="21"/>
        <item x="19"/>
        <item x="2"/>
        <item x="35"/>
        <item x="23"/>
        <item x="11"/>
        <item x="9"/>
        <item x="24"/>
        <item x="29"/>
        <item x="31"/>
        <item x="22"/>
        <item x="27"/>
        <item x="26"/>
        <item x="10"/>
        <item x="15"/>
        <item x="16"/>
        <item x="34"/>
        <item x="4"/>
        <item x="1"/>
        <item x="5"/>
        <item x="40"/>
        <item x="13"/>
        <item x="7"/>
        <item x="0"/>
        <item x="25"/>
        <item x="37"/>
        <item x="30"/>
        <item x="20"/>
        <item x="18"/>
        <item x="36"/>
        <item x="39"/>
        <item x="3"/>
        <item x="41"/>
        <item x="12"/>
        <item x="32"/>
        <item t="default"/>
      </items>
    </pivotField>
    <pivotField showAll="0"/>
    <pivotField showAll="0"/>
  </pivotFields>
  <rowFields count="1">
    <field x="14"/>
  </rowFields>
  <rowItems count="11">
    <i>
      <x v="3"/>
    </i>
    <i>
      <x v="8"/>
    </i>
    <i>
      <x v="10"/>
    </i>
    <i>
      <x v="25"/>
    </i>
    <i>
      <x v="26"/>
    </i>
    <i>
      <x v="29"/>
    </i>
    <i>
      <x v="31"/>
    </i>
    <i>
      <x v="35"/>
    </i>
    <i>
      <x v="36"/>
    </i>
    <i>
      <x v="41"/>
    </i>
    <i t="grand">
      <x/>
    </i>
  </rowItems>
  <colItems count="1">
    <i/>
  </colItems>
  <dataFields count="1">
    <dataField name="Sum of total cost" fld="7" baseField="0" baseItem="0"/>
  </dataFields>
  <pivotTableStyleInfo name="PivotStyleDark6" showRowHeaders="1" showColHeaders="1" showRowStripes="0" showColStripes="0" showLastColumn="1"/>
  <filters count="1">
    <filter fld="1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A1F474-44A8-4BD8-9F4C-540DFB48929C}" name="Data5" displayName="Data5" ref="A1:Q600" totalsRowShown="0" headerRowDxfId="11">
  <autoFilter ref="A1:Q600" xr:uid="{CDDDA278-0869-4F40-970D-095DC2DEC182}"/>
  <sortState xmlns:xlrd2="http://schemas.microsoft.com/office/spreadsheetml/2017/richdata2" ref="A2:J600">
    <sortCondition ref="A1:A600"/>
  </sortState>
  <tableColumns count="17">
    <tableColumn id="1" xr3:uid="{800DB024-49CB-4312-AE64-BD3D06F1DBE4}" name="Invoice Number"/>
    <tableColumn id="2" xr3:uid="{5E2D3255-EC56-47FA-B8DB-604F24474783}" name="date" dataDxfId="10"/>
    <tableColumn id="3" xr3:uid="{EC8CF25A-54A6-4C79-9D29-6DCD61E14E56}" name="Customer Number"/>
    <tableColumn id="9" xr3:uid="{6B938EFC-B496-4D07-BF4C-30243B0D785E}" name="Account Manager "/>
    <tableColumn id="10" xr3:uid="{29484928-12B7-4D6F-BBC7-815373AF167C}" name="Course ID"/>
    <tableColumn id="14" xr3:uid="{AAD934BD-854D-497E-A675-1D566F45504A}" name="no of places"/>
    <tableColumn id="15" xr3:uid="{95EC284A-5E42-44EA-9C57-7863BFAF1A93}" name="cost2"/>
    <tableColumn id="16" xr3:uid="{610C3D5B-D8DF-4778-8424-BE8649DAEDDE}" name="total cost"/>
    <tableColumn id="17" xr3:uid="{BE7AA1D5-F578-44B6-94AB-8411247FE16D}" name="eval score"/>
    <tableColumn id="18" xr3:uid="{3B2F9AE7-D855-4053-B3B4-278E42005288}" name="target score3"/>
    <tableColumn id="4" xr3:uid="{05380B5D-DF36-4C8B-8177-09478B15ABCB}" name="Course Name" dataDxfId="6">
      <calculatedColumnFormula>VLOOKUP(Data5[[#This Row],[Course ID]],courses[],2,FALSE)</calculatedColumnFormula>
    </tableColumn>
    <tableColumn id="5" xr3:uid="{A0EC43B7-8E1A-4717-9EE7-4072B2A8A01D}" name="Level" dataDxfId="5">
      <calculatedColumnFormula>VLOOKUP(Data5[[#This Row],[Course ID]],courses[],3,FALSE)</calculatedColumnFormula>
    </tableColumn>
    <tableColumn id="6" xr3:uid="{C95D5644-5337-47A3-91E5-6BF1FEC9561D}" name="Cost" dataDxfId="4">
      <calculatedColumnFormula>VLOOKUP(Data5[[#This Row],[Course ID]],courses[],5,FALSE)</calculatedColumnFormula>
    </tableColumn>
    <tableColumn id="7" xr3:uid="{B807972E-2238-41BF-9079-1C3FFC1AC613}" name="Customer Name" dataDxfId="3">
      <calculatedColumnFormula>VLOOKUP(Data5[[#This Row],[Customer Number]],Customers[],4,FALSE)</calculatedColumnFormula>
    </tableColumn>
    <tableColumn id="8" xr3:uid="{3A5127B7-4AB8-4585-9069-62A7998B3E00}" name="Location" dataDxfId="2">
      <calculatedColumnFormula>VLOOKUP(Data5[[#This Row],[Customer Number]],Customers[],3,FALSE)</calculatedColumnFormula>
    </tableColumn>
    <tableColumn id="11" xr3:uid="{02F557FB-92D0-460D-93E2-8C7A487564FA}" name="Sector" dataDxfId="1">
      <calculatedColumnFormula>VLOOKUP(Data5[[#This Row],[Customer Number]],Customers[],5,FALSE)</calculatedColumnFormula>
    </tableColumn>
    <tableColumn id="12" xr3:uid="{89B7548F-25AA-4E02-81A1-4E44750B7923}" name="Industry" dataDxfId="0">
      <calculatedColumnFormula>VLOOKUP(Data5[[#This Row],[Customer Number]],Customers[],6,FALSE)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DA278-0869-4F40-970D-095DC2DEC182}" name="Data" displayName="Data" ref="A1:J600" totalsRowShown="0" headerRowDxfId="9">
  <autoFilter ref="A1:J600" xr:uid="{CDDDA278-0869-4F40-970D-095DC2DEC182}"/>
  <sortState xmlns:xlrd2="http://schemas.microsoft.com/office/spreadsheetml/2017/richdata2" ref="A2:J600">
    <sortCondition ref="A1:A600"/>
  </sortState>
  <tableColumns count="10">
    <tableColumn id="1" xr3:uid="{BB65139B-46C6-4450-A5F4-71D8156E3DE5}" name="Invoice Number"/>
    <tableColumn id="2" xr3:uid="{66FCD6F8-9AE8-45A4-AE19-09DBD28775A2}" name="date" dataDxfId="8"/>
    <tableColumn id="3" xr3:uid="{3CE2D35F-3E16-450C-B370-EDBC6AA3766E}" name="Customer Number"/>
    <tableColumn id="9" xr3:uid="{CAE71511-81AA-4082-BAB5-D03A39294DFF}" name="Account Manager "/>
    <tableColumn id="10" xr3:uid="{005A766A-C6B6-4815-81CC-7ABD4CF12EED}" name="Course ID"/>
    <tableColumn id="14" xr3:uid="{8D8D3843-2A5C-417F-889C-455B86F2E641}" name="no of places"/>
    <tableColumn id="15" xr3:uid="{2C013E9A-1468-41A4-A8A4-45EDE79AE094}" name="cost2"/>
    <tableColumn id="16" xr3:uid="{93378267-CE5F-4FA3-9437-084330ADC09D}" name="total cost"/>
    <tableColumn id="17" xr3:uid="{B6ACB804-7170-4C73-9BFD-ACEF5F55FA9E}" name="eval score"/>
    <tableColumn id="18" xr3:uid="{4BFD54FB-96B2-44F1-84E7-56106B4D6978}" name="target score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37024-07E0-4A8E-A357-4785E033547A}" name="courses" displayName="courses" ref="A1:F25" totalsRowShown="0">
  <autoFilter ref="A1:F25" xr:uid="{ECC37024-07E0-4A8E-A357-4785E033547A}"/>
  <tableColumns count="6">
    <tableColumn id="6" xr3:uid="{C7D63016-7E04-437F-AF84-BE2F5D20C3C0}" name="Number"/>
    <tableColumn id="1" xr3:uid="{1589BEEF-6363-41ED-A4CF-FDA0C5533207}" name="Course"/>
    <tableColumn id="2" xr3:uid="{39413D52-88CC-43C9-9425-5E65ACC92369}" name="level"/>
    <tableColumn id="3" xr3:uid="{E39249F9-4BBD-4D2A-A5BC-89E4DBD00942}" name="technology"/>
    <tableColumn id="4" xr3:uid="{5EC501C0-BBEE-45EE-9998-839A083CCFDD}" name="cost"/>
    <tableColumn id="5" xr3:uid="{02FCF911-8289-4C7C-B89C-1D5C539D0BF3}" name="target 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DDB6C-3D8B-4BCE-A518-86E98D3E2D56}" name="Customers" displayName="Customers" ref="A1:G501" totalsRowShown="0" headerRowDxfId="7">
  <autoFilter ref="A1:G501" xr:uid="{747DDB6C-3D8B-4BCE-A518-86E98D3E2D56}"/>
  <tableColumns count="7">
    <tableColumn id="1" xr3:uid="{131310ED-2056-4880-88F2-464BA008D1DA}" name="Customer Number"/>
    <tableColumn id="2" xr3:uid="{B2DA68D8-236C-4EE3-A1E6-9B55FD9F7E08}" name="Address of Headquarters"/>
    <tableColumn id="6" xr3:uid="{8E4BC75A-36D9-425C-86B7-370BACF4DF4C}" name="Location"/>
    <tableColumn id="3" xr3:uid="{5FF20E38-7BA5-4625-9434-C4D69E904B8E}" name="Customer"/>
    <tableColumn id="4" xr3:uid="{215E3E47-C50C-457C-AC51-BA198851D276}" name="Sector"/>
    <tableColumn id="5" xr3:uid="{0B3CF74B-908D-4DD0-9201-B5B4D85B9296}" name="Industry"/>
    <tableColumn id="8" xr3:uid="{20FDBCC2-0130-4381-A673-9EE69316AFA2}" name="Account Manage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07FC-0F1C-4DA4-A0D3-36D43ED59445}">
  <dimension ref="B2:B7"/>
  <sheetViews>
    <sheetView workbookViewId="0">
      <selection activeCell="B5" sqref="B5"/>
    </sheetView>
  </sheetViews>
  <sheetFormatPr defaultRowHeight="14.4" x14ac:dyDescent="0.3"/>
  <cols>
    <col min="2" max="2" width="13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0693-FAE0-417C-B9D4-9DB12A446472}">
  <dimension ref="A3:S316"/>
  <sheetViews>
    <sheetView tabSelected="1" workbookViewId="0">
      <selection activeCell="M25" sqref="M25"/>
    </sheetView>
  </sheetViews>
  <sheetFormatPr defaultRowHeight="14.4" x14ac:dyDescent="0.3"/>
  <cols>
    <col min="1" max="1" width="12.33203125" bestFit="1" customWidth="1"/>
    <col min="2" max="2" width="15.44140625" bestFit="1" customWidth="1"/>
    <col min="3" max="3" width="11.109375" bestFit="1" customWidth="1"/>
    <col min="4" max="4" width="1.109375" customWidth="1"/>
    <col min="5" max="5" width="2.44140625" customWidth="1"/>
    <col min="6" max="6" width="1.6640625" customWidth="1"/>
    <col min="7" max="7" width="3" customWidth="1"/>
    <col min="8" max="8" width="1.6640625" customWidth="1"/>
    <col min="9" max="9" width="2.21875" customWidth="1"/>
    <col min="10" max="10" width="20.109375" bestFit="1" customWidth="1"/>
    <col min="11" max="12" width="17.88671875" bestFit="1" customWidth="1"/>
    <col min="13" max="13" width="17.77734375" customWidth="1"/>
    <col min="14" max="14" width="19.5546875" bestFit="1" customWidth="1"/>
    <col min="15" max="15" width="2.44140625" customWidth="1"/>
    <col min="16" max="17" width="1.88671875" customWidth="1"/>
    <col min="18" max="18" width="34.33203125" bestFit="1" customWidth="1"/>
    <col min="19" max="19" width="19.5546875" bestFit="1" customWidth="1"/>
  </cols>
  <sheetData>
    <row r="3" spans="1:19" x14ac:dyDescent="0.3">
      <c r="A3" s="8" t="s">
        <v>20</v>
      </c>
      <c r="B3" t="s">
        <v>989</v>
      </c>
    </row>
    <row r="4" spans="1:19" x14ac:dyDescent="0.3">
      <c r="A4" s="9" t="s">
        <v>53</v>
      </c>
      <c r="B4" s="10">
        <v>686600</v>
      </c>
    </row>
    <row r="5" spans="1:19" x14ac:dyDescent="0.3">
      <c r="A5" s="9" t="s">
        <v>174</v>
      </c>
      <c r="B5" s="10">
        <v>384800</v>
      </c>
    </row>
    <row r="6" spans="1:19" x14ac:dyDescent="0.3">
      <c r="A6" s="9" t="s">
        <v>72</v>
      </c>
      <c r="B6" s="10">
        <v>379500</v>
      </c>
      <c r="J6" s="8" t="s">
        <v>31</v>
      </c>
      <c r="K6" t="s">
        <v>990</v>
      </c>
    </row>
    <row r="7" spans="1:19" x14ac:dyDescent="0.3">
      <c r="A7" s="9" t="s">
        <v>96</v>
      </c>
      <c r="B7" s="10">
        <v>237100</v>
      </c>
      <c r="J7" s="9" t="s">
        <v>40</v>
      </c>
      <c r="K7" s="10">
        <v>1277</v>
      </c>
    </row>
    <row r="8" spans="1:19" x14ac:dyDescent="0.3">
      <c r="A8" s="9" t="s">
        <v>125</v>
      </c>
      <c r="B8" s="10">
        <v>692800</v>
      </c>
      <c r="J8" s="9" t="s">
        <v>43</v>
      </c>
      <c r="K8" s="10">
        <v>1147</v>
      </c>
    </row>
    <row r="9" spans="1:19" x14ac:dyDescent="0.3">
      <c r="A9" s="9" t="s">
        <v>110</v>
      </c>
      <c r="B9" s="10">
        <v>276700</v>
      </c>
      <c r="J9" s="9" t="s">
        <v>39</v>
      </c>
      <c r="K9" s="10">
        <v>1108</v>
      </c>
    </row>
    <row r="10" spans="1:19" x14ac:dyDescent="0.3">
      <c r="A10" s="9" t="s">
        <v>76</v>
      </c>
      <c r="B10" s="10">
        <v>232300</v>
      </c>
      <c r="J10" s="9" t="s">
        <v>45</v>
      </c>
      <c r="K10" s="10">
        <v>966</v>
      </c>
      <c r="R10" s="8" t="s">
        <v>19</v>
      </c>
      <c r="S10" t="s">
        <v>987</v>
      </c>
    </row>
    <row r="11" spans="1:19" x14ac:dyDescent="0.3">
      <c r="A11" s="9" t="s">
        <v>215</v>
      </c>
      <c r="B11" s="10">
        <v>208200</v>
      </c>
      <c r="J11" s="9" t="s">
        <v>47</v>
      </c>
      <c r="K11" s="10">
        <v>947</v>
      </c>
      <c r="R11" s="9" t="s">
        <v>357</v>
      </c>
      <c r="S11" s="11">
        <v>4</v>
      </c>
    </row>
    <row r="12" spans="1:19" x14ac:dyDescent="0.3">
      <c r="A12" s="9" t="s">
        <v>58</v>
      </c>
      <c r="B12" s="10">
        <v>343200</v>
      </c>
      <c r="J12" s="9" t="s">
        <v>42</v>
      </c>
      <c r="K12" s="10">
        <v>813</v>
      </c>
      <c r="R12" s="9" t="s">
        <v>453</v>
      </c>
      <c r="S12" s="11">
        <v>5.5</v>
      </c>
    </row>
    <row r="13" spans="1:19" x14ac:dyDescent="0.3">
      <c r="A13" s="9" t="s">
        <v>146</v>
      </c>
      <c r="B13" s="10">
        <v>209500</v>
      </c>
      <c r="J13" s="9" t="s">
        <v>41</v>
      </c>
      <c r="K13" s="10">
        <v>803</v>
      </c>
      <c r="R13" s="9" t="s">
        <v>501</v>
      </c>
      <c r="S13" s="11">
        <v>6</v>
      </c>
    </row>
    <row r="14" spans="1:19" x14ac:dyDescent="0.3">
      <c r="A14" s="9" t="s">
        <v>986</v>
      </c>
      <c r="B14" s="10">
        <v>3650700</v>
      </c>
      <c r="J14" s="9" t="s">
        <v>36</v>
      </c>
      <c r="K14" s="10">
        <v>652</v>
      </c>
      <c r="R14" s="9" t="s">
        <v>573</v>
      </c>
      <c r="S14" s="11">
        <v>6</v>
      </c>
    </row>
    <row r="15" spans="1:19" x14ac:dyDescent="0.3">
      <c r="J15" s="9" t="s">
        <v>986</v>
      </c>
      <c r="K15" s="10">
        <v>7713</v>
      </c>
      <c r="R15" s="9" t="s">
        <v>545</v>
      </c>
      <c r="S15" s="11">
        <v>6</v>
      </c>
    </row>
    <row r="16" spans="1:19" x14ac:dyDescent="0.3">
      <c r="R16" s="9" t="s">
        <v>818</v>
      </c>
      <c r="S16" s="11">
        <v>6</v>
      </c>
    </row>
    <row r="17" spans="13:19" x14ac:dyDescent="0.3">
      <c r="R17" s="9" t="s">
        <v>523</v>
      </c>
      <c r="S17" s="11">
        <v>6</v>
      </c>
    </row>
    <row r="18" spans="13:19" x14ac:dyDescent="0.3">
      <c r="R18" s="9" t="s">
        <v>201</v>
      </c>
      <c r="S18" s="11">
        <v>6</v>
      </c>
    </row>
    <row r="19" spans="13:19" x14ac:dyDescent="0.3">
      <c r="R19" s="9" t="s">
        <v>595</v>
      </c>
      <c r="S19" s="11">
        <v>6</v>
      </c>
    </row>
    <row r="20" spans="13:19" x14ac:dyDescent="0.3">
      <c r="R20" s="9" t="s">
        <v>333</v>
      </c>
      <c r="S20" s="11">
        <v>6</v>
      </c>
    </row>
    <row r="21" spans="13:19" x14ac:dyDescent="0.3">
      <c r="R21" s="9" t="s">
        <v>598</v>
      </c>
      <c r="S21" s="11">
        <v>6</v>
      </c>
    </row>
    <row r="22" spans="13:19" x14ac:dyDescent="0.3">
      <c r="R22" s="9" t="s">
        <v>308</v>
      </c>
      <c r="S22" s="11">
        <v>6</v>
      </c>
    </row>
    <row r="23" spans="13:19" x14ac:dyDescent="0.3">
      <c r="R23" s="9" t="s">
        <v>634</v>
      </c>
      <c r="S23" s="11">
        <v>6</v>
      </c>
    </row>
    <row r="24" spans="13:19" x14ac:dyDescent="0.3">
      <c r="R24" s="9" t="s">
        <v>311</v>
      </c>
      <c r="S24" s="11">
        <v>6</v>
      </c>
    </row>
    <row r="25" spans="13:19" x14ac:dyDescent="0.3">
      <c r="M25" s="8" t="s">
        <v>988</v>
      </c>
      <c r="N25" t="s">
        <v>987</v>
      </c>
      <c r="R25" s="9" t="s">
        <v>640</v>
      </c>
      <c r="S25" s="11">
        <v>6</v>
      </c>
    </row>
    <row r="26" spans="13:19" x14ac:dyDescent="0.3">
      <c r="M26" s="9" t="s">
        <v>49</v>
      </c>
      <c r="N26" s="11">
        <v>8.009615384615385</v>
      </c>
      <c r="R26" s="9" t="s">
        <v>213</v>
      </c>
      <c r="S26" s="11">
        <v>6</v>
      </c>
    </row>
    <row r="27" spans="13:19" x14ac:dyDescent="0.3">
      <c r="M27" s="9" t="s">
        <v>48</v>
      </c>
      <c r="N27" s="11">
        <v>7.7961165048543686</v>
      </c>
      <c r="R27" s="9" t="s">
        <v>656</v>
      </c>
      <c r="S27" s="11">
        <v>6</v>
      </c>
    </row>
    <row r="28" spans="13:19" x14ac:dyDescent="0.3">
      <c r="M28" s="9" t="s">
        <v>37</v>
      </c>
      <c r="N28" s="11">
        <v>7.9675675675675679</v>
      </c>
      <c r="R28" s="9" t="s">
        <v>427</v>
      </c>
      <c r="S28" s="11">
        <v>6</v>
      </c>
    </row>
    <row r="29" spans="13:19" x14ac:dyDescent="0.3">
      <c r="M29" s="9" t="s">
        <v>986</v>
      </c>
      <c r="N29" s="11">
        <v>7.9232053422370621</v>
      </c>
      <c r="R29" s="9" t="s">
        <v>643</v>
      </c>
      <c r="S29" s="11">
        <v>6</v>
      </c>
    </row>
    <row r="30" spans="13:19" x14ac:dyDescent="0.3">
      <c r="R30" s="9" t="s">
        <v>475</v>
      </c>
      <c r="S30" s="11">
        <v>6</v>
      </c>
    </row>
    <row r="31" spans="13:19" x14ac:dyDescent="0.3">
      <c r="R31" s="9" t="s">
        <v>714</v>
      </c>
      <c r="S31" s="11">
        <v>6</v>
      </c>
    </row>
    <row r="32" spans="13:19" x14ac:dyDescent="0.3">
      <c r="R32" s="9" t="s">
        <v>693</v>
      </c>
      <c r="S32" s="11">
        <v>6</v>
      </c>
    </row>
    <row r="33" spans="18:19" x14ac:dyDescent="0.3">
      <c r="R33" s="9" t="s">
        <v>663</v>
      </c>
      <c r="S33" s="11">
        <v>6</v>
      </c>
    </row>
    <row r="34" spans="18:19" x14ac:dyDescent="0.3">
      <c r="R34" s="9" t="s">
        <v>203</v>
      </c>
      <c r="S34" s="11">
        <v>6</v>
      </c>
    </row>
    <row r="35" spans="18:19" x14ac:dyDescent="0.3">
      <c r="R35" s="9" t="s">
        <v>665</v>
      </c>
      <c r="S35" s="11">
        <v>6</v>
      </c>
    </row>
    <row r="36" spans="18:19" x14ac:dyDescent="0.3">
      <c r="R36" s="9" t="s">
        <v>276</v>
      </c>
      <c r="S36" s="11">
        <v>6</v>
      </c>
    </row>
    <row r="37" spans="18:19" x14ac:dyDescent="0.3">
      <c r="R37" s="9" t="s">
        <v>666</v>
      </c>
      <c r="S37" s="11">
        <v>6</v>
      </c>
    </row>
    <row r="38" spans="18:19" x14ac:dyDescent="0.3">
      <c r="R38" s="9" t="s">
        <v>462</v>
      </c>
      <c r="S38" s="11">
        <v>6</v>
      </c>
    </row>
    <row r="39" spans="18:19" x14ac:dyDescent="0.3">
      <c r="R39" s="9" t="s">
        <v>828</v>
      </c>
      <c r="S39" s="11">
        <v>6</v>
      </c>
    </row>
    <row r="40" spans="18:19" x14ac:dyDescent="0.3">
      <c r="R40" s="9" t="s">
        <v>742</v>
      </c>
      <c r="S40" s="11">
        <v>6</v>
      </c>
    </row>
    <row r="41" spans="18:19" x14ac:dyDescent="0.3">
      <c r="R41" s="9" t="s">
        <v>193</v>
      </c>
      <c r="S41" s="11">
        <v>6</v>
      </c>
    </row>
    <row r="42" spans="18:19" x14ac:dyDescent="0.3">
      <c r="R42" s="9" t="s">
        <v>755</v>
      </c>
      <c r="S42" s="11">
        <v>6</v>
      </c>
    </row>
    <row r="43" spans="18:19" x14ac:dyDescent="0.3">
      <c r="R43" s="9" t="s">
        <v>377</v>
      </c>
      <c r="S43" s="11">
        <v>6</v>
      </c>
    </row>
    <row r="44" spans="18:19" x14ac:dyDescent="0.3">
      <c r="R44" s="9" t="s">
        <v>764</v>
      </c>
      <c r="S44" s="11">
        <v>6</v>
      </c>
    </row>
    <row r="45" spans="18:19" x14ac:dyDescent="0.3">
      <c r="R45" s="9" t="s">
        <v>287</v>
      </c>
      <c r="S45" s="11">
        <v>6</v>
      </c>
    </row>
    <row r="46" spans="18:19" x14ac:dyDescent="0.3">
      <c r="R46" s="9" t="s">
        <v>785</v>
      </c>
      <c r="S46" s="11">
        <v>6</v>
      </c>
    </row>
    <row r="47" spans="18:19" x14ac:dyDescent="0.3">
      <c r="R47" s="9" t="s">
        <v>528</v>
      </c>
      <c r="S47" s="11">
        <v>6</v>
      </c>
    </row>
    <row r="48" spans="18:19" x14ac:dyDescent="0.3">
      <c r="R48" s="9" t="s">
        <v>821</v>
      </c>
      <c r="S48" s="11">
        <v>6</v>
      </c>
    </row>
    <row r="49" spans="18:19" x14ac:dyDescent="0.3">
      <c r="R49" s="9" t="s">
        <v>380</v>
      </c>
      <c r="S49" s="11">
        <v>6.333333333333333</v>
      </c>
    </row>
    <row r="50" spans="18:19" x14ac:dyDescent="0.3">
      <c r="R50" s="9" t="s">
        <v>548</v>
      </c>
      <c r="S50" s="11">
        <v>6.5</v>
      </c>
    </row>
    <row r="51" spans="18:19" x14ac:dyDescent="0.3">
      <c r="R51" s="9" t="s">
        <v>372</v>
      </c>
      <c r="S51" s="11">
        <v>6.5</v>
      </c>
    </row>
    <row r="52" spans="18:19" x14ac:dyDescent="0.3">
      <c r="R52" s="9" t="s">
        <v>434</v>
      </c>
      <c r="S52" s="11">
        <v>6.5</v>
      </c>
    </row>
    <row r="53" spans="18:19" x14ac:dyDescent="0.3">
      <c r="R53" s="9" t="s">
        <v>768</v>
      </c>
      <c r="S53" s="11">
        <v>6.5</v>
      </c>
    </row>
    <row r="54" spans="18:19" x14ac:dyDescent="0.3">
      <c r="R54" s="9" t="s">
        <v>126</v>
      </c>
      <c r="S54" s="11">
        <v>6.5</v>
      </c>
    </row>
    <row r="55" spans="18:19" x14ac:dyDescent="0.3">
      <c r="R55" s="9" t="s">
        <v>592</v>
      </c>
      <c r="S55" s="11">
        <v>6.5</v>
      </c>
    </row>
    <row r="56" spans="18:19" x14ac:dyDescent="0.3">
      <c r="R56" s="9" t="s">
        <v>600</v>
      </c>
      <c r="S56" s="11">
        <v>6.5</v>
      </c>
    </row>
    <row r="57" spans="18:19" x14ac:dyDescent="0.3">
      <c r="R57" s="9" t="s">
        <v>720</v>
      </c>
      <c r="S57" s="11">
        <v>6.5</v>
      </c>
    </row>
    <row r="58" spans="18:19" x14ac:dyDescent="0.3">
      <c r="R58" s="9" t="s">
        <v>489</v>
      </c>
      <c r="S58" s="11">
        <v>6.5</v>
      </c>
    </row>
    <row r="59" spans="18:19" x14ac:dyDescent="0.3">
      <c r="R59" s="9" t="s">
        <v>518</v>
      </c>
      <c r="S59" s="11">
        <v>6.5</v>
      </c>
    </row>
    <row r="60" spans="18:19" x14ac:dyDescent="0.3">
      <c r="R60" s="9" t="s">
        <v>642</v>
      </c>
      <c r="S60" s="11">
        <v>6.5</v>
      </c>
    </row>
    <row r="61" spans="18:19" x14ac:dyDescent="0.3">
      <c r="R61" s="9" t="s">
        <v>728</v>
      </c>
      <c r="S61" s="11">
        <v>6.5</v>
      </c>
    </row>
    <row r="62" spans="18:19" x14ac:dyDescent="0.3">
      <c r="R62" s="9" t="s">
        <v>773</v>
      </c>
      <c r="S62" s="11">
        <v>6.5</v>
      </c>
    </row>
    <row r="63" spans="18:19" x14ac:dyDescent="0.3">
      <c r="R63" s="9" t="s">
        <v>622</v>
      </c>
      <c r="S63" s="11">
        <v>6.666666666666667</v>
      </c>
    </row>
    <row r="64" spans="18:19" x14ac:dyDescent="0.3">
      <c r="R64" s="9" t="s">
        <v>808</v>
      </c>
      <c r="S64" s="11">
        <v>6.666666666666667</v>
      </c>
    </row>
    <row r="65" spans="18:19" x14ac:dyDescent="0.3">
      <c r="R65" s="9" t="s">
        <v>771</v>
      </c>
      <c r="S65" s="11">
        <v>6.666666666666667</v>
      </c>
    </row>
    <row r="66" spans="18:19" x14ac:dyDescent="0.3">
      <c r="R66" s="9" t="s">
        <v>268</v>
      </c>
      <c r="S66" s="11">
        <v>6.75</v>
      </c>
    </row>
    <row r="67" spans="18:19" x14ac:dyDescent="0.3">
      <c r="R67" s="9" t="s">
        <v>92</v>
      </c>
      <c r="S67" s="11">
        <v>6.8</v>
      </c>
    </row>
    <row r="68" spans="18:19" x14ac:dyDescent="0.3">
      <c r="R68" s="9" t="s">
        <v>531</v>
      </c>
      <c r="S68" s="11">
        <v>7</v>
      </c>
    </row>
    <row r="69" spans="18:19" x14ac:dyDescent="0.3">
      <c r="R69" s="9" t="s">
        <v>749</v>
      </c>
      <c r="S69" s="11">
        <v>7</v>
      </c>
    </row>
    <row r="70" spans="18:19" x14ac:dyDescent="0.3">
      <c r="R70" s="9" t="s">
        <v>64</v>
      </c>
      <c r="S70" s="11">
        <v>7</v>
      </c>
    </row>
    <row r="71" spans="18:19" x14ac:dyDescent="0.3">
      <c r="R71" s="9" t="s">
        <v>651</v>
      </c>
      <c r="S71" s="11">
        <v>7</v>
      </c>
    </row>
    <row r="72" spans="18:19" x14ac:dyDescent="0.3">
      <c r="R72" s="9" t="s">
        <v>637</v>
      </c>
      <c r="S72" s="11">
        <v>7</v>
      </c>
    </row>
    <row r="73" spans="18:19" x14ac:dyDescent="0.3">
      <c r="R73" s="9" t="s">
        <v>758</v>
      </c>
      <c r="S73" s="11">
        <v>7</v>
      </c>
    </row>
    <row r="74" spans="18:19" x14ac:dyDescent="0.3">
      <c r="R74" s="9" t="s">
        <v>439</v>
      </c>
      <c r="S74" s="11">
        <v>7</v>
      </c>
    </row>
    <row r="75" spans="18:19" x14ac:dyDescent="0.3">
      <c r="R75" s="9" t="s">
        <v>130</v>
      </c>
      <c r="S75" s="11">
        <v>7</v>
      </c>
    </row>
    <row r="76" spans="18:19" x14ac:dyDescent="0.3">
      <c r="R76" s="9" t="s">
        <v>264</v>
      </c>
      <c r="S76" s="11">
        <v>7</v>
      </c>
    </row>
    <row r="77" spans="18:19" x14ac:dyDescent="0.3">
      <c r="R77" s="9" t="s">
        <v>395</v>
      </c>
      <c r="S77" s="11">
        <v>7</v>
      </c>
    </row>
    <row r="78" spans="18:19" x14ac:dyDescent="0.3">
      <c r="R78" s="9" t="s">
        <v>369</v>
      </c>
      <c r="S78" s="11">
        <v>7</v>
      </c>
    </row>
    <row r="79" spans="18:19" x14ac:dyDescent="0.3">
      <c r="R79" s="9" t="s">
        <v>419</v>
      </c>
      <c r="S79" s="11">
        <v>7</v>
      </c>
    </row>
    <row r="80" spans="18:19" x14ac:dyDescent="0.3">
      <c r="R80" s="9" t="s">
        <v>677</v>
      </c>
      <c r="S80" s="11">
        <v>7</v>
      </c>
    </row>
    <row r="81" spans="18:19" x14ac:dyDescent="0.3">
      <c r="R81" s="9" t="s">
        <v>769</v>
      </c>
      <c r="S81" s="11">
        <v>7</v>
      </c>
    </row>
    <row r="82" spans="18:19" x14ac:dyDescent="0.3">
      <c r="R82" s="9" t="s">
        <v>348</v>
      </c>
      <c r="S82" s="11">
        <v>7</v>
      </c>
    </row>
    <row r="83" spans="18:19" x14ac:dyDescent="0.3">
      <c r="R83" s="9" t="s">
        <v>341</v>
      </c>
      <c r="S83" s="11">
        <v>7</v>
      </c>
    </row>
    <row r="84" spans="18:19" x14ac:dyDescent="0.3">
      <c r="R84" s="9" t="s">
        <v>787</v>
      </c>
      <c r="S84" s="11">
        <v>7</v>
      </c>
    </row>
    <row r="85" spans="18:19" x14ac:dyDescent="0.3">
      <c r="R85" s="9" t="s">
        <v>732</v>
      </c>
      <c r="S85" s="11">
        <v>7</v>
      </c>
    </row>
    <row r="86" spans="18:19" x14ac:dyDescent="0.3">
      <c r="R86" s="9" t="s">
        <v>803</v>
      </c>
      <c r="S86" s="11">
        <v>7</v>
      </c>
    </row>
    <row r="87" spans="18:19" x14ac:dyDescent="0.3">
      <c r="R87" s="9" t="s">
        <v>400</v>
      </c>
      <c r="S87" s="11">
        <v>7</v>
      </c>
    </row>
    <row r="88" spans="18:19" x14ac:dyDescent="0.3">
      <c r="R88" s="9" t="s">
        <v>788</v>
      </c>
      <c r="S88" s="11">
        <v>7</v>
      </c>
    </row>
    <row r="89" spans="18:19" x14ac:dyDescent="0.3">
      <c r="R89" s="9" t="s">
        <v>438</v>
      </c>
      <c r="S89" s="11">
        <v>7</v>
      </c>
    </row>
    <row r="90" spans="18:19" x14ac:dyDescent="0.3">
      <c r="R90" s="9" t="s">
        <v>564</v>
      </c>
      <c r="S90" s="11">
        <v>7</v>
      </c>
    </row>
    <row r="91" spans="18:19" x14ac:dyDescent="0.3">
      <c r="R91" s="9" t="s">
        <v>484</v>
      </c>
      <c r="S91" s="11">
        <v>7</v>
      </c>
    </row>
    <row r="92" spans="18:19" x14ac:dyDescent="0.3">
      <c r="R92" s="9" t="s">
        <v>226</v>
      </c>
      <c r="S92" s="11">
        <v>7</v>
      </c>
    </row>
    <row r="93" spans="18:19" x14ac:dyDescent="0.3">
      <c r="R93" s="9" t="s">
        <v>97</v>
      </c>
      <c r="S93" s="11">
        <v>7</v>
      </c>
    </row>
    <row r="94" spans="18:19" x14ac:dyDescent="0.3">
      <c r="R94" s="9" t="s">
        <v>786</v>
      </c>
      <c r="S94" s="11">
        <v>7</v>
      </c>
    </row>
    <row r="95" spans="18:19" x14ac:dyDescent="0.3">
      <c r="R95" s="9" t="s">
        <v>351</v>
      </c>
      <c r="S95" s="11">
        <v>7</v>
      </c>
    </row>
    <row r="96" spans="18:19" x14ac:dyDescent="0.3">
      <c r="R96" s="9" t="s">
        <v>588</v>
      </c>
      <c r="S96" s="11">
        <v>7</v>
      </c>
    </row>
    <row r="97" spans="18:19" x14ac:dyDescent="0.3">
      <c r="R97" s="9" t="s">
        <v>210</v>
      </c>
      <c r="S97" s="11">
        <v>7</v>
      </c>
    </row>
    <row r="98" spans="18:19" x14ac:dyDescent="0.3">
      <c r="R98" s="9" t="s">
        <v>390</v>
      </c>
      <c r="S98" s="11">
        <v>7</v>
      </c>
    </row>
    <row r="99" spans="18:19" x14ac:dyDescent="0.3">
      <c r="R99" s="9" t="s">
        <v>745</v>
      </c>
      <c r="S99" s="11">
        <v>7</v>
      </c>
    </row>
    <row r="100" spans="18:19" x14ac:dyDescent="0.3">
      <c r="R100" s="9" t="s">
        <v>421</v>
      </c>
      <c r="S100" s="11">
        <v>7</v>
      </c>
    </row>
    <row r="101" spans="18:19" x14ac:dyDescent="0.3">
      <c r="R101" s="9" t="s">
        <v>240</v>
      </c>
      <c r="S101" s="11">
        <v>7</v>
      </c>
    </row>
    <row r="102" spans="18:19" x14ac:dyDescent="0.3">
      <c r="R102" s="9" t="s">
        <v>816</v>
      </c>
      <c r="S102" s="11">
        <v>7</v>
      </c>
    </row>
    <row r="103" spans="18:19" x14ac:dyDescent="0.3">
      <c r="R103" s="9" t="s">
        <v>261</v>
      </c>
      <c r="S103" s="11">
        <v>7</v>
      </c>
    </row>
    <row r="104" spans="18:19" x14ac:dyDescent="0.3">
      <c r="R104" s="9" t="s">
        <v>411</v>
      </c>
      <c r="S104" s="11">
        <v>7</v>
      </c>
    </row>
    <row r="105" spans="18:19" x14ac:dyDescent="0.3">
      <c r="R105" s="9" t="s">
        <v>684</v>
      </c>
      <c r="S105" s="11">
        <v>7.25</v>
      </c>
    </row>
    <row r="106" spans="18:19" x14ac:dyDescent="0.3">
      <c r="R106" s="9" t="s">
        <v>516</v>
      </c>
      <c r="S106" s="11">
        <v>7.333333333333333</v>
      </c>
    </row>
    <row r="107" spans="18:19" x14ac:dyDescent="0.3">
      <c r="R107" s="9" t="s">
        <v>451</v>
      </c>
      <c r="S107" s="11">
        <v>7.333333333333333</v>
      </c>
    </row>
    <row r="108" spans="18:19" x14ac:dyDescent="0.3">
      <c r="R108" s="9" t="s">
        <v>457</v>
      </c>
      <c r="S108" s="11">
        <v>7.333333333333333</v>
      </c>
    </row>
    <row r="109" spans="18:19" x14ac:dyDescent="0.3">
      <c r="R109" s="9" t="s">
        <v>617</v>
      </c>
      <c r="S109" s="11">
        <v>7.333333333333333</v>
      </c>
    </row>
    <row r="110" spans="18:19" x14ac:dyDescent="0.3">
      <c r="R110" s="9" t="s">
        <v>593</v>
      </c>
      <c r="S110" s="11">
        <v>7.333333333333333</v>
      </c>
    </row>
    <row r="111" spans="18:19" x14ac:dyDescent="0.3">
      <c r="R111" s="9" t="s">
        <v>670</v>
      </c>
      <c r="S111" s="11">
        <v>7.333333333333333</v>
      </c>
    </row>
    <row r="112" spans="18:19" x14ac:dyDescent="0.3">
      <c r="R112" s="9" t="s">
        <v>270</v>
      </c>
      <c r="S112" s="11">
        <v>7.333333333333333</v>
      </c>
    </row>
    <row r="113" spans="18:19" x14ac:dyDescent="0.3">
      <c r="R113" s="9" t="s">
        <v>570</v>
      </c>
      <c r="S113" s="11">
        <v>7.5</v>
      </c>
    </row>
    <row r="114" spans="18:19" x14ac:dyDescent="0.3">
      <c r="R114" s="9" t="s">
        <v>676</v>
      </c>
      <c r="S114" s="11">
        <v>7.5</v>
      </c>
    </row>
    <row r="115" spans="18:19" x14ac:dyDescent="0.3">
      <c r="R115" s="9" t="s">
        <v>668</v>
      </c>
      <c r="S115" s="11">
        <v>7.5</v>
      </c>
    </row>
    <row r="116" spans="18:19" x14ac:dyDescent="0.3">
      <c r="R116" s="9" t="s">
        <v>272</v>
      </c>
      <c r="S116" s="11">
        <v>7.5</v>
      </c>
    </row>
    <row r="117" spans="18:19" x14ac:dyDescent="0.3">
      <c r="R117" s="9" t="s">
        <v>578</v>
      </c>
      <c r="S117" s="11">
        <v>7.5</v>
      </c>
    </row>
    <row r="118" spans="18:19" x14ac:dyDescent="0.3">
      <c r="R118" s="9" t="s">
        <v>706</v>
      </c>
      <c r="S118" s="11">
        <v>7.5</v>
      </c>
    </row>
    <row r="119" spans="18:19" x14ac:dyDescent="0.3">
      <c r="R119" s="9" t="s">
        <v>619</v>
      </c>
      <c r="S119" s="11">
        <v>7.5</v>
      </c>
    </row>
    <row r="120" spans="18:19" x14ac:dyDescent="0.3">
      <c r="R120" s="9" t="s">
        <v>568</v>
      </c>
      <c r="S120" s="11">
        <v>7.5</v>
      </c>
    </row>
    <row r="121" spans="18:19" x14ac:dyDescent="0.3">
      <c r="R121" s="9" t="s">
        <v>118</v>
      </c>
      <c r="S121" s="11">
        <v>7.5</v>
      </c>
    </row>
    <row r="122" spans="18:19" x14ac:dyDescent="0.3">
      <c r="R122" s="9" t="s">
        <v>330</v>
      </c>
      <c r="S122" s="11">
        <v>7.5</v>
      </c>
    </row>
    <row r="123" spans="18:19" x14ac:dyDescent="0.3">
      <c r="R123" s="9" t="s">
        <v>85</v>
      </c>
      <c r="S123" s="11">
        <v>7.5</v>
      </c>
    </row>
    <row r="124" spans="18:19" x14ac:dyDescent="0.3">
      <c r="R124" s="9" t="s">
        <v>230</v>
      </c>
      <c r="S124" s="11">
        <v>7.5</v>
      </c>
    </row>
    <row r="125" spans="18:19" x14ac:dyDescent="0.3">
      <c r="R125" s="9" t="s">
        <v>258</v>
      </c>
      <c r="S125" s="11">
        <v>7.5</v>
      </c>
    </row>
    <row r="126" spans="18:19" x14ac:dyDescent="0.3">
      <c r="R126" s="9" t="s">
        <v>305</v>
      </c>
      <c r="S126" s="11">
        <v>7.5</v>
      </c>
    </row>
    <row r="127" spans="18:19" x14ac:dyDescent="0.3">
      <c r="R127" s="9" t="s">
        <v>826</v>
      </c>
      <c r="S127" s="11">
        <v>7.5</v>
      </c>
    </row>
    <row r="128" spans="18:19" x14ac:dyDescent="0.3">
      <c r="R128" s="9" t="s">
        <v>827</v>
      </c>
      <c r="S128" s="11">
        <v>7.5</v>
      </c>
    </row>
    <row r="129" spans="18:19" x14ac:dyDescent="0.3">
      <c r="R129" s="9" t="s">
        <v>370</v>
      </c>
      <c r="S129" s="11">
        <v>7.5</v>
      </c>
    </row>
    <row r="130" spans="18:19" x14ac:dyDescent="0.3">
      <c r="R130" s="9" t="s">
        <v>511</v>
      </c>
      <c r="S130" s="11">
        <v>7.6</v>
      </c>
    </row>
    <row r="131" spans="18:19" x14ac:dyDescent="0.3">
      <c r="R131" s="9" t="s">
        <v>319</v>
      </c>
      <c r="S131" s="11">
        <v>7.666666666666667</v>
      </c>
    </row>
    <row r="132" spans="18:19" x14ac:dyDescent="0.3">
      <c r="R132" s="9" t="s">
        <v>520</v>
      </c>
      <c r="S132" s="11">
        <v>7.666666666666667</v>
      </c>
    </row>
    <row r="133" spans="18:19" x14ac:dyDescent="0.3">
      <c r="R133" s="9" t="s">
        <v>678</v>
      </c>
      <c r="S133" s="11">
        <v>7.666666666666667</v>
      </c>
    </row>
    <row r="134" spans="18:19" x14ac:dyDescent="0.3">
      <c r="R134" s="9" t="s">
        <v>778</v>
      </c>
      <c r="S134" s="11">
        <v>7.666666666666667</v>
      </c>
    </row>
    <row r="135" spans="18:19" x14ac:dyDescent="0.3">
      <c r="R135" s="9" t="s">
        <v>467</v>
      </c>
      <c r="S135" s="11">
        <v>7.666666666666667</v>
      </c>
    </row>
    <row r="136" spans="18:19" x14ac:dyDescent="0.3">
      <c r="R136" s="9" t="s">
        <v>800</v>
      </c>
      <c r="S136" s="11">
        <v>7.666666666666667</v>
      </c>
    </row>
    <row r="137" spans="18:19" x14ac:dyDescent="0.3">
      <c r="R137" s="9" t="s">
        <v>365</v>
      </c>
      <c r="S137" s="11">
        <v>7.666666666666667</v>
      </c>
    </row>
    <row r="138" spans="18:19" x14ac:dyDescent="0.3">
      <c r="R138" s="9" t="s">
        <v>760</v>
      </c>
      <c r="S138" s="11">
        <v>7.666666666666667</v>
      </c>
    </row>
    <row r="139" spans="18:19" x14ac:dyDescent="0.3">
      <c r="R139" s="9" t="s">
        <v>804</v>
      </c>
      <c r="S139" s="11">
        <v>7.666666666666667</v>
      </c>
    </row>
    <row r="140" spans="18:19" x14ac:dyDescent="0.3">
      <c r="R140" s="9" t="s">
        <v>440</v>
      </c>
      <c r="S140" s="11">
        <v>7.75</v>
      </c>
    </row>
    <row r="141" spans="18:19" x14ac:dyDescent="0.3">
      <c r="R141" s="9" t="s">
        <v>221</v>
      </c>
      <c r="S141" s="11">
        <v>7.8</v>
      </c>
    </row>
    <row r="142" spans="18:19" x14ac:dyDescent="0.3">
      <c r="R142" s="9" t="s">
        <v>585</v>
      </c>
      <c r="S142" s="11">
        <v>7.8</v>
      </c>
    </row>
    <row r="143" spans="18:19" x14ac:dyDescent="0.3">
      <c r="R143" s="9" t="s">
        <v>612</v>
      </c>
      <c r="S143" s="11">
        <v>7.8</v>
      </c>
    </row>
    <row r="144" spans="18:19" x14ac:dyDescent="0.3">
      <c r="R144" s="9" t="s">
        <v>680</v>
      </c>
      <c r="S144" s="11">
        <v>7.8</v>
      </c>
    </row>
    <row r="145" spans="18:19" x14ac:dyDescent="0.3">
      <c r="R145" s="9" t="s">
        <v>446</v>
      </c>
      <c r="S145" s="11">
        <v>8</v>
      </c>
    </row>
    <row r="146" spans="18:19" x14ac:dyDescent="0.3">
      <c r="R146" s="9" t="s">
        <v>302</v>
      </c>
      <c r="S146" s="11">
        <v>8</v>
      </c>
    </row>
    <row r="147" spans="18:19" x14ac:dyDescent="0.3">
      <c r="R147" s="9" t="s">
        <v>167</v>
      </c>
      <c r="S147" s="11">
        <v>8</v>
      </c>
    </row>
    <row r="148" spans="18:19" x14ac:dyDescent="0.3">
      <c r="R148" s="9" t="s">
        <v>237</v>
      </c>
      <c r="S148" s="11">
        <v>8</v>
      </c>
    </row>
    <row r="149" spans="18:19" x14ac:dyDescent="0.3">
      <c r="R149" s="9" t="s">
        <v>690</v>
      </c>
      <c r="S149" s="11">
        <v>8</v>
      </c>
    </row>
    <row r="150" spans="18:19" x14ac:dyDescent="0.3">
      <c r="R150" s="9" t="s">
        <v>798</v>
      </c>
      <c r="S150" s="11">
        <v>8</v>
      </c>
    </row>
    <row r="151" spans="18:19" x14ac:dyDescent="0.3">
      <c r="R151" s="9" t="s">
        <v>628</v>
      </c>
      <c r="S151" s="11">
        <v>8</v>
      </c>
    </row>
    <row r="152" spans="18:19" x14ac:dyDescent="0.3">
      <c r="R152" s="9" t="s">
        <v>792</v>
      </c>
      <c r="S152" s="11">
        <v>8</v>
      </c>
    </row>
    <row r="153" spans="18:19" x14ac:dyDescent="0.3">
      <c r="R153" s="9" t="s">
        <v>609</v>
      </c>
      <c r="S153" s="11">
        <v>8</v>
      </c>
    </row>
    <row r="154" spans="18:19" x14ac:dyDescent="0.3">
      <c r="R154" s="9" t="s">
        <v>509</v>
      </c>
      <c r="S154" s="11">
        <v>8</v>
      </c>
    </row>
    <row r="155" spans="18:19" x14ac:dyDescent="0.3">
      <c r="R155" s="9" t="s">
        <v>613</v>
      </c>
      <c r="S155" s="11">
        <v>8</v>
      </c>
    </row>
    <row r="156" spans="18:19" x14ac:dyDescent="0.3">
      <c r="R156" s="9" t="s">
        <v>766</v>
      </c>
      <c r="S156" s="11">
        <v>8</v>
      </c>
    </row>
    <row r="157" spans="18:19" x14ac:dyDescent="0.3">
      <c r="R157" s="9" t="s">
        <v>575</v>
      </c>
      <c r="S157" s="11">
        <v>8</v>
      </c>
    </row>
    <row r="158" spans="18:19" x14ac:dyDescent="0.3">
      <c r="R158" s="9" t="s">
        <v>142</v>
      </c>
      <c r="S158" s="11">
        <v>8</v>
      </c>
    </row>
    <row r="159" spans="18:19" x14ac:dyDescent="0.3">
      <c r="R159" s="9" t="s">
        <v>431</v>
      </c>
      <c r="S159" s="11">
        <v>8</v>
      </c>
    </row>
    <row r="160" spans="18:19" x14ac:dyDescent="0.3">
      <c r="R160" s="9" t="s">
        <v>723</v>
      </c>
      <c r="S160" s="11">
        <v>8</v>
      </c>
    </row>
    <row r="161" spans="18:19" x14ac:dyDescent="0.3">
      <c r="R161" s="9" t="s">
        <v>794</v>
      </c>
      <c r="S161" s="11">
        <v>8</v>
      </c>
    </row>
    <row r="162" spans="18:19" x14ac:dyDescent="0.3">
      <c r="R162" s="9" t="s">
        <v>450</v>
      </c>
      <c r="S162" s="11">
        <v>8</v>
      </c>
    </row>
    <row r="163" spans="18:19" x14ac:dyDescent="0.3">
      <c r="R163" s="9" t="s">
        <v>802</v>
      </c>
      <c r="S163" s="11">
        <v>8</v>
      </c>
    </row>
    <row r="164" spans="18:19" x14ac:dyDescent="0.3">
      <c r="R164" s="9" t="s">
        <v>753</v>
      </c>
      <c r="S164" s="11">
        <v>8</v>
      </c>
    </row>
    <row r="165" spans="18:19" x14ac:dyDescent="0.3">
      <c r="R165" s="9" t="s">
        <v>727</v>
      </c>
      <c r="S165" s="11">
        <v>8</v>
      </c>
    </row>
    <row r="166" spans="18:19" x14ac:dyDescent="0.3">
      <c r="R166" s="9" t="s">
        <v>737</v>
      </c>
      <c r="S166" s="11">
        <v>8</v>
      </c>
    </row>
    <row r="167" spans="18:19" x14ac:dyDescent="0.3">
      <c r="R167" s="9" t="s">
        <v>734</v>
      </c>
      <c r="S167" s="11">
        <v>8</v>
      </c>
    </row>
    <row r="168" spans="18:19" x14ac:dyDescent="0.3">
      <c r="R168" s="9" t="s">
        <v>359</v>
      </c>
      <c r="S168" s="11">
        <v>8</v>
      </c>
    </row>
    <row r="169" spans="18:19" x14ac:dyDescent="0.3">
      <c r="R169" s="9" t="s">
        <v>474</v>
      </c>
      <c r="S169" s="11">
        <v>8</v>
      </c>
    </row>
    <row r="170" spans="18:19" x14ac:dyDescent="0.3">
      <c r="R170" s="9" t="s">
        <v>781</v>
      </c>
      <c r="S170" s="11">
        <v>8</v>
      </c>
    </row>
    <row r="171" spans="18:19" x14ac:dyDescent="0.3">
      <c r="R171" s="9" t="s">
        <v>139</v>
      </c>
      <c r="S171" s="11">
        <v>8</v>
      </c>
    </row>
    <row r="172" spans="18:19" x14ac:dyDescent="0.3">
      <c r="R172" s="9" t="s">
        <v>524</v>
      </c>
      <c r="S172" s="11">
        <v>8</v>
      </c>
    </row>
    <row r="173" spans="18:19" x14ac:dyDescent="0.3">
      <c r="R173" s="9" t="s">
        <v>499</v>
      </c>
      <c r="S173" s="11">
        <v>8</v>
      </c>
    </row>
    <row r="174" spans="18:19" x14ac:dyDescent="0.3">
      <c r="R174" s="9" t="s">
        <v>796</v>
      </c>
      <c r="S174" s="11">
        <v>8</v>
      </c>
    </row>
    <row r="175" spans="18:19" x14ac:dyDescent="0.3">
      <c r="R175" s="9" t="s">
        <v>776</v>
      </c>
      <c r="S175" s="11">
        <v>8</v>
      </c>
    </row>
    <row r="176" spans="18:19" x14ac:dyDescent="0.3">
      <c r="R176" s="9" t="s">
        <v>133</v>
      </c>
      <c r="S176" s="11">
        <v>8</v>
      </c>
    </row>
    <row r="177" spans="18:19" x14ac:dyDescent="0.3">
      <c r="R177" s="9" t="s">
        <v>247</v>
      </c>
      <c r="S177" s="11">
        <v>8</v>
      </c>
    </row>
    <row r="178" spans="18:19" x14ac:dyDescent="0.3">
      <c r="R178" s="9" t="s">
        <v>807</v>
      </c>
      <c r="S178" s="11">
        <v>8</v>
      </c>
    </row>
    <row r="179" spans="18:19" x14ac:dyDescent="0.3">
      <c r="R179" s="9" t="s">
        <v>444</v>
      </c>
      <c r="S179" s="11">
        <v>8</v>
      </c>
    </row>
    <row r="180" spans="18:19" x14ac:dyDescent="0.3">
      <c r="R180" s="9" t="s">
        <v>805</v>
      </c>
      <c r="S180" s="11">
        <v>8</v>
      </c>
    </row>
    <row r="181" spans="18:19" x14ac:dyDescent="0.3">
      <c r="R181" s="9" t="s">
        <v>721</v>
      </c>
      <c r="S181" s="11">
        <v>8</v>
      </c>
    </row>
    <row r="182" spans="18:19" x14ac:dyDescent="0.3">
      <c r="R182" s="9" t="s">
        <v>658</v>
      </c>
      <c r="S182" s="11">
        <v>8</v>
      </c>
    </row>
    <row r="183" spans="18:19" x14ac:dyDescent="0.3">
      <c r="R183" s="9" t="s">
        <v>161</v>
      </c>
      <c r="S183" s="11">
        <v>8</v>
      </c>
    </row>
    <row r="184" spans="18:19" x14ac:dyDescent="0.3">
      <c r="R184" s="9" t="s">
        <v>530</v>
      </c>
      <c r="S184" s="11">
        <v>8</v>
      </c>
    </row>
    <row r="185" spans="18:19" x14ac:dyDescent="0.3">
      <c r="R185" s="9" t="s">
        <v>228</v>
      </c>
      <c r="S185" s="11">
        <v>8</v>
      </c>
    </row>
    <row r="186" spans="18:19" x14ac:dyDescent="0.3">
      <c r="R186" s="9" t="s">
        <v>436</v>
      </c>
      <c r="S186" s="11">
        <v>8</v>
      </c>
    </row>
    <row r="187" spans="18:19" x14ac:dyDescent="0.3">
      <c r="R187" s="9" t="s">
        <v>409</v>
      </c>
      <c r="S187" s="11">
        <v>8</v>
      </c>
    </row>
    <row r="188" spans="18:19" x14ac:dyDescent="0.3">
      <c r="R188" s="9" t="s">
        <v>648</v>
      </c>
      <c r="S188" s="11">
        <v>8</v>
      </c>
    </row>
    <row r="189" spans="18:19" x14ac:dyDescent="0.3">
      <c r="R189" s="9" t="s">
        <v>586</v>
      </c>
      <c r="S189" s="11">
        <v>8</v>
      </c>
    </row>
    <row r="190" spans="18:19" x14ac:dyDescent="0.3">
      <c r="R190" s="9" t="s">
        <v>553</v>
      </c>
      <c r="S190" s="11">
        <v>8</v>
      </c>
    </row>
    <row r="191" spans="18:19" x14ac:dyDescent="0.3">
      <c r="R191" s="9" t="s">
        <v>635</v>
      </c>
      <c r="S191" s="11">
        <v>8</v>
      </c>
    </row>
    <row r="192" spans="18:19" x14ac:dyDescent="0.3">
      <c r="R192" s="9" t="s">
        <v>810</v>
      </c>
      <c r="S192" s="11">
        <v>8</v>
      </c>
    </row>
    <row r="193" spans="18:19" x14ac:dyDescent="0.3">
      <c r="R193" s="9" t="s">
        <v>820</v>
      </c>
      <c r="S193" s="11">
        <v>8</v>
      </c>
    </row>
    <row r="194" spans="18:19" x14ac:dyDescent="0.3">
      <c r="R194" s="9" t="s">
        <v>537</v>
      </c>
      <c r="S194" s="11">
        <v>8</v>
      </c>
    </row>
    <row r="195" spans="18:19" x14ac:dyDescent="0.3">
      <c r="R195" s="9" t="s">
        <v>114</v>
      </c>
      <c r="S195" s="11">
        <v>8</v>
      </c>
    </row>
    <row r="196" spans="18:19" x14ac:dyDescent="0.3">
      <c r="R196" s="9" t="s">
        <v>832</v>
      </c>
      <c r="S196" s="11">
        <v>8</v>
      </c>
    </row>
    <row r="197" spans="18:19" x14ac:dyDescent="0.3">
      <c r="R197" s="9" t="s">
        <v>550</v>
      </c>
      <c r="S197" s="11">
        <v>8</v>
      </c>
    </row>
    <row r="198" spans="18:19" x14ac:dyDescent="0.3">
      <c r="R198" s="9" t="s">
        <v>657</v>
      </c>
      <c r="S198" s="11">
        <v>8</v>
      </c>
    </row>
    <row r="199" spans="18:19" x14ac:dyDescent="0.3">
      <c r="R199" s="9" t="s">
        <v>611</v>
      </c>
      <c r="S199" s="11">
        <v>8</v>
      </c>
    </row>
    <row r="200" spans="18:19" x14ac:dyDescent="0.3">
      <c r="R200" s="9" t="s">
        <v>662</v>
      </c>
      <c r="S200" s="11">
        <v>8</v>
      </c>
    </row>
    <row r="201" spans="18:19" x14ac:dyDescent="0.3">
      <c r="R201" s="9" t="s">
        <v>251</v>
      </c>
      <c r="S201" s="11">
        <v>8</v>
      </c>
    </row>
    <row r="202" spans="18:19" x14ac:dyDescent="0.3">
      <c r="R202" s="9" t="s">
        <v>208</v>
      </c>
      <c r="S202" s="11">
        <v>8</v>
      </c>
    </row>
    <row r="203" spans="18:19" x14ac:dyDescent="0.3">
      <c r="R203" s="9" t="s">
        <v>362</v>
      </c>
      <c r="S203" s="11">
        <v>8.25</v>
      </c>
    </row>
    <row r="204" spans="18:19" x14ac:dyDescent="0.3">
      <c r="R204" s="9" t="s">
        <v>812</v>
      </c>
      <c r="S204" s="11">
        <v>8.25</v>
      </c>
    </row>
    <row r="205" spans="18:19" x14ac:dyDescent="0.3">
      <c r="R205" s="9" t="s">
        <v>775</v>
      </c>
      <c r="S205" s="11">
        <v>8.25</v>
      </c>
    </row>
    <row r="206" spans="18:19" x14ac:dyDescent="0.3">
      <c r="R206" s="9" t="s">
        <v>195</v>
      </c>
      <c r="S206" s="11">
        <v>8.3333333333333339</v>
      </c>
    </row>
    <row r="207" spans="18:19" x14ac:dyDescent="0.3">
      <c r="R207" s="9" t="s">
        <v>106</v>
      </c>
      <c r="S207" s="11">
        <v>8.3333333333333339</v>
      </c>
    </row>
    <row r="208" spans="18:19" x14ac:dyDescent="0.3">
      <c r="R208" s="9" t="s">
        <v>555</v>
      </c>
      <c r="S208" s="11">
        <v>8.3333333333333339</v>
      </c>
    </row>
    <row r="209" spans="18:19" x14ac:dyDescent="0.3">
      <c r="R209" s="9" t="s">
        <v>316</v>
      </c>
      <c r="S209" s="11">
        <v>8.3333333333333339</v>
      </c>
    </row>
    <row r="210" spans="18:19" x14ac:dyDescent="0.3">
      <c r="R210" s="9" t="s">
        <v>697</v>
      </c>
      <c r="S210" s="11">
        <v>8.3333333333333339</v>
      </c>
    </row>
    <row r="211" spans="18:19" x14ac:dyDescent="0.3">
      <c r="R211" s="9" t="s">
        <v>79</v>
      </c>
      <c r="S211" s="11">
        <v>8.3333333333333339</v>
      </c>
    </row>
    <row r="212" spans="18:19" x14ac:dyDescent="0.3">
      <c r="R212" s="9" t="s">
        <v>77</v>
      </c>
      <c r="S212" s="11">
        <v>8.3333333333333339</v>
      </c>
    </row>
    <row r="213" spans="18:19" x14ac:dyDescent="0.3">
      <c r="R213" s="9" t="s">
        <v>513</v>
      </c>
      <c r="S213" s="11">
        <v>8.5</v>
      </c>
    </row>
    <row r="214" spans="18:19" x14ac:dyDescent="0.3">
      <c r="R214" s="9" t="s">
        <v>266</v>
      </c>
      <c r="S214" s="11">
        <v>8.5</v>
      </c>
    </row>
    <row r="215" spans="18:19" x14ac:dyDescent="0.3">
      <c r="R215" s="9" t="s">
        <v>646</v>
      </c>
      <c r="S215" s="11">
        <v>8.5</v>
      </c>
    </row>
    <row r="216" spans="18:19" x14ac:dyDescent="0.3">
      <c r="R216" s="9" t="s">
        <v>482</v>
      </c>
      <c r="S216" s="11">
        <v>8.5</v>
      </c>
    </row>
    <row r="217" spans="18:19" x14ac:dyDescent="0.3">
      <c r="R217" s="9" t="s">
        <v>422</v>
      </c>
      <c r="S217" s="11">
        <v>8.5</v>
      </c>
    </row>
    <row r="218" spans="18:19" x14ac:dyDescent="0.3">
      <c r="R218" s="9" t="s">
        <v>448</v>
      </c>
      <c r="S218" s="11">
        <v>8.5</v>
      </c>
    </row>
    <row r="219" spans="18:19" x14ac:dyDescent="0.3">
      <c r="R219" s="9" t="s">
        <v>674</v>
      </c>
      <c r="S219" s="11">
        <v>8.5</v>
      </c>
    </row>
    <row r="220" spans="18:19" x14ac:dyDescent="0.3">
      <c r="R220" s="9" t="s">
        <v>712</v>
      </c>
      <c r="S220" s="11">
        <v>8.5</v>
      </c>
    </row>
    <row r="221" spans="18:19" x14ac:dyDescent="0.3">
      <c r="R221" s="9" t="s">
        <v>715</v>
      </c>
      <c r="S221" s="11">
        <v>8.5</v>
      </c>
    </row>
    <row r="222" spans="18:19" x14ac:dyDescent="0.3">
      <c r="R222" s="9" t="s">
        <v>526</v>
      </c>
      <c r="S222" s="11">
        <v>8.5</v>
      </c>
    </row>
    <row r="223" spans="18:19" x14ac:dyDescent="0.3">
      <c r="R223" s="9" t="s">
        <v>175</v>
      </c>
      <c r="S223" s="11">
        <v>8.5</v>
      </c>
    </row>
    <row r="224" spans="18:19" x14ac:dyDescent="0.3">
      <c r="R224" s="9" t="s">
        <v>182</v>
      </c>
      <c r="S224" s="11">
        <v>8.5</v>
      </c>
    </row>
    <row r="225" spans="18:19" x14ac:dyDescent="0.3">
      <c r="R225" s="9" t="s">
        <v>216</v>
      </c>
      <c r="S225" s="11">
        <v>8.5</v>
      </c>
    </row>
    <row r="226" spans="18:19" x14ac:dyDescent="0.3">
      <c r="R226" s="9" t="s">
        <v>577</v>
      </c>
      <c r="S226" s="11">
        <v>8.5</v>
      </c>
    </row>
    <row r="227" spans="18:19" x14ac:dyDescent="0.3">
      <c r="R227" s="9" t="s">
        <v>169</v>
      </c>
      <c r="S227" s="11">
        <v>8.5</v>
      </c>
    </row>
    <row r="228" spans="18:19" x14ac:dyDescent="0.3">
      <c r="R228" s="9" t="s">
        <v>512</v>
      </c>
      <c r="S228" s="11">
        <v>8.5</v>
      </c>
    </row>
    <row r="229" spans="18:19" x14ac:dyDescent="0.3">
      <c r="R229" s="9" t="s">
        <v>322</v>
      </c>
      <c r="S229" s="11">
        <v>8.5</v>
      </c>
    </row>
    <row r="230" spans="18:19" x14ac:dyDescent="0.3">
      <c r="R230" s="9" t="s">
        <v>478</v>
      </c>
      <c r="S230" s="11">
        <v>8.5</v>
      </c>
    </row>
    <row r="231" spans="18:19" x14ac:dyDescent="0.3">
      <c r="R231" s="9" t="s">
        <v>100</v>
      </c>
      <c r="S231" s="11">
        <v>8.5</v>
      </c>
    </row>
    <row r="232" spans="18:19" x14ac:dyDescent="0.3">
      <c r="R232" s="9" t="s">
        <v>724</v>
      </c>
      <c r="S232" s="11">
        <v>8.5</v>
      </c>
    </row>
    <row r="233" spans="18:19" x14ac:dyDescent="0.3">
      <c r="R233" s="9" t="s">
        <v>825</v>
      </c>
      <c r="S233" s="11">
        <v>8.5</v>
      </c>
    </row>
    <row r="234" spans="18:19" x14ac:dyDescent="0.3">
      <c r="R234" s="9" t="s">
        <v>158</v>
      </c>
      <c r="S234" s="11">
        <v>8.6666666666666661</v>
      </c>
    </row>
    <row r="235" spans="18:19" x14ac:dyDescent="0.3">
      <c r="R235" s="9" t="s">
        <v>620</v>
      </c>
      <c r="S235" s="11">
        <v>8.6666666666666661</v>
      </c>
    </row>
    <row r="236" spans="18:19" x14ac:dyDescent="0.3">
      <c r="R236" s="9" t="s">
        <v>541</v>
      </c>
      <c r="S236" s="11">
        <v>8.6666666666666661</v>
      </c>
    </row>
    <row r="237" spans="18:19" x14ac:dyDescent="0.3">
      <c r="R237" s="9" t="s">
        <v>601</v>
      </c>
      <c r="S237" s="11">
        <v>8.6666666666666661</v>
      </c>
    </row>
    <row r="238" spans="18:19" x14ac:dyDescent="0.3">
      <c r="R238" s="9" t="s">
        <v>751</v>
      </c>
      <c r="S238" s="11">
        <v>8.75</v>
      </c>
    </row>
    <row r="239" spans="18:19" x14ac:dyDescent="0.3">
      <c r="R239" s="9" t="s">
        <v>631</v>
      </c>
      <c r="S239" s="11">
        <v>8.75</v>
      </c>
    </row>
    <row r="240" spans="18:19" x14ac:dyDescent="0.3">
      <c r="R240" s="9" t="s">
        <v>398</v>
      </c>
      <c r="S240" s="11">
        <v>9</v>
      </c>
    </row>
    <row r="241" spans="18:19" x14ac:dyDescent="0.3">
      <c r="R241" s="9" t="s">
        <v>149</v>
      </c>
      <c r="S241" s="11">
        <v>9</v>
      </c>
    </row>
    <row r="242" spans="18:19" x14ac:dyDescent="0.3">
      <c r="R242" s="9" t="s">
        <v>681</v>
      </c>
      <c r="S242" s="11">
        <v>9</v>
      </c>
    </row>
    <row r="243" spans="18:19" x14ac:dyDescent="0.3">
      <c r="R243" s="9" t="s">
        <v>707</v>
      </c>
      <c r="S243" s="11">
        <v>9</v>
      </c>
    </row>
    <row r="244" spans="18:19" x14ac:dyDescent="0.3">
      <c r="R244" s="9" t="s">
        <v>205</v>
      </c>
      <c r="S244" s="11">
        <v>9</v>
      </c>
    </row>
    <row r="245" spans="18:19" x14ac:dyDescent="0.3">
      <c r="R245" s="9" t="s">
        <v>725</v>
      </c>
      <c r="S245" s="11">
        <v>9</v>
      </c>
    </row>
    <row r="246" spans="18:19" x14ac:dyDescent="0.3">
      <c r="R246" s="9" t="s">
        <v>429</v>
      </c>
      <c r="S246" s="11">
        <v>9</v>
      </c>
    </row>
    <row r="247" spans="18:19" x14ac:dyDescent="0.3">
      <c r="R247" s="9" t="s">
        <v>739</v>
      </c>
      <c r="S247" s="11">
        <v>9</v>
      </c>
    </row>
    <row r="248" spans="18:19" x14ac:dyDescent="0.3">
      <c r="R248" s="9" t="s">
        <v>779</v>
      </c>
      <c r="S248" s="11">
        <v>9</v>
      </c>
    </row>
    <row r="249" spans="18:19" x14ac:dyDescent="0.3">
      <c r="R249" s="9" t="s">
        <v>147</v>
      </c>
      <c r="S249" s="11">
        <v>9</v>
      </c>
    </row>
    <row r="250" spans="18:19" x14ac:dyDescent="0.3">
      <c r="R250" s="9" t="s">
        <v>433</v>
      </c>
      <c r="S250" s="11">
        <v>9</v>
      </c>
    </row>
    <row r="251" spans="18:19" x14ac:dyDescent="0.3">
      <c r="R251" s="9" t="s">
        <v>487</v>
      </c>
      <c r="S251" s="11">
        <v>9</v>
      </c>
    </row>
    <row r="252" spans="18:19" x14ac:dyDescent="0.3">
      <c r="R252" s="9" t="s">
        <v>386</v>
      </c>
      <c r="S252" s="11">
        <v>9</v>
      </c>
    </row>
    <row r="253" spans="18:19" x14ac:dyDescent="0.3">
      <c r="R253" s="9" t="s">
        <v>332</v>
      </c>
      <c r="S253" s="11">
        <v>9</v>
      </c>
    </row>
    <row r="254" spans="18:19" x14ac:dyDescent="0.3">
      <c r="R254" s="9" t="s">
        <v>508</v>
      </c>
      <c r="S254" s="11">
        <v>9</v>
      </c>
    </row>
    <row r="255" spans="18:19" x14ac:dyDescent="0.3">
      <c r="R255" s="9" t="s">
        <v>198</v>
      </c>
      <c r="S255" s="11">
        <v>9</v>
      </c>
    </row>
    <row r="256" spans="18:19" x14ac:dyDescent="0.3">
      <c r="R256" s="9" t="s">
        <v>455</v>
      </c>
      <c r="S256" s="11">
        <v>9</v>
      </c>
    </row>
    <row r="257" spans="18:19" x14ac:dyDescent="0.3">
      <c r="R257" s="9" t="s">
        <v>704</v>
      </c>
      <c r="S257" s="11">
        <v>9</v>
      </c>
    </row>
    <row r="258" spans="18:19" x14ac:dyDescent="0.3">
      <c r="R258" s="9" t="s">
        <v>754</v>
      </c>
      <c r="S258" s="11">
        <v>9</v>
      </c>
    </row>
    <row r="259" spans="18:19" x14ac:dyDescent="0.3">
      <c r="R259" s="9" t="s">
        <v>639</v>
      </c>
      <c r="S259" s="11">
        <v>9</v>
      </c>
    </row>
    <row r="260" spans="18:19" x14ac:dyDescent="0.3">
      <c r="R260" s="9" t="s">
        <v>314</v>
      </c>
      <c r="S260" s="11">
        <v>9</v>
      </c>
    </row>
    <row r="261" spans="18:19" x14ac:dyDescent="0.3">
      <c r="R261" s="9" t="s">
        <v>284</v>
      </c>
      <c r="S261" s="11">
        <v>9</v>
      </c>
    </row>
    <row r="262" spans="18:19" x14ac:dyDescent="0.3">
      <c r="R262" s="9" t="s">
        <v>218</v>
      </c>
      <c r="S262" s="11">
        <v>9</v>
      </c>
    </row>
    <row r="263" spans="18:19" x14ac:dyDescent="0.3">
      <c r="R263" s="9" t="s">
        <v>111</v>
      </c>
      <c r="S263" s="11">
        <v>9</v>
      </c>
    </row>
    <row r="264" spans="18:19" x14ac:dyDescent="0.3">
      <c r="R264" s="9" t="s">
        <v>700</v>
      </c>
      <c r="S264" s="11">
        <v>9</v>
      </c>
    </row>
    <row r="265" spans="18:19" x14ac:dyDescent="0.3">
      <c r="R265" s="9" t="s">
        <v>536</v>
      </c>
      <c r="S265" s="11">
        <v>9</v>
      </c>
    </row>
    <row r="266" spans="18:19" x14ac:dyDescent="0.3">
      <c r="R266" s="9" t="s">
        <v>696</v>
      </c>
      <c r="S266" s="11">
        <v>9</v>
      </c>
    </row>
    <row r="267" spans="18:19" x14ac:dyDescent="0.3">
      <c r="R267" s="9" t="s">
        <v>59</v>
      </c>
      <c r="S267" s="11">
        <v>9.3333333333333339</v>
      </c>
    </row>
    <row r="268" spans="18:19" x14ac:dyDescent="0.3">
      <c r="R268" s="9" t="s">
        <v>254</v>
      </c>
      <c r="S268" s="11">
        <v>9.3333333333333339</v>
      </c>
    </row>
    <row r="269" spans="18:19" x14ac:dyDescent="0.3">
      <c r="R269" s="9" t="s">
        <v>441</v>
      </c>
      <c r="S269" s="11">
        <v>9.3333333333333339</v>
      </c>
    </row>
    <row r="270" spans="18:19" x14ac:dyDescent="0.3">
      <c r="R270" s="9" t="s">
        <v>596</v>
      </c>
      <c r="S270" s="11">
        <v>9.3333333333333339</v>
      </c>
    </row>
    <row r="271" spans="18:19" x14ac:dyDescent="0.3">
      <c r="R271" s="9" t="s">
        <v>164</v>
      </c>
      <c r="S271" s="11">
        <v>9.5</v>
      </c>
    </row>
    <row r="272" spans="18:19" x14ac:dyDescent="0.3">
      <c r="R272" s="9" t="s">
        <v>472</v>
      </c>
      <c r="S272" s="11">
        <v>9.5</v>
      </c>
    </row>
    <row r="273" spans="18:19" x14ac:dyDescent="0.3">
      <c r="R273" s="9" t="s">
        <v>320</v>
      </c>
      <c r="S273" s="11">
        <v>9.5</v>
      </c>
    </row>
    <row r="274" spans="18:19" x14ac:dyDescent="0.3">
      <c r="R274" s="9" t="s">
        <v>224</v>
      </c>
      <c r="S274" s="11">
        <v>9.5</v>
      </c>
    </row>
    <row r="275" spans="18:19" x14ac:dyDescent="0.3">
      <c r="R275" s="9" t="s">
        <v>295</v>
      </c>
      <c r="S275" s="11">
        <v>9.5</v>
      </c>
    </row>
    <row r="276" spans="18:19" x14ac:dyDescent="0.3">
      <c r="R276" s="9" t="s">
        <v>731</v>
      </c>
      <c r="S276" s="11">
        <v>9.5</v>
      </c>
    </row>
    <row r="277" spans="18:19" x14ac:dyDescent="0.3">
      <c r="R277" s="9" t="s">
        <v>188</v>
      </c>
      <c r="S277" s="11">
        <v>9.5</v>
      </c>
    </row>
    <row r="278" spans="18:19" x14ac:dyDescent="0.3">
      <c r="R278" s="9" t="s">
        <v>469</v>
      </c>
      <c r="S278" s="11">
        <v>9.5</v>
      </c>
    </row>
    <row r="279" spans="18:19" x14ac:dyDescent="0.3">
      <c r="R279" s="9" t="s">
        <v>464</v>
      </c>
      <c r="S279" s="11">
        <v>9.5</v>
      </c>
    </row>
    <row r="280" spans="18:19" x14ac:dyDescent="0.3">
      <c r="R280" s="9" t="s">
        <v>282</v>
      </c>
      <c r="S280" s="11">
        <v>9.6666666666666661</v>
      </c>
    </row>
    <row r="281" spans="18:19" x14ac:dyDescent="0.3">
      <c r="R281" s="9" t="s">
        <v>708</v>
      </c>
      <c r="S281" s="11">
        <v>10</v>
      </c>
    </row>
    <row r="282" spans="18:19" x14ac:dyDescent="0.3">
      <c r="R282" s="9" t="s">
        <v>235</v>
      </c>
      <c r="S282" s="11">
        <v>10</v>
      </c>
    </row>
    <row r="283" spans="18:19" x14ac:dyDescent="0.3">
      <c r="R283" s="9" t="s">
        <v>815</v>
      </c>
      <c r="S283" s="11">
        <v>10</v>
      </c>
    </row>
    <row r="284" spans="18:19" x14ac:dyDescent="0.3">
      <c r="R284" s="9" t="s">
        <v>289</v>
      </c>
      <c r="S284" s="11">
        <v>10</v>
      </c>
    </row>
    <row r="285" spans="18:19" x14ac:dyDescent="0.3">
      <c r="R285" s="9" t="s">
        <v>557</v>
      </c>
      <c r="S285" s="11">
        <v>10</v>
      </c>
    </row>
    <row r="286" spans="18:19" x14ac:dyDescent="0.3">
      <c r="R286" s="9" t="s">
        <v>184</v>
      </c>
      <c r="S286" s="11">
        <v>10</v>
      </c>
    </row>
    <row r="287" spans="18:19" x14ac:dyDescent="0.3">
      <c r="R287" s="9" t="s">
        <v>313</v>
      </c>
      <c r="S287" s="11">
        <v>10</v>
      </c>
    </row>
    <row r="288" spans="18:19" x14ac:dyDescent="0.3">
      <c r="R288" s="9" t="s">
        <v>630</v>
      </c>
      <c r="S288" s="11">
        <v>10</v>
      </c>
    </row>
    <row r="289" spans="18:19" x14ac:dyDescent="0.3">
      <c r="R289" s="9" t="s">
        <v>338</v>
      </c>
      <c r="S289" s="11">
        <v>10</v>
      </c>
    </row>
    <row r="290" spans="18:19" x14ac:dyDescent="0.3">
      <c r="R290" s="9" t="s">
        <v>629</v>
      </c>
      <c r="S290" s="11">
        <v>10</v>
      </c>
    </row>
    <row r="291" spans="18:19" x14ac:dyDescent="0.3">
      <c r="R291" s="9" t="s">
        <v>747</v>
      </c>
      <c r="S291" s="11">
        <v>10</v>
      </c>
    </row>
    <row r="292" spans="18:19" x14ac:dyDescent="0.3">
      <c r="R292" s="9" t="s">
        <v>604</v>
      </c>
      <c r="S292" s="11">
        <v>10</v>
      </c>
    </row>
    <row r="293" spans="18:19" x14ac:dyDescent="0.3">
      <c r="R293" s="9" t="s">
        <v>121</v>
      </c>
      <c r="S293" s="11">
        <v>10</v>
      </c>
    </row>
    <row r="294" spans="18:19" x14ac:dyDescent="0.3">
      <c r="R294" s="9" t="s">
        <v>388</v>
      </c>
      <c r="S294" s="11">
        <v>10</v>
      </c>
    </row>
    <row r="295" spans="18:19" x14ac:dyDescent="0.3">
      <c r="R295" s="9" t="s">
        <v>416</v>
      </c>
      <c r="S295" s="11">
        <v>10</v>
      </c>
    </row>
    <row r="296" spans="18:19" x14ac:dyDescent="0.3">
      <c r="R296" s="9" t="s">
        <v>795</v>
      </c>
      <c r="S296" s="11">
        <v>10</v>
      </c>
    </row>
    <row r="297" spans="18:19" x14ac:dyDescent="0.3">
      <c r="R297" s="9" t="s">
        <v>483</v>
      </c>
      <c r="S297" s="11">
        <v>10</v>
      </c>
    </row>
    <row r="298" spans="18:19" x14ac:dyDescent="0.3">
      <c r="R298" s="9" t="s">
        <v>298</v>
      </c>
      <c r="S298" s="11">
        <v>10</v>
      </c>
    </row>
    <row r="299" spans="18:19" x14ac:dyDescent="0.3">
      <c r="R299" s="9" t="s">
        <v>354</v>
      </c>
      <c r="S299" s="11">
        <v>10</v>
      </c>
    </row>
    <row r="300" spans="18:19" x14ac:dyDescent="0.3">
      <c r="R300" s="9" t="s">
        <v>54</v>
      </c>
      <c r="S300" s="11">
        <v>10</v>
      </c>
    </row>
    <row r="301" spans="18:19" x14ac:dyDescent="0.3">
      <c r="R301" s="9" t="s">
        <v>829</v>
      </c>
      <c r="S301" s="11">
        <v>10</v>
      </c>
    </row>
    <row r="302" spans="18:19" x14ac:dyDescent="0.3">
      <c r="R302" s="9" t="s">
        <v>547</v>
      </c>
      <c r="S302" s="11">
        <v>10</v>
      </c>
    </row>
    <row r="303" spans="18:19" x14ac:dyDescent="0.3">
      <c r="R303" s="9" t="s">
        <v>645</v>
      </c>
      <c r="S303" s="11">
        <v>10</v>
      </c>
    </row>
    <row r="304" spans="18:19" x14ac:dyDescent="0.3">
      <c r="R304" s="9" t="s">
        <v>345</v>
      </c>
      <c r="S304" s="11">
        <v>10</v>
      </c>
    </row>
    <row r="305" spans="18:19" x14ac:dyDescent="0.3">
      <c r="R305" s="9" t="s">
        <v>461</v>
      </c>
      <c r="S305" s="11">
        <v>10</v>
      </c>
    </row>
    <row r="306" spans="18:19" x14ac:dyDescent="0.3">
      <c r="R306" s="9" t="s">
        <v>82</v>
      </c>
      <c r="S306" s="11">
        <v>10</v>
      </c>
    </row>
    <row r="307" spans="18:19" x14ac:dyDescent="0.3">
      <c r="R307" s="9" t="s">
        <v>514</v>
      </c>
      <c r="S307" s="11">
        <v>10</v>
      </c>
    </row>
    <row r="308" spans="18:19" x14ac:dyDescent="0.3">
      <c r="R308" s="9" t="s">
        <v>772</v>
      </c>
      <c r="S308" s="11">
        <v>10</v>
      </c>
    </row>
    <row r="309" spans="18:19" x14ac:dyDescent="0.3">
      <c r="R309" s="9" t="s">
        <v>480</v>
      </c>
      <c r="S309" s="11">
        <v>10</v>
      </c>
    </row>
    <row r="310" spans="18:19" x14ac:dyDescent="0.3">
      <c r="R310" s="9" t="s">
        <v>710</v>
      </c>
      <c r="S310" s="11">
        <v>10</v>
      </c>
    </row>
    <row r="311" spans="18:19" x14ac:dyDescent="0.3">
      <c r="R311" s="9" t="s">
        <v>682</v>
      </c>
      <c r="S311" s="11">
        <v>10</v>
      </c>
    </row>
    <row r="312" spans="18:19" x14ac:dyDescent="0.3">
      <c r="R312" s="9" t="s">
        <v>799</v>
      </c>
      <c r="S312" s="11">
        <v>10</v>
      </c>
    </row>
    <row r="313" spans="18:19" x14ac:dyDescent="0.3">
      <c r="R313" s="9" t="s">
        <v>756</v>
      </c>
      <c r="S313" s="11">
        <v>10</v>
      </c>
    </row>
    <row r="314" spans="18:19" x14ac:dyDescent="0.3">
      <c r="R314" s="9" t="s">
        <v>507</v>
      </c>
      <c r="S314" s="11">
        <v>10</v>
      </c>
    </row>
    <row r="315" spans="18:19" x14ac:dyDescent="0.3">
      <c r="R315" s="9" t="s">
        <v>124</v>
      </c>
      <c r="S315" s="11">
        <v>10</v>
      </c>
    </row>
    <row r="316" spans="18:19" x14ac:dyDescent="0.3">
      <c r="R316" s="9" t="s">
        <v>986</v>
      </c>
      <c r="S316" s="11">
        <v>7.9232053422370621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F837-B7FB-408B-AAA8-84C5E4E1BA02}">
  <dimension ref="A1:Q600"/>
  <sheetViews>
    <sheetView workbookViewId="0">
      <selection activeCell="A5" sqref="A5"/>
    </sheetView>
  </sheetViews>
  <sheetFormatPr defaultRowHeight="14.4" x14ac:dyDescent="0.3"/>
  <cols>
    <col min="1" max="1" width="17.44140625" bestFit="1" customWidth="1"/>
    <col min="2" max="2" width="11.44140625" bestFit="1" customWidth="1"/>
    <col min="3" max="3" width="19.88671875" bestFit="1" customWidth="1"/>
    <col min="4" max="4" width="20" bestFit="1" customWidth="1"/>
    <col min="5" max="5" width="12" bestFit="1" customWidth="1"/>
    <col min="6" max="6" width="13.88671875" bestFit="1" customWidth="1"/>
    <col min="7" max="7" width="8.109375" bestFit="1" customWidth="1"/>
    <col min="8" max="8" width="11.5546875" bestFit="1" customWidth="1"/>
    <col min="9" max="9" width="12.109375" bestFit="1" customWidth="1"/>
    <col min="10" max="10" width="15" bestFit="1" customWidth="1"/>
    <col min="11" max="11" width="19.44140625" customWidth="1"/>
    <col min="12" max="12" width="13.44140625" customWidth="1"/>
    <col min="13" max="13" width="8" bestFit="1" customWidth="1"/>
    <col min="14" max="14" width="17.6640625" bestFit="1" customWidth="1"/>
    <col min="15" max="15" width="10.88671875" bestFit="1" customWidth="1"/>
    <col min="16" max="16" width="9" bestFit="1" customWidth="1"/>
    <col min="17" max="17" width="14.77734375" customWidth="1"/>
  </cols>
  <sheetData>
    <row r="1" spans="1:17" s="7" customFormat="1" x14ac:dyDescent="0.3">
      <c r="A1" s="7" t="s">
        <v>6</v>
      </c>
      <c r="B1" s="7" t="s">
        <v>7</v>
      </c>
      <c r="C1" s="7" t="s">
        <v>8</v>
      </c>
      <c r="D1" s="3" t="s">
        <v>9</v>
      </c>
      <c r="E1" s="4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</row>
    <row r="2" spans="1:17" x14ac:dyDescent="0.3">
      <c r="A2">
        <v>11567</v>
      </c>
      <c r="B2" s="5">
        <v>43831</v>
      </c>
      <c r="C2">
        <v>160</v>
      </c>
      <c r="D2" t="s">
        <v>23</v>
      </c>
      <c r="E2">
        <v>24</v>
      </c>
      <c r="F2">
        <v>22</v>
      </c>
      <c r="G2">
        <v>2500</v>
      </c>
      <c r="H2">
        <v>55000</v>
      </c>
      <c r="I2">
        <v>10</v>
      </c>
      <c r="J2">
        <v>8</v>
      </c>
      <c r="K2" t="str">
        <f>VLOOKUP(Data5[[#This Row],[Course ID]],courses[],2,FALSE)</f>
        <v>Ethcial Hacking</v>
      </c>
      <c r="L2" s="6" t="str">
        <f>VLOOKUP(Data5[[#This Row],[Course ID]],courses[],3,FALSE)</f>
        <v>Advanced</v>
      </c>
      <c r="M2">
        <f>VLOOKUP(Data5[[#This Row],[Course ID]],courses[],5,FALSE)</f>
        <v>2750</v>
      </c>
      <c r="N2" t="str">
        <f>VLOOKUP(Data5[[#This Row],[Customer Number]],Customers[],4,FALSE)</f>
        <v>EQT Corporation</v>
      </c>
      <c r="O2" t="str">
        <f>VLOOKUP(Data5[[#This Row],[Customer Number]],Customers[],3,FALSE)</f>
        <v>Pennsylvania</v>
      </c>
      <c r="P2" t="str">
        <f>VLOOKUP(Data5[[#This Row],[Customer Number]],Customers[],5,FALSE)</f>
        <v>Energy</v>
      </c>
      <c r="Q2" t="str">
        <f>VLOOKUP(Data5[[#This Row],[Customer Number]],Customers[],6,FALSE)</f>
        <v>Oil &amp; Gas Exploration &amp; Production</v>
      </c>
    </row>
    <row r="3" spans="1:17" x14ac:dyDescent="0.3">
      <c r="A3">
        <v>11678</v>
      </c>
      <c r="B3" s="5">
        <v>44195</v>
      </c>
      <c r="C3">
        <v>317</v>
      </c>
      <c r="D3" t="s">
        <v>24</v>
      </c>
      <c r="E3">
        <v>2</v>
      </c>
      <c r="F3">
        <v>17</v>
      </c>
      <c r="G3">
        <v>300</v>
      </c>
      <c r="H3">
        <v>5100</v>
      </c>
      <c r="I3">
        <v>6</v>
      </c>
      <c r="J3">
        <v>8</v>
      </c>
      <c r="K3" t="str">
        <f>VLOOKUP(Data5[[#This Row],[Course ID]],courses[],2,FALSE)</f>
        <v>Power BI</v>
      </c>
      <c r="L3" s="6" t="str">
        <f>VLOOKUP(Data5[[#This Row],[Course ID]],courses[],3,FALSE)</f>
        <v>Intro</v>
      </c>
      <c r="M3">
        <f>VLOOKUP(Data5[[#This Row],[Course ID]],courses[],5,FALSE)</f>
        <v>300</v>
      </c>
      <c r="N3" t="str">
        <f>VLOOKUP(Data5[[#This Row],[Customer Number]],Customers[],4,FALSE)</f>
        <v>M&amp;T Bank Corp.</v>
      </c>
      <c r="O3" t="str">
        <f>VLOOKUP(Data5[[#This Row],[Customer Number]],Customers[],3,FALSE)</f>
        <v>New York</v>
      </c>
      <c r="P3" t="str">
        <f>VLOOKUP(Data5[[#This Row],[Customer Number]],Customers[],5,FALSE)</f>
        <v>Financials</v>
      </c>
      <c r="Q3" t="str">
        <f>VLOOKUP(Data5[[#This Row],[Customer Number]],Customers[],6,FALSE)</f>
        <v>Banks</v>
      </c>
    </row>
    <row r="4" spans="1:17" x14ac:dyDescent="0.3">
      <c r="A4">
        <v>11789</v>
      </c>
      <c r="B4" s="5">
        <v>43876</v>
      </c>
      <c r="C4">
        <v>7</v>
      </c>
      <c r="D4" t="s">
        <v>25</v>
      </c>
      <c r="E4">
        <v>11</v>
      </c>
      <c r="F4">
        <v>23</v>
      </c>
      <c r="G4">
        <v>300</v>
      </c>
      <c r="H4">
        <v>6900</v>
      </c>
      <c r="I4">
        <v>6</v>
      </c>
      <c r="J4">
        <v>8</v>
      </c>
      <c r="K4" t="str">
        <f>VLOOKUP(Data5[[#This Row],[Course ID]],courses[],2,FALSE)</f>
        <v>Word</v>
      </c>
      <c r="L4" s="6" t="str">
        <f>VLOOKUP(Data5[[#This Row],[Course ID]],courses[],3,FALSE)</f>
        <v>Intermediate</v>
      </c>
      <c r="M4">
        <f>VLOOKUP(Data5[[#This Row],[Course ID]],courses[],5,FALSE)</f>
        <v>300</v>
      </c>
      <c r="N4" t="str">
        <f>VLOOKUP(Data5[[#This Row],[Customer Number]],Customers[],4,FALSE)</f>
        <v>Abbott Laboratories</v>
      </c>
      <c r="O4" t="str">
        <f>VLOOKUP(Data5[[#This Row],[Customer Number]],Customers[],3,FALSE)</f>
        <v>Illinois</v>
      </c>
      <c r="P4" t="str">
        <f>VLOOKUP(Data5[[#This Row],[Customer Number]],Customers[],5,FALSE)</f>
        <v>Health Care</v>
      </c>
      <c r="Q4" t="str">
        <f>VLOOKUP(Data5[[#This Row],[Customer Number]],Customers[],6,FALSE)</f>
        <v>Health Care Equipment</v>
      </c>
    </row>
    <row r="5" spans="1:17" x14ac:dyDescent="0.3">
      <c r="A5">
        <v>11900</v>
      </c>
      <c r="B5" s="5">
        <v>43968</v>
      </c>
      <c r="C5">
        <v>195</v>
      </c>
      <c r="D5" t="s">
        <v>23</v>
      </c>
      <c r="E5">
        <v>16</v>
      </c>
      <c r="F5">
        <v>2</v>
      </c>
      <c r="G5">
        <v>1500</v>
      </c>
      <c r="H5">
        <v>3000</v>
      </c>
      <c r="I5">
        <v>9</v>
      </c>
      <c r="J5">
        <v>8</v>
      </c>
      <c r="K5" t="str">
        <f>VLOOKUP(Data5[[#This Row],[Course ID]],courses[],2,FALSE)</f>
        <v>Ethcial Hacking</v>
      </c>
      <c r="L5" s="6" t="str">
        <f>VLOOKUP(Data5[[#This Row],[Course ID]],courses[],3,FALSE)</f>
        <v>Intermediate</v>
      </c>
      <c r="M5">
        <f>VLOOKUP(Data5[[#This Row],[Course ID]],courses[],5,FALSE)</f>
        <v>2000</v>
      </c>
      <c r="N5" t="str">
        <f>VLOOKUP(Data5[[#This Row],[Customer Number]],Customers[],4,FALSE)</f>
        <v>General Dynamics</v>
      </c>
      <c r="O5" t="str">
        <f>VLOOKUP(Data5[[#This Row],[Customer Number]],Customers[],3,FALSE)</f>
        <v>Virginia</v>
      </c>
      <c r="P5" t="str">
        <f>VLOOKUP(Data5[[#This Row],[Customer Number]],Customers[],5,FALSE)</f>
        <v>Industrials</v>
      </c>
      <c r="Q5" t="str">
        <f>VLOOKUP(Data5[[#This Row],[Customer Number]],Customers[],6,FALSE)</f>
        <v>Aerospace &amp; Defense</v>
      </c>
    </row>
    <row r="6" spans="1:17" x14ac:dyDescent="0.3">
      <c r="A6">
        <v>12011</v>
      </c>
      <c r="B6" s="5">
        <v>44121</v>
      </c>
      <c r="C6">
        <v>251</v>
      </c>
      <c r="D6" t="s">
        <v>23</v>
      </c>
      <c r="E6">
        <v>3</v>
      </c>
      <c r="F6">
        <v>15</v>
      </c>
      <c r="G6">
        <v>300</v>
      </c>
      <c r="H6">
        <v>4500</v>
      </c>
      <c r="I6">
        <v>7</v>
      </c>
      <c r="J6">
        <v>8</v>
      </c>
      <c r="K6" t="str">
        <f>VLOOKUP(Data5[[#This Row],[Course ID]],courses[],2,FALSE)</f>
        <v>Word</v>
      </c>
      <c r="L6" s="6" t="str">
        <f>VLOOKUP(Data5[[#This Row],[Course ID]],courses[],3,FALSE)</f>
        <v>Intro</v>
      </c>
      <c r="M6">
        <f>VLOOKUP(Data5[[#This Row],[Course ID]],courses[],5,FALSE)</f>
        <v>300</v>
      </c>
      <c r="N6" t="str">
        <f>VLOOKUP(Data5[[#This Row],[Customer Number]],Customers[],4,FALSE)</f>
        <v>Johnson &amp; Johnson</v>
      </c>
      <c r="O6" t="str">
        <f>VLOOKUP(Data5[[#This Row],[Customer Number]],Customers[],3,FALSE)</f>
        <v>New Jersey</v>
      </c>
      <c r="P6" t="str">
        <f>VLOOKUP(Data5[[#This Row],[Customer Number]],Customers[],5,FALSE)</f>
        <v>Health Care</v>
      </c>
      <c r="Q6" t="str">
        <f>VLOOKUP(Data5[[#This Row],[Customer Number]],Customers[],6,FALSE)</f>
        <v>Health Care Equipment</v>
      </c>
    </row>
    <row r="7" spans="1:17" x14ac:dyDescent="0.3">
      <c r="A7">
        <v>12122</v>
      </c>
      <c r="B7" s="5">
        <v>44073</v>
      </c>
      <c r="C7">
        <v>55</v>
      </c>
      <c r="D7" t="s">
        <v>23</v>
      </c>
      <c r="E7">
        <v>2</v>
      </c>
      <c r="F7">
        <v>5</v>
      </c>
      <c r="G7">
        <v>300</v>
      </c>
      <c r="H7">
        <v>1500</v>
      </c>
      <c r="I7">
        <v>8</v>
      </c>
      <c r="J7">
        <v>8</v>
      </c>
      <c r="K7" t="str">
        <f>VLOOKUP(Data5[[#This Row],[Course ID]],courses[],2,FALSE)</f>
        <v>Power BI</v>
      </c>
      <c r="L7" s="6" t="str">
        <f>VLOOKUP(Data5[[#This Row],[Course ID]],courses[],3,FALSE)</f>
        <v>Intro</v>
      </c>
      <c r="M7">
        <f>VLOOKUP(Data5[[#This Row],[Course ID]],courses[],5,FALSE)</f>
        <v>300</v>
      </c>
      <c r="N7" t="str">
        <f>VLOOKUP(Data5[[#This Row],[Customer Number]],Customers[],4,FALSE)</f>
        <v>Bank of America Corp</v>
      </c>
      <c r="O7" t="str">
        <f>VLOOKUP(Data5[[#This Row],[Customer Number]],Customers[],3,FALSE)</f>
        <v>North Carolina</v>
      </c>
      <c r="P7" t="str">
        <f>VLOOKUP(Data5[[#This Row],[Customer Number]],Customers[],5,FALSE)</f>
        <v>Financials</v>
      </c>
      <c r="Q7" t="str">
        <f>VLOOKUP(Data5[[#This Row],[Customer Number]],Customers[],6,FALSE)</f>
        <v>Banks</v>
      </c>
    </row>
    <row r="8" spans="1:17" x14ac:dyDescent="0.3">
      <c r="A8">
        <v>12233</v>
      </c>
      <c r="B8" s="5">
        <v>43895</v>
      </c>
      <c r="C8">
        <v>365</v>
      </c>
      <c r="D8" t="s">
        <v>26</v>
      </c>
      <c r="E8">
        <v>15</v>
      </c>
      <c r="F8">
        <v>14</v>
      </c>
      <c r="G8">
        <v>500</v>
      </c>
      <c r="H8">
        <v>7000</v>
      </c>
      <c r="I8">
        <v>7</v>
      </c>
      <c r="J8">
        <v>8</v>
      </c>
      <c r="K8" t="str">
        <f>VLOOKUP(Data5[[#This Row],[Course ID]],courses[],2,FALSE)</f>
        <v>Forensic Investigation</v>
      </c>
      <c r="L8" s="6" t="str">
        <f>VLOOKUP(Data5[[#This Row],[Course ID]],courses[],3,FALSE)</f>
        <v>Intermediate</v>
      </c>
      <c r="M8">
        <f>VLOOKUP(Data5[[#This Row],[Course ID]],courses[],5,FALSE)</f>
        <v>1500</v>
      </c>
      <c r="N8" t="str">
        <f>VLOOKUP(Data5[[#This Row],[Customer Number]],Customers[],4,FALSE)</f>
        <v>Philip Morris International</v>
      </c>
      <c r="O8" t="str">
        <f>VLOOKUP(Data5[[#This Row],[Customer Number]],Customers[],3,FALSE)</f>
        <v>New York</v>
      </c>
      <c r="P8" t="str">
        <f>VLOOKUP(Data5[[#This Row],[Customer Number]],Customers[],5,FALSE)</f>
        <v>Consumer Staples</v>
      </c>
      <c r="Q8" t="str">
        <f>VLOOKUP(Data5[[#This Row],[Customer Number]],Customers[],6,FALSE)</f>
        <v>Tobacco</v>
      </c>
    </row>
    <row r="9" spans="1:17" x14ac:dyDescent="0.3">
      <c r="A9">
        <v>12344</v>
      </c>
      <c r="B9" s="5">
        <v>43997</v>
      </c>
      <c r="C9">
        <v>339</v>
      </c>
      <c r="D9" t="s">
        <v>27</v>
      </c>
      <c r="E9">
        <v>2</v>
      </c>
      <c r="F9">
        <v>6</v>
      </c>
      <c r="G9">
        <v>300</v>
      </c>
      <c r="H9">
        <v>1800</v>
      </c>
      <c r="I9">
        <v>7</v>
      </c>
      <c r="J9">
        <v>8</v>
      </c>
      <c r="K9" t="str">
        <f>VLOOKUP(Data5[[#This Row],[Course ID]],courses[],2,FALSE)</f>
        <v>Power BI</v>
      </c>
      <c r="L9" s="6" t="str">
        <f>VLOOKUP(Data5[[#This Row],[Course ID]],courses[],3,FALSE)</f>
        <v>Intro</v>
      </c>
      <c r="M9">
        <f>VLOOKUP(Data5[[#This Row],[Course ID]],courses[],5,FALSE)</f>
        <v>300</v>
      </c>
      <c r="N9" t="str">
        <f>VLOOKUP(Data5[[#This Row],[Customer Number]],Customers[],4,FALSE)</f>
        <v>Nvidia Corporation</v>
      </c>
      <c r="O9" t="str">
        <f>VLOOKUP(Data5[[#This Row],[Customer Number]],Customers[],3,FALSE)</f>
        <v>California</v>
      </c>
      <c r="P9" t="str">
        <f>VLOOKUP(Data5[[#This Row],[Customer Number]],Customers[],5,FALSE)</f>
        <v>Information Technology</v>
      </c>
      <c r="Q9" t="str">
        <f>VLOOKUP(Data5[[#This Row],[Customer Number]],Customers[],6,FALSE)</f>
        <v>Semiconductors</v>
      </c>
    </row>
    <row r="10" spans="1:17" x14ac:dyDescent="0.3">
      <c r="A10">
        <v>12455</v>
      </c>
      <c r="B10" s="5">
        <v>44010</v>
      </c>
      <c r="C10">
        <v>148</v>
      </c>
      <c r="D10" t="s">
        <v>26</v>
      </c>
      <c r="E10">
        <v>18</v>
      </c>
      <c r="F10">
        <v>23</v>
      </c>
      <c r="G10">
        <v>500</v>
      </c>
      <c r="H10">
        <v>11500</v>
      </c>
      <c r="I10">
        <v>4</v>
      </c>
      <c r="J10">
        <v>8</v>
      </c>
      <c r="K10" t="str">
        <f>VLOOKUP(Data5[[#This Row],[Course ID]],courses[],2,FALSE)</f>
        <v>Power BI</v>
      </c>
      <c r="L10" s="6" t="str">
        <f>VLOOKUP(Data5[[#This Row],[Course ID]],courses[],3,FALSE)</f>
        <v>Advanced</v>
      </c>
      <c r="M10">
        <f>VLOOKUP(Data5[[#This Row],[Course ID]],courses[],5,FALSE)</f>
        <v>500</v>
      </c>
      <c r="N10" t="str">
        <f>VLOOKUP(Data5[[#This Row],[Customer Number]],Customers[],4,FALSE)</f>
        <v>eBay Inc.</v>
      </c>
      <c r="O10" t="str">
        <f>VLOOKUP(Data5[[#This Row],[Customer Number]],Customers[],3,FALSE)</f>
        <v>California</v>
      </c>
      <c r="P10" t="str">
        <f>VLOOKUP(Data5[[#This Row],[Customer Number]],Customers[],5,FALSE)</f>
        <v>Information Technology</v>
      </c>
      <c r="Q10" t="str">
        <f>VLOOKUP(Data5[[#This Row],[Customer Number]],Customers[],6,FALSE)</f>
        <v>Internet Software &amp; Services</v>
      </c>
    </row>
    <row r="11" spans="1:17" x14ac:dyDescent="0.3">
      <c r="A11">
        <v>12566</v>
      </c>
      <c r="B11" s="5">
        <v>44160</v>
      </c>
      <c r="C11">
        <v>89</v>
      </c>
      <c r="D11" t="s">
        <v>28</v>
      </c>
      <c r="E11">
        <v>19</v>
      </c>
      <c r="F11">
        <v>20</v>
      </c>
      <c r="G11">
        <v>500</v>
      </c>
      <c r="H11">
        <v>10000</v>
      </c>
      <c r="I11">
        <v>8</v>
      </c>
      <c r="J11">
        <v>8</v>
      </c>
      <c r="K11" t="str">
        <f>VLOOKUP(Data5[[#This Row],[Course ID]],courses[],2,FALSE)</f>
        <v>Word</v>
      </c>
      <c r="L11" s="6" t="str">
        <f>VLOOKUP(Data5[[#This Row],[Course ID]],courses[],3,FALSE)</f>
        <v>Advanced</v>
      </c>
      <c r="M11">
        <f>VLOOKUP(Data5[[#This Row],[Course ID]],courses[],5,FALSE)</f>
        <v>500</v>
      </c>
      <c r="N11" t="str">
        <f>VLOOKUP(Data5[[#This Row],[Customer Number]],Customers[],4,FALSE)</f>
        <v>Chesapeake Energy</v>
      </c>
      <c r="O11" t="str">
        <f>VLOOKUP(Data5[[#This Row],[Customer Number]],Customers[],3,FALSE)</f>
        <v>Oklahoma</v>
      </c>
      <c r="P11" t="str">
        <f>VLOOKUP(Data5[[#This Row],[Customer Number]],Customers[],5,FALSE)</f>
        <v>Energy</v>
      </c>
      <c r="Q11" t="str">
        <f>VLOOKUP(Data5[[#This Row],[Customer Number]],Customers[],6,FALSE)</f>
        <v>Integrated Oil &amp; Gas</v>
      </c>
    </row>
    <row r="12" spans="1:17" x14ac:dyDescent="0.3">
      <c r="A12">
        <v>12677</v>
      </c>
      <c r="B12" s="5">
        <v>43831</v>
      </c>
      <c r="C12">
        <v>299</v>
      </c>
      <c r="D12" t="s">
        <v>28</v>
      </c>
      <c r="E12">
        <v>15</v>
      </c>
      <c r="F12">
        <v>19</v>
      </c>
      <c r="G12">
        <v>500</v>
      </c>
      <c r="H12">
        <v>9500</v>
      </c>
      <c r="I12">
        <v>10</v>
      </c>
      <c r="J12">
        <v>8</v>
      </c>
      <c r="K12" t="str">
        <f>VLOOKUP(Data5[[#This Row],[Course ID]],courses[],2,FALSE)</f>
        <v>Forensic Investigation</v>
      </c>
      <c r="L12" s="6" t="str">
        <f>VLOOKUP(Data5[[#This Row],[Course ID]],courses[],3,FALSE)</f>
        <v>Intermediate</v>
      </c>
      <c r="M12">
        <f>VLOOKUP(Data5[[#This Row],[Course ID]],courses[],5,FALSE)</f>
        <v>1500</v>
      </c>
      <c r="N12" t="str">
        <f>VLOOKUP(Data5[[#This Row],[Customer Number]],Customers[],4,FALSE)</f>
        <v>MetLife Inc.</v>
      </c>
      <c r="O12" t="str">
        <f>VLOOKUP(Data5[[#This Row],[Customer Number]],Customers[],3,FALSE)</f>
        <v>New York</v>
      </c>
      <c r="P12" t="str">
        <f>VLOOKUP(Data5[[#This Row],[Customer Number]],Customers[],5,FALSE)</f>
        <v>Financials</v>
      </c>
      <c r="Q12" t="str">
        <f>VLOOKUP(Data5[[#This Row],[Customer Number]],Customers[],6,FALSE)</f>
        <v>Life &amp; Health Insurance</v>
      </c>
    </row>
    <row r="13" spans="1:17" x14ac:dyDescent="0.3">
      <c r="A13">
        <v>12788</v>
      </c>
      <c r="B13" s="5">
        <v>44153</v>
      </c>
      <c r="C13">
        <v>294</v>
      </c>
      <c r="D13" t="s">
        <v>25</v>
      </c>
      <c r="E13">
        <v>22</v>
      </c>
      <c r="F13">
        <v>15</v>
      </c>
      <c r="G13">
        <v>500</v>
      </c>
      <c r="H13">
        <v>7500</v>
      </c>
      <c r="I13">
        <v>7</v>
      </c>
      <c r="J13">
        <v>8</v>
      </c>
      <c r="K13" t="str">
        <f>VLOOKUP(Data5[[#This Row],[Course ID]],courses[],2,FALSE)</f>
        <v>Acrobat</v>
      </c>
      <c r="L13" s="6" t="str">
        <f>VLOOKUP(Data5[[#This Row],[Course ID]],courses[],3,FALSE)</f>
        <v>Advanced</v>
      </c>
      <c r="M13">
        <f>VLOOKUP(Data5[[#This Row],[Course ID]],courses[],5,FALSE)</f>
        <v>700</v>
      </c>
      <c r="N13" t="str">
        <f>VLOOKUP(Data5[[#This Row],[Customer Number]],Customers[],4,FALSE)</f>
        <v>Microchip Technology</v>
      </c>
      <c r="O13" t="str">
        <f>VLOOKUP(Data5[[#This Row],[Customer Number]],Customers[],3,FALSE)</f>
        <v>Arizona</v>
      </c>
      <c r="P13" t="str">
        <f>VLOOKUP(Data5[[#This Row],[Customer Number]],Customers[],5,FALSE)</f>
        <v>Information Technology</v>
      </c>
      <c r="Q13" t="str">
        <f>VLOOKUP(Data5[[#This Row],[Customer Number]],Customers[],6,FALSE)</f>
        <v>Semiconductors</v>
      </c>
    </row>
    <row r="14" spans="1:17" x14ac:dyDescent="0.3">
      <c r="A14">
        <v>12899</v>
      </c>
      <c r="B14" s="5">
        <v>44042</v>
      </c>
      <c r="C14">
        <v>191</v>
      </c>
      <c r="D14" t="s">
        <v>24</v>
      </c>
      <c r="E14">
        <v>22</v>
      </c>
      <c r="F14">
        <v>19</v>
      </c>
      <c r="G14">
        <v>500</v>
      </c>
      <c r="H14">
        <v>9500</v>
      </c>
      <c r="I14">
        <v>10</v>
      </c>
      <c r="J14">
        <v>8</v>
      </c>
      <c r="K14" t="str">
        <f>VLOOKUP(Data5[[#This Row],[Course ID]],courses[],2,FALSE)</f>
        <v>Acrobat</v>
      </c>
      <c r="L14" s="6" t="str">
        <f>VLOOKUP(Data5[[#This Row],[Course ID]],courses[],3,FALSE)</f>
        <v>Advanced</v>
      </c>
      <c r="M14">
        <f>VLOOKUP(Data5[[#This Row],[Course ID]],courses[],5,FALSE)</f>
        <v>700</v>
      </c>
      <c r="N14" t="str">
        <f>VLOOKUP(Data5[[#This Row],[Customer Number]],Customers[],4,FALSE)</f>
        <v>First Solar Inc</v>
      </c>
      <c r="O14" t="str">
        <f>VLOOKUP(Data5[[#This Row],[Customer Number]],Customers[],3,FALSE)</f>
        <v>Arizona</v>
      </c>
      <c r="P14" t="str">
        <f>VLOOKUP(Data5[[#This Row],[Customer Number]],Customers[],5,FALSE)</f>
        <v>Information Technology</v>
      </c>
      <c r="Q14" t="str">
        <f>VLOOKUP(Data5[[#This Row],[Customer Number]],Customers[],6,FALSE)</f>
        <v>Semiconductors</v>
      </c>
    </row>
    <row r="15" spans="1:17" x14ac:dyDescent="0.3">
      <c r="A15">
        <v>13010</v>
      </c>
      <c r="B15" s="5">
        <v>43877</v>
      </c>
      <c r="C15">
        <v>385</v>
      </c>
      <c r="D15" t="s">
        <v>25</v>
      </c>
      <c r="E15">
        <v>4</v>
      </c>
      <c r="F15">
        <v>16</v>
      </c>
      <c r="G15">
        <v>300</v>
      </c>
      <c r="H15">
        <v>4800</v>
      </c>
      <c r="I15">
        <v>9</v>
      </c>
      <c r="J15">
        <v>8</v>
      </c>
      <c r="K15" t="str">
        <f>VLOOKUP(Data5[[#This Row],[Course ID]],courses[],2,FALSE)</f>
        <v>PowerPoint</v>
      </c>
      <c r="L15" s="6" t="str">
        <f>VLOOKUP(Data5[[#This Row],[Course ID]],courses[],3,FALSE)</f>
        <v>Intro</v>
      </c>
      <c r="M15">
        <f>VLOOKUP(Data5[[#This Row],[Course ID]],courses[],5,FALSE)</f>
        <v>300</v>
      </c>
      <c r="N15" t="str">
        <f>VLOOKUP(Data5[[#This Row],[Customer Number]],Customers[],4,FALSE)</f>
        <v>Regeneron</v>
      </c>
      <c r="O15" t="str">
        <f>VLOOKUP(Data5[[#This Row],[Customer Number]],Customers[],3,FALSE)</f>
        <v>New York</v>
      </c>
      <c r="P15" t="str">
        <f>VLOOKUP(Data5[[#This Row],[Customer Number]],Customers[],5,FALSE)</f>
        <v>Health Care</v>
      </c>
      <c r="Q15" t="str">
        <f>VLOOKUP(Data5[[#This Row],[Customer Number]],Customers[],6,FALSE)</f>
        <v>Biotechnology</v>
      </c>
    </row>
    <row r="16" spans="1:17" x14ac:dyDescent="0.3">
      <c r="A16">
        <v>13121</v>
      </c>
      <c r="B16" s="5">
        <v>44195</v>
      </c>
      <c r="C16">
        <v>233</v>
      </c>
      <c r="D16" t="s">
        <v>24</v>
      </c>
      <c r="E16">
        <v>17</v>
      </c>
      <c r="F16">
        <v>16</v>
      </c>
      <c r="G16">
        <v>2000</v>
      </c>
      <c r="H16">
        <v>32000</v>
      </c>
      <c r="I16">
        <v>6</v>
      </c>
      <c r="J16">
        <v>8</v>
      </c>
      <c r="K16" t="str">
        <f>VLOOKUP(Data5[[#This Row],[Course ID]],courses[],2,FALSE)</f>
        <v>Excel</v>
      </c>
      <c r="L16" s="6" t="str">
        <f>VLOOKUP(Data5[[#This Row],[Course ID]],courses[],3,FALSE)</f>
        <v>Advanced</v>
      </c>
      <c r="M16">
        <f>VLOOKUP(Data5[[#This Row],[Course ID]],courses[],5,FALSE)</f>
        <v>500</v>
      </c>
      <c r="N16" t="str">
        <f>VLOOKUP(Data5[[#This Row],[Customer Number]],Customers[],4,FALSE)</f>
        <v>Humana Inc.</v>
      </c>
      <c r="O16" t="str">
        <f>VLOOKUP(Data5[[#This Row],[Customer Number]],Customers[],3,FALSE)</f>
        <v>Kentucky</v>
      </c>
      <c r="P16" t="str">
        <f>VLOOKUP(Data5[[#This Row],[Customer Number]],Customers[],5,FALSE)</f>
        <v>Health Care</v>
      </c>
      <c r="Q16" t="str">
        <f>VLOOKUP(Data5[[#This Row],[Customer Number]],Customers[],6,FALSE)</f>
        <v>Managed Health Care</v>
      </c>
    </row>
    <row r="17" spans="1:17" x14ac:dyDescent="0.3">
      <c r="A17">
        <v>13232</v>
      </c>
      <c r="B17" s="5">
        <v>43986</v>
      </c>
      <c r="C17">
        <v>352</v>
      </c>
      <c r="D17" t="s">
        <v>24</v>
      </c>
      <c r="E17">
        <v>2</v>
      </c>
      <c r="F17">
        <v>13</v>
      </c>
      <c r="G17">
        <v>300</v>
      </c>
      <c r="H17">
        <v>3900</v>
      </c>
      <c r="I17">
        <v>7</v>
      </c>
      <c r="J17">
        <v>8</v>
      </c>
      <c r="K17" t="str">
        <f>VLOOKUP(Data5[[#This Row],[Course ID]],courses[],2,FALSE)</f>
        <v>Power BI</v>
      </c>
      <c r="L17" s="6" t="str">
        <f>VLOOKUP(Data5[[#This Row],[Course ID]],courses[],3,FALSE)</f>
        <v>Intro</v>
      </c>
      <c r="M17">
        <f>VLOOKUP(Data5[[#This Row],[Course ID]],courses[],5,FALSE)</f>
        <v>300</v>
      </c>
      <c r="N17" t="str">
        <f>VLOOKUP(Data5[[#This Row],[Customer Number]],Customers[],4,FALSE)</f>
        <v>PG&amp;E Corp.</v>
      </c>
      <c r="O17" t="str">
        <f>VLOOKUP(Data5[[#This Row],[Customer Number]],Customers[],3,FALSE)</f>
        <v>California</v>
      </c>
      <c r="P17" t="str">
        <f>VLOOKUP(Data5[[#This Row],[Customer Number]],Customers[],5,FALSE)</f>
        <v>Utilities</v>
      </c>
      <c r="Q17" t="str">
        <f>VLOOKUP(Data5[[#This Row],[Customer Number]],Customers[],6,FALSE)</f>
        <v>MultiUtilities</v>
      </c>
    </row>
    <row r="18" spans="1:17" x14ac:dyDescent="0.3">
      <c r="A18">
        <v>13343</v>
      </c>
      <c r="B18" s="5">
        <v>43833</v>
      </c>
      <c r="C18">
        <v>90</v>
      </c>
      <c r="D18" t="s">
        <v>23</v>
      </c>
      <c r="E18">
        <v>17</v>
      </c>
      <c r="F18">
        <v>5</v>
      </c>
      <c r="G18">
        <v>2000</v>
      </c>
      <c r="H18">
        <v>10000</v>
      </c>
      <c r="I18">
        <v>9</v>
      </c>
      <c r="J18">
        <v>8</v>
      </c>
      <c r="K18" t="str">
        <f>VLOOKUP(Data5[[#This Row],[Course ID]],courses[],2,FALSE)</f>
        <v>Excel</v>
      </c>
      <c r="L18" s="6" t="str">
        <f>VLOOKUP(Data5[[#This Row],[Course ID]],courses[],3,FALSE)</f>
        <v>Advanced</v>
      </c>
      <c r="M18">
        <f>VLOOKUP(Data5[[#This Row],[Course ID]],courses[],5,FALSE)</f>
        <v>500</v>
      </c>
      <c r="N18" t="str">
        <f>VLOOKUP(Data5[[#This Row],[Customer Number]],Customers[],4,FALSE)</f>
        <v>C. H. Robinson Worldwide</v>
      </c>
      <c r="O18" t="str">
        <f>VLOOKUP(Data5[[#This Row],[Customer Number]],Customers[],3,FALSE)</f>
        <v>Minnesota</v>
      </c>
      <c r="P18" t="str">
        <f>VLOOKUP(Data5[[#This Row],[Customer Number]],Customers[],5,FALSE)</f>
        <v>Industrials</v>
      </c>
      <c r="Q18" t="str">
        <f>VLOOKUP(Data5[[#This Row],[Customer Number]],Customers[],6,FALSE)</f>
        <v>Air Freight &amp; Logistics</v>
      </c>
    </row>
    <row r="19" spans="1:17" x14ac:dyDescent="0.3">
      <c r="A19">
        <v>13454</v>
      </c>
      <c r="B19" s="5">
        <v>43854</v>
      </c>
      <c r="C19">
        <v>156</v>
      </c>
      <c r="D19" t="s">
        <v>24</v>
      </c>
      <c r="E19">
        <v>23</v>
      </c>
      <c r="F19">
        <v>13</v>
      </c>
      <c r="G19">
        <v>700</v>
      </c>
      <c r="H19">
        <v>9100</v>
      </c>
      <c r="I19">
        <v>7</v>
      </c>
      <c r="J19">
        <v>8</v>
      </c>
      <c r="K19" t="str">
        <f>VLOOKUP(Data5[[#This Row],[Course ID]],courses[],2,FALSE)</f>
        <v>Forensic Investigation</v>
      </c>
      <c r="L19" s="6" t="str">
        <f>VLOOKUP(Data5[[#This Row],[Course ID]],courses[],3,FALSE)</f>
        <v>Advanced</v>
      </c>
      <c r="M19">
        <f>VLOOKUP(Data5[[#This Row],[Course ID]],courses[],5,FALSE)</f>
        <v>2500</v>
      </c>
      <c r="N19" t="str">
        <f>VLOOKUP(Data5[[#This Row],[Customer Number]],Customers[],4,FALSE)</f>
        <v>Endo International</v>
      </c>
      <c r="O19" t="str">
        <f>VLOOKUP(Data5[[#This Row],[Customer Number]],Customers[],3,FALSE)</f>
        <v>Ireland</v>
      </c>
      <c r="P19" t="str">
        <f>VLOOKUP(Data5[[#This Row],[Customer Number]],Customers[],5,FALSE)</f>
        <v>Health Care</v>
      </c>
      <c r="Q19" t="str">
        <f>VLOOKUP(Data5[[#This Row],[Customer Number]],Customers[],6,FALSE)</f>
        <v>Pharmaceuticals</v>
      </c>
    </row>
    <row r="20" spans="1:17" x14ac:dyDescent="0.3">
      <c r="A20">
        <v>13565</v>
      </c>
      <c r="B20" s="5">
        <v>44193</v>
      </c>
      <c r="C20">
        <v>336</v>
      </c>
      <c r="D20" t="s">
        <v>25</v>
      </c>
      <c r="E20">
        <v>21</v>
      </c>
      <c r="F20">
        <v>8</v>
      </c>
      <c r="G20">
        <v>500</v>
      </c>
      <c r="H20">
        <v>4000</v>
      </c>
      <c r="I20">
        <v>7</v>
      </c>
      <c r="J20">
        <v>8</v>
      </c>
      <c r="K20" t="str">
        <f>VLOOKUP(Data5[[#This Row],[Course ID]],courses[],2,FALSE)</f>
        <v>Access</v>
      </c>
      <c r="L20" s="6" t="str">
        <f>VLOOKUP(Data5[[#This Row],[Course ID]],courses[],3,FALSE)</f>
        <v>Advanced</v>
      </c>
      <c r="M20">
        <f>VLOOKUP(Data5[[#This Row],[Course ID]],courses[],5,FALSE)</f>
        <v>500</v>
      </c>
      <c r="N20" t="str">
        <f>VLOOKUP(Data5[[#This Row],[Customer Number]],Customers[],4,FALSE)</f>
        <v>NetApp</v>
      </c>
      <c r="O20" t="str">
        <f>VLOOKUP(Data5[[#This Row],[Customer Number]],Customers[],3,FALSE)</f>
        <v>California</v>
      </c>
      <c r="P20" t="str">
        <f>VLOOKUP(Data5[[#This Row],[Customer Number]],Customers[],5,FALSE)</f>
        <v>Information Technology</v>
      </c>
      <c r="Q20" t="str">
        <f>VLOOKUP(Data5[[#This Row],[Customer Number]],Customers[],6,FALSE)</f>
        <v>Internet Software &amp; Services</v>
      </c>
    </row>
    <row r="21" spans="1:17" x14ac:dyDescent="0.3">
      <c r="A21">
        <v>13676</v>
      </c>
      <c r="B21" s="5">
        <v>44164</v>
      </c>
      <c r="C21">
        <v>316</v>
      </c>
      <c r="D21" t="s">
        <v>26</v>
      </c>
      <c r="E21">
        <v>7</v>
      </c>
      <c r="F21">
        <v>14</v>
      </c>
      <c r="G21">
        <v>500</v>
      </c>
      <c r="H21">
        <v>7000</v>
      </c>
      <c r="I21">
        <v>9</v>
      </c>
      <c r="J21">
        <v>8</v>
      </c>
      <c r="K21" t="str">
        <f>VLOOKUP(Data5[[#This Row],[Course ID]],courses[],2,FALSE)</f>
        <v>Forensic Investigation</v>
      </c>
      <c r="L21" s="6" t="str">
        <f>VLOOKUP(Data5[[#This Row],[Course ID]],courses[],3,FALSE)</f>
        <v>Intro</v>
      </c>
      <c r="M21">
        <f>VLOOKUP(Data5[[#This Row],[Course ID]],courses[],5,FALSE)</f>
        <v>1500</v>
      </c>
      <c r="N21" t="str">
        <f>VLOOKUP(Data5[[#This Row],[Customer Number]],Customers[],4,FALSE)</f>
        <v>Motorola Solutions Inc.</v>
      </c>
      <c r="O21" t="str">
        <f>VLOOKUP(Data5[[#This Row],[Customer Number]],Customers[],3,FALSE)</f>
        <v>Illinois</v>
      </c>
      <c r="P21" t="str">
        <f>VLOOKUP(Data5[[#This Row],[Customer Number]],Customers[],5,FALSE)</f>
        <v>Information Technology</v>
      </c>
      <c r="Q21" t="str">
        <f>VLOOKUP(Data5[[#This Row],[Customer Number]],Customers[],6,FALSE)</f>
        <v>Telecommunications Equipment</v>
      </c>
    </row>
    <row r="22" spans="1:17" x14ac:dyDescent="0.3">
      <c r="A22">
        <v>13787</v>
      </c>
      <c r="B22" s="5">
        <v>43925</v>
      </c>
      <c r="C22">
        <v>194</v>
      </c>
      <c r="D22" t="s">
        <v>28</v>
      </c>
      <c r="E22">
        <v>13</v>
      </c>
      <c r="F22">
        <v>18</v>
      </c>
      <c r="G22">
        <v>300</v>
      </c>
      <c r="H22">
        <v>5400</v>
      </c>
      <c r="I22">
        <v>8</v>
      </c>
      <c r="J22">
        <v>8</v>
      </c>
      <c r="K22" t="str">
        <f>VLOOKUP(Data5[[#This Row],[Course ID]],courses[],2,FALSE)</f>
        <v>Access</v>
      </c>
      <c r="L22" s="6" t="str">
        <f>VLOOKUP(Data5[[#This Row],[Course ID]],courses[],3,FALSE)</f>
        <v>Intermediate</v>
      </c>
      <c r="M22">
        <f>VLOOKUP(Data5[[#This Row],[Course ID]],courses[],5,FALSE)</f>
        <v>300</v>
      </c>
      <c r="N22" t="str">
        <f>VLOOKUP(Data5[[#This Row],[Customer Number]],Customers[],4,FALSE)</f>
        <v>Fortive Corp</v>
      </c>
      <c r="O22" t="str">
        <f>VLOOKUP(Data5[[#This Row],[Customer Number]],Customers[],3,FALSE)</f>
        <v>Washington</v>
      </c>
      <c r="P22" t="str">
        <f>VLOOKUP(Data5[[#This Row],[Customer Number]],Customers[],5,FALSE)</f>
        <v>Industrials</v>
      </c>
      <c r="Q22" t="str">
        <f>VLOOKUP(Data5[[#This Row],[Customer Number]],Customers[],6,FALSE)</f>
        <v>Industrial Machinery</v>
      </c>
    </row>
    <row r="23" spans="1:17" x14ac:dyDescent="0.3">
      <c r="A23">
        <v>13898</v>
      </c>
      <c r="B23" s="5">
        <v>43858</v>
      </c>
      <c r="C23">
        <v>183</v>
      </c>
      <c r="D23" t="s">
        <v>26</v>
      </c>
      <c r="E23">
        <v>13</v>
      </c>
      <c r="F23">
        <v>4</v>
      </c>
      <c r="G23">
        <v>300</v>
      </c>
      <c r="H23">
        <v>1200</v>
      </c>
      <c r="I23">
        <v>6</v>
      </c>
      <c r="J23">
        <v>8</v>
      </c>
      <c r="K23" t="str">
        <f>VLOOKUP(Data5[[#This Row],[Course ID]],courses[],2,FALSE)</f>
        <v>Access</v>
      </c>
      <c r="L23" s="6" t="str">
        <f>VLOOKUP(Data5[[#This Row],[Course ID]],courses[],3,FALSE)</f>
        <v>Intermediate</v>
      </c>
      <c r="M23">
        <f>VLOOKUP(Data5[[#This Row],[Course ID]],courses[],5,FALSE)</f>
        <v>300</v>
      </c>
      <c r="N23" t="str">
        <f>VLOOKUP(Data5[[#This Row],[Customer Number]],Customers[],4,FALSE)</f>
        <v>Fifth Third Bancorp</v>
      </c>
      <c r="O23" t="str">
        <f>VLOOKUP(Data5[[#This Row],[Customer Number]],Customers[],3,FALSE)</f>
        <v>Ohio</v>
      </c>
      <c r="P23" t="str">
        <f>VLOOKUP(Data5[[#This Row],[Customer Number]],Customers[],5,FALSE)</f>
        <v>Financials</v>
      </c>
      <c r="Q23" t="str">
        <f>VLOOKUP(Data5[[#This Row],[Customer Number]],Customers[],6,FALSE)</f>
        <v>Banks</v>
      </c>
    </row>
    <row r="24" spans="1:17" x14ac:dyDescent="0.3">
      <c r="A24">
        <v>14009</v>
      </c>
      <c r="B24" s="5">
        <v>44024</v>
      </c>
      <c r="C24">
        <v>158</v>
      </c>
      <c r="D24" t="s">
        <v>29</v>
      </c>
      <c r="E24">
        <v>8</v>
      </c>
      <c r="F24">
        <v>4</v>
      </c>
      <c r="G24">
        <v>1500</v>
      </c>
      <c r="H24">
        <v>6000</v>
      </c>
      <c r="I24">
        <v>8</v>
      </c>
      <c r="J24">
        <v>8</v>
      </c>
      <c r="K24" t="str">
        <f>VLOOKUP(Data5[[#This Row],[Course ID]],courses[],2,FALSE)</f>
        <v>Ethcial Hacking</v>
      </c>
      <c r="L24" s="6" t="str">
        <f>VLOOKUP(Data5[[#This Row],[Course ID]],courses[],3,FALSE)</f>
        <v>Intro</v>
      </c>
      <c r="M24">
        <f>VLOOKUP(Data5[[#This Row],[Course ID]],courses[],5,FALSE)</f>
        <v>2000</v>
      </c>
      <c r="N24" t="str">
        <f>VLOOKUP(Data5[[#This Row],[Customer Number]],Customers[],4,FALSE)</f>
        <v>Equinix</v>
      </c>
      <c r="O24" t="str">
        <f>VLOOKUP(Data5[[#This Row],[Customer Number]],Customers[],3,FALSE)</f>
        <v>California</v>
      </c>
      <c r="P24" t="str">
        <f>VLOOKUP(Data5[[#This Row],[Customer Number]],Customers[],5,FALSE)</f>
        <v>Real Estate</v>
      </c>
      <c r="Q24" t="str">
        <f>VLOOKUP(Data5[[#This Row],[Customer Number]],Customers[],6,FALSE)</f>
        <v>REITs</v>
      </c>
    </row>
    <row r="25" spans="1:17" x14ac:dyDescent="0.3">
      <c r="A25">
        <v>14120</v>
      </c>
      <c r="B25" s="5">
        <v>43925</v>
      </c>
      <c r="C25">
        <v>284</v>
      </c>
      <c r="D25" t="s">
        <v>29</v>
      </c>
      <c r="E25">
        <v>11</v>
      </c>
      <c r="F25">
        <v>24</v>
      </c>
      <c r="G25">
        <v>300</v>
      </c>
      <c r="H25">
        <v>7200</v>
      </c>
      <c r="I25">
        <v>8</v>
      </c>
      <c r="J25">
        <v>8</v>
      </c>
      <c r="K25" t="str">
        <f>VLOOKUP(Data5[[#This Row],[Course ID]],courses[],2,FALSE)</f>
        <v>Word</v>
      </c>
      <c r="L25" s="6" t="str">
        <f>VLOOKUP(Data5[[#This Row],[Course ID]],courses[],3,FALSE)</f>
        <v>Intermediate</v>
      </c>
      <c r="M25">
        <f>VLOOKUP(Data5[[#This Row],[Course ID]],courses[],5,FALSE)</f>
        <v>300</v>
      </c>
      <c r="N25" t="str">
        <f>VLOOKUP(Data5[[#This Row],[Customer Number]],Customers[],4,FALSE)</f>
        <v>Level 3 Communications</v>
      </c>
      <c r="O25" t="str">
        <f>VLOOKUP(Data5[[#This Row],[Customer Number]],Customers[],3,FALSE)</f>
        <v>Colorado</v>
      </c>
      <c r="P25" t="str">
        <f>VLOOKUP(Data5[[#This Row],[Customer Number]],Customers[],5,FALSE)</f>
        <v>Telecommunications Services</v>
      </c>
      <c r="Q25" t="str">
        <f>VLOOKUP(Data5[[#This Row],[Customer Number]],Customers[],6,FALSE)</f>
        <v>Alternative Carriers</v>
      </c>
    </row>
    <row r="26" spans="1:17" x14ac:dyDescent="0.3">
      <c r="A26">
        <v>14231</v>
      </c>
      <c r="B26" s="5">
        <v>43861</v>
      </c>
      <c r="C26">
        <v>162</v>
      </c>
      <c r="D26" t="s">
        <v>26</v>
      </c>
      <c r="E26">
        <v>4</v>
      </c>
      <c r="F26">
        <v>22</v>
      </c>
      <c r="G26">
        <v>300</v>
      </c>
      <c r="H26">
        <v>6600</v>
      </c>
      <c r="I26">
        <v>8</v>
      </c>
      <c r="J26">
        <v>8</v>
      </c>
      <c r="K26" t="str">
        <f>VLOOKUP(Data5[[#This Row],[Course ID]],courses[],2,FALSE)</f>
        <v>PowerPoint</v>
      </c>
      <c r="L26" s="6" t="str">
        <f>VLOOKUP(Data5[[#This Row],[Course ID]],courses[],3,FALSE)</f>
        <v>Intro</v>
      </c>
      <c r="M26">
        <f>VLOOKUP(Data5[[#This Row],[Course ID]],courses[],5,FALSE)</f>
        <v>300</v>
      </c>
      <c r="N26" t="str">
        <f>VLOOKUP(Data5[[#This Row],[Customer Number]],Customers[],4,FALSE)</f>
        <v>Express Scripts</v>
      </c>
      <c r="O26" t="str">
        <f>VLOOKUP(Data5[[#This Row],[Customer Number]],Customers[],3,FALSE)</f>
        <v>Missouri</v>
      </c>
      <c r="P26" t="str">
        <f>VLOOKUP(Data5[[#This Row],[Customer Number]],Customers[],5,FALSE)</f>
        <v>Health Care</v>
      </c>
      <c r="Q26" t="str">
        <f>VLOOKUP(Data5[[#This Row],[Customer Number]],Customers[],6,FALSE)</f>
        <v>Health Care Distributors</v>
      </c>
    </row>
    <row r="27" spans="1:17" x14ac:dyDescent="0.3">
      <c r="A27">
        <v>14342</v>
      </c>
      <c r="B27" s="5">
        <v>43904</v>
      </c>
      <c r="C27">
        <v>94</v>
      </c>
      <c r="D27" t="s">
        <v>27</v>
      </c>
      <c r="E27">
        <v>5</v>
      </c>
      <c r="F27">
        <v>14</v>
      </c>
      <c r="G27">
        <v>300</v>
      </c>
      <c r="H27">
        <v>4200</v>
      </c>
      <c r="I27">
        <v>10</v>
      </c>
      <c r="J27">
        <v>8</v>
      </c>
      <c r="K27" t="str">
        <f>VLOOKUP(Data5[[#This Row],[Course ID]],courses[],2,FALSE)</f>
        <v>Access</v>
      </c>
      <c r="L27" s="6" t="str">
        <f>VLOOKUP(Data5[[#This Row],[Course ID]],courses[],3,FALSE)</f>
        <v>Intro</v>
      </c>
      <c r="M27">
        <f>VLOOKUP(Data5[[#This Row],[Course ID]],courses[],5,FALSE)</f>
        <v>300</v>
      </c>
      <c r="N27" t="str">
        <f>VLOOKUP(Data5[[#This Row],[Customer Number]],Customers[],4,FALSE)</f>
        <v>Colgate-Palmolive</v>
      </c>
      <c r="O27" t="str">
        <f>VLOOKUP(Data5[[#This Row],[Customer Number]],Customers[],3,FALSE)</f>
        <v>New York</v>
      </c>
      <c r="P27" t="str">
        <f>VLOOKUP(Data5[[#This Row],[Customer Number]],Customers[],5,FALSE)</f>
        <v>Consumer Staples</v>
      </c>
      <c r="Q27" t="str">
        <f>VLOOKUP(Data5[[#This Row],[Customer Number]],Customers[],6,FALSE)</f>
        <v>Household Products</v>
      </c>
    </row>
    <row r="28" spans="1:17" x14ac:dyDescent="0.3">
      <c r="A28">
        <v>14453</v>
      </c>
      <c r="B28" s="5">
        <v>44171</v>
      </c>
      <c r="C28">
        <v>223</v>
      </c>
      <c r="D28" t="s">
        <v>23</v>
      </c>
      <c r="E28">
        <v>24</v>
      </c>
      <c r="F28">
        <v>20</v>
      </c>
      <c r="G28">
        <v>2500</v>
      </c>
      <c r="H28">
        <v>50000</v>
      </c>
      <c r="I28">
        <v>10</v>
      </c>
      <c r="J28">
        <v>8</v>
      </c>
      <c r="K28" t="str">
        <f>VLOOKUP(Data5[[#This Row],[Course ID]],courses[],2,FALSE)</f>
        <v>Ethcial Hacking</v>
      </c>
      <c r="L28" s="6" t="str">
        <f>VLOOKUP(Data5[[#This Row],[Course ID]],courses[],3,FALSE)</f>
        <v>Advanced</v>
      </c>
      <c r="M28">
        <f>VLOOKUP(Data5[[#This Row],[Course ID]],courses[],5,FALSE)</f>
        <v>2750</v>
      </c>
      <c r="N28" t="str">
        <f>VLOOKUP(Data5[[#This Row],[Customer Number]],Customers[],4,FALSE)</f>
        <v>Honeywell Int'l Inc.</v>
      </c>
      <c r="O28" t="str">
        <f>VLOOKUP(Data5[[#This Row],[Customer Number]],Customers[],3,FALSE)</f>
        <v>New Jersey</v>
      </c>
      <c r="P28" t="str">
        <f>VLOOKUP(Data5[[#This Row],[Customer Number]],Customers[],5,FALSE)</f>
        <v>Industrials</v>
      </c>
      <c r="Q28" t="str">
        <f>VLOOKUP(Data5[[#This Row],[Customer Number]],Customers[],6,FALSE)</f>
        <v>Industrial Conglomerates</v>
      </c>
    </row>
    <row r="29" spans="1:17" x14ac:dyDescent="0.3">
      <c r="A29">
        <v>14564</v>
      </c>
      <c r="B29" s="5">
        <v>44161</v>
      </c>
      <c r="C29">
        <v>76</v>
      </c>
      <c r="D29" t="s">
        <v>23</v>
      </c>
      <c r="E29">
        <v>4</v>
      </c>
      <c r="F29">
        <v>12</v>
      </c>
      <c r="G29">
        <v>300</v>
      </c>
      <c r="H29">
        <v>3600</v>
      </c>
      <c r="I29">
        <v>6</v>
      </c>
      <c r="J29">
        <v>8</v>
      </c>
      <c r="K29" t="str">
        <f>VLOOKUP(Data5[[#This Row],[Course ID]],courses[],2,FALSE)</f>
        <v>PowerPoint</v>
      </c>
      <c r="L29" s="6" t="str">
        <f>VLOOKUP(Data5[[#This Row],[Course ID]],courses[],3,FALSE)</f>
        <v>Intro</v>
      </c>
      <c r="M29">
        <f>VLOOKUP(Data5[[#This Row],[Course ID]],courses[],5,FALSE)</f>
        <v>300</v>
      </c>
      <c r="N29" t="str">
        <f>VLOOKUP(Data5[[#This Row],[Customer Number]],Customers[],4,FALSE)</f>
        <v>ConAgra Foods Inc.</v>
      </c>
      <c r="O29" t="str">
        <f>VLOOKUP(Data5[[#This Row],[Customer Number]],Customers[],3,FALSE)</f>
        <v>Nebraska</v>
      </c>
      <c r="P29" t="str">
        <f>VLOOKUP(Data5[[#This Row],[Customer Number]],Customers[],5,FALSE)</f>
        <v>Consumer Staples</v>
      </c>
      <c r="Q29" t="str">
        <f>VLOOKUP(Data5[[#This Row],[Customer Number]],Customers[],6,FALSE)</f>
        <v>Packaged Foods &amp; Meats</v>
      </c>
    </row>
    <row r="30" spans="1:17" x14ac:dyDescent="0.3">
      <c r="A30">
        <v>14675</v>
      </c>
      <c r="B30" s="5">
        <v>43891</v>
      </c>
      <c r="C30">
        <v>196</v>
      </c>
      <c r="D30" t="s">
        <v>25</v>
      </c>
      <c r="E30">
        <v>5</v>
      </c>
      <c r="F30">
        <v>12</v>
      </c>
      <c r="G30">
        <v>300</v>
      </c>
      <c r="H30">
        <v>3600</v>
      </c>
      <c r="I30">
        <v>8</v>
      </c>
      <c r="J30">
        <v>8</v>
      </c>
      <c r="K30" t="str">
        <f>VLOOKUP(Data5[[#This Row],[Course ID]],courses[],2,FALSE)</f>
        <v>Access</v>
      </c>
      <c r="L30" s="6" t="str">
        <f>VLOOKUP(Data5[[#This Row],[Course ID]],courses[],3,FALSE)</f>
        <v>Intro</v>
      </c>
      <c r="M30">
        <f>VLOOKUP(Data5[[#This Row],[Course ID]],courses[],5,FALSE)</f>
        <v>300</v>
      </c>
      <c r="N30" t="str">
        <f>VLOOKUP(Data5[[#This Row],[Customer Number]],Customers[],4,FALSE)</f>
        <v>General Electric</v>
      </c>
      <c r="O30" t="str">
        <f>VLOOKUP(Data5[[#This Row],[Customer Number]],Customers[],3,FALSE)</f>
        <v>Connecticut</v>
      </c>
      <c r="P30" t="str">
        <f>VLOOKUP(Data5[[#This Row],[Customer Number]],Customers[],5,FALSE)</f>
        <v>Industrials</v>
      </c>
      <c r="Q30" t="str">
        <f>VLOOKUP(Data5[[#This Row],[Customer Number]],Customers[],6,FALSE)</f>
        <v>Industrial Conglomerates</v>
      </c>
    </row>
    <row r="31" spans="1:17" x14ac:dyDescent="0.3">
      <c r="A31">
        <v>14786</v>
      </c>
      <c r="B31" s="5">
        <v>44025</v>
      </c>
      <c r="C31">
        <v>210</v>
      </c>
      <c r="D31" t="s">
        <v>25</v>
      </c>
      <c r="E31">
        <v>24</v>
      </c>
      <c r="F31">
        <v>8</v>
      </c>
      <c r="G31">
        <v>2500</v>
      </c>
      <c r="H31">
        <v>20000</v>
      </c>
      <c r="I31">
        <v>9</v>
      </c>
      <c r="J31">
        <v>8</v>
      </c>
      <c r="K31" t="str">
        <f>VLOOKUP(Data5[[#This Row],[Course ID]],courses[],2,FALSE)</f>
        <v>Ethcial Hacking</v>
      </c>
      <c r="L31" s="6" t="str">
        <f>VLOOKUP(Data5[[#This Row],[Course ID]],courses[],3,FALSE)</f>
        <v>Advanced</v>
      </c>
      <c r="M31">
        <f>VLOOKUP(Data5[[#This Row],[Course ID]],courses[],5,FALSE)</f>
        <v>2750</v>
      </c>
      <c r="N31" t="str">
        <f>VLOOKUP(Data5[[#This Row],[Customer Number]],Customers[],4,FALSE)</f>
        <v>Halliburton Co.</v>
      </c>
      <c r="O31" t="str">
        <f>VLOOKUP(Data5[[#This Row],[Customer Number]],Customers[],3,FALSE)</f>
        <v>Texas</v>
      </c>
      <c r="P31" t="str">
        <f>VLOOKUP(Data5[[#This Row],[Customer Number]],Customers[],5,FALSE)</f>
        <v>Energy</v>
      </c>
      <c r="Q31" t="str">
        <f>VLOOKUP(Data5[[#This Row],[Customer Number]],Customers[],6,FALSE)</f>
        <v>Oil &amp; Gas Equipment &amp; Services</v>
      </c>
    </row>
    <row r="32" spans="1:17" x14ac:dyDescent="0.3">
      <c r="A32">
        <v>14897</v>
      </c>
      <c r="B32" s="5">
        <v>43864</v>
      </c>
      <c r="C32">
        <v>353</v>
      </c>
      <c r="D32" t="s">
        <v>27</v>
      </c>
      <c r="E32">
        <v>9</v>
      </c>
      <c r="F32">
        <v>11</v>
      </c>
      <c r="G32">
        <v>2000</v>
      </c>
      <c r="H32">
        <v>22000</v>
      </c>
      <c r="I32">
        <v>7</v>
      </c>
      <c r="J32">
        <v>8</v>
      </c>
      <c r="K32" t="str">
        <f>VLOOKUP(Data5[[#This Row],[Course ID]],courses[],2,FALSE)</f>
        <v>Excel</v>
      </c>
      <c r="L32" s="6" t="str">
        <f>VLOOKUP(Data5[[#This Row],[Course ID]],courses[],3,FALSE)</f>
        <v>Intermediate</v>
      </c>
      <c r="M32">
        <f>VLOOKUP(Data5[[#This Row],[Course ID]],courses[],5,FALSE)</f>
        <v>300</v>
      </c>
      <c r="N32" t="str">
        <f>VLOOKUP(Data5[[#This Row],[Customer Number]],Customers[],4,FALSE)</f>
        <v>Priceline.com Inc</v>
      </c>
      <c r="O32" t="str">
        <f>VLOOKUP(Data5[[#This Row],[Customer Number]],Customers[],3,FALSE)</f>
        <v>Connecticut</v>
      </c>
      <c r="P32" t="str">
        <f>VLOOKUP(Data5[[#This Row],[Customer Number]],Customers[],5,FALSE)</f>
        <v>Consumer Discretionary</v>
      </c>
      <c r="Q32" t="str">
        <f>VLOOKUP(Data5[[#This Row],[Customer Number]],Customers[],6,FALSE)</f>
        <v>Internet &amp; Direct Marketing Retail</v>
      </c>
    </row>
    <row r="33" spans="1:17" x14ac:dyDescent="0.3">
      <c r="A33">
        <v>15008</v>
      </c>
      <c r="B33" s="5">
        <v>43901</v>
      </c>
      <c r="C33">
        <v>314</v>
      </c>
      <c r="D33" t="s">
        <v>23</v>
      </c>
      <c r="E33">
        <v>15</v>
      </c>
      <c r="F33">
        <v>13</v>
      </c>
      <c r="G33">
        <v>500</v>
      </c>
      <c r="H33">
        <v>6500</v>
      </c>
      <c r="I33">
        <v>10</v>
      </c>
      <c r="J33">
        <v>8</v>
      </c>
      <c r="K33" t="str">
        <f>VLOOKUP(Data5[[#This Row],[Course ID]],courses[],2,FALSE)</f>
        <v>Forensic Investigation</v>
      </c>
      <c r="L33" s="6" t="str">
        <f>VLOOKUP(Data5[[#This Row],[Course ID]],courses[],3,FALSE)</f>
        <v>Intermediate</v>
      </c>
      <c r="M33">
        <f>VLOOKUP(Data5[[#This Row],[Course ID]],courses[],5,FALSE)</f>
        <v>1500</v>
      </c>
      <c r="N33" t="str">
        <f>VLOOKUP(Data5[[#This Row],[Customer Number]],Customers[],4,FALSE)</f>
        <v>Morgan Stanley</v>
      </c>
      <c r="O33" t="str">
        <f>VLOOKUP(Data5[[#This Row],[Customer Number]],Customers[],3,FALSE)</f>
        <v>New York</v>
      </c>
      <c r="P33" t="str">
        <f>VLOOKUP(Data5[[#This Row],[Customer Number]],Customers[],5,FALSE)</f>
        <v>Financials</v>
      </c>
      <c r="Q33" t="str">
        <f>VLOOKUP(Data5[[#This Row],[Customer Number]],Customers[],6,FALSE)</f>
        <v>Investment Banking &amp; Brokerage</v>
      </c>
    </row>
    <row r="34" spans="1:17" x14ac:dyDescent="0.3">
      <c r="A34">
        <v>15119</v>
      </c>
      <c r="B34" s="5">
        <v>44102</v>
      </c>
      <c r="C34">
        <v>115</v>
      </c>
      <c r="D34" t="s">
        <v>27</v>
      </c>
      <c r="E34">
        <v>10</v>
      </c>
      <c r="F34">
        <v>24</v>
      </c>
      <c r="G34">
        <v>300</v>
      </c>
      <c r="H34">
        <v>7200</v>
      </c>
      <c r="I34">
        <v>4</v>
      </c>
      <c r="J34">
        <v>8</v>
      </c>
      <c r="K34" t="str">
        <f>VLOOKUP(Data5[[#This Row],[Course ID]],courses[],2,FALSE)</f>
        <v>Power BI</v>
      </c>
      <c r="L34" s="6" t="str">
        <f>VLOOKUP(Data5[[#This Row],[Course ID]],courses[],3,FALSE)</f>
        <v>Intermediate</v>
      </c>
      <c r="M34">
        <f>VLOOKUP(Data5[[#This Row],[Course ID]],courses[],5,FALSE)</f>
        <v>300</v>
      </c>
      <c r="N34" t="str">
        <f>VLOOKUP(Data5[[#This Row],[Customer Number]],Customers[],4,FALSE)</f>
        <v>CSRA Inc.</v>
      </c>
      <c r="O34" t="str">
        <f>VLOOKUP(Data5[[#This Row],[Customer Number]],Customers[],3,FALSE)</f>
        <v>Virginia</v>
      </c>
      <c r="P34" t="str">
        <f>VLOOKUP(Data5[[#This Row],[Customer Number]],Customers[],5,FALSE)</f>
        <v>Information Technology</v>
      </c>
      <c r="Q34" t="str">
        <f>VLOOKUP(Data5[[#This Row],[Customer Number]],Customers[],6,FALSE)</f>
        <v>IT Consulting &amp; Other Services</v>
      </c>
    </row>
    <row r="35" spans="1:17" x14ac:dyDescent="0.3">
      <c r="A35">
        <v>15230</v>
      </c>
      <c r="B35" s="5">
        <v>43949</v>
      </c>
      <c r="C35">
        <v>253</v>
      </c>
      <c r="D35" t="s">
        <v>26</v>
      </c>
      <c r="E35">
        <v>23</v>
      </c>
      <c r="F35">
        <v>7</v>
      </c>
      <c r="G35">
        <v>700</v>
      </c>
      <c r="H35">
        <v>4900</v>
      </c>
      <c r="I35">
        <v>8</v>
      </c>
      <c r="J35">
        <v>8</v>
      </c>
      <c r="K35" t="str">
        <f>VLOOKUP(Data5[[#This Row],[Course ID]],courses[],2,FALSE)</f>
        <v>Forensic Investigation</v>
      </c>
      <c r="L35" s="6" t="str">
        <f>VLOOKUP(Data5[[#This Row],[Course ID]],courses[],3,FALSE)</f>
        <v>Advanced</v>
      </c>
      <c r="M35">
        <f>VLOOKUP(Data5[[#This Row],[Course ID]],courses[],5,FALSE)</f>
        <v>2500</v>
      </c>
      <c r="N35" t="str">
        <f>VLOOKUP(Data5[[#This Row],[Customer Number]],Customers[],4,FALSE)</f>
        <v>JPMorgan Chase &amp; Co.</v>
      </c>
      <c r="O35" t="str">
        <f>VLOOKUP(Data5[[#This Row],[Customer Number]],Customers[],3,FALSE)</f>
        <v>New York</v>
      </c>
      <c r="P35" t="str">
        <f>VLOOKUP(Data5[[#This Row],[Customer Number]],Customers[],5,FALSE)</f>
        <v>Financials</v>
      </c>
      <c r="Q35" t="str">
        <f>VLOOKUP(Data5[[#This Row],[Customer Number]],Customers[],6,FALSE)</f>
        <v>Banks</v>
      </c>
    </row>
    <row r="36" spans="1:17" x14ac:dyDescent="0.3">
      <c r="A36">
        <v>15341</v>
      </c>
      <c r="B36" s="5">
        <v>44015</v>
      </c>
      <c r="C36">
        <v>163</v>
      </c>
      <c r="D36" t="s">
        <v>24</v>
      </c>
      <c r="E36">
        <v>15</v>
      </c>
      <c r="F36">
        <v>12</v>
      </c>
      <c r="G36">
        <v>500</v>
      </c>
      <c r="H36">
        <v>6000</v>
      </c>
      <c r="I36">
        <v>6</v>
      </c>
      <c r="J36">
        <v>8</v>
      </c>
      <c r="K36" t="str">
        <f>VLOOKUP(Data5[[#This Row],[Course ID]],courses[],2,FALSE)</f>
        <v>Forensic Investigation</v>
      </c>
      <c r="L36" s="6" t="str">
        <f>VLOOKUP(Data5[[#This Row],[Course ID]],courses[],3,FALSE)</f>
        <v>Intermediate</v>
      </c>
      <c r="M36">
        <f>VLOOKUP(Data5[[#This Row],[Course ID]],courses[],5,FALSE)</f>
        <v>1500</v>
      </c>
      <c r="N36" t="str">
        <f>VLOOKUP(Data5[[#This Row],[Customer Number]],Customers[],4,FALSE)</f>
        <v>Essex Property Trust, Inc.</v>
      </c>
      <c r="O36" t="str">
        <f>VLOOKUP(Data5[[#This Row],[Customer Number]],Customers[],3,FALSE)</f>
        <v>California</v>
      </c>
      <c r="P36" t="str">
        <f>VLOOKUP(Data5[[#This Row],[Customer Number]],Customers[],5,FALSE)</f>
        <v>Real Estate</v>
      </c>
      <c r="Q36" t="str">
        <f>VLOOKUP(Data5[[#This Row],[Customer Number]],Customers[],6,FALSE)</f>
        <v>Residential REITs</v>
      </c>
    </row>
    <row r="37" spans="1:17" x14ac:dyDescent="0.3">
      <c r="A37">
        <v>15452</v>
      </c>
      <c r="B37" s="5">
        <v>43998</v>
      </c>
      <c r="C37">
        <v>82</v>
      </c>
      <c r="D37" t="s">
        <v>28</v>
      </c>
      <c r="E37">
        <v>2</v>
      </c>
      <c r="F37">
        <v>14</v>
      </c>
      <c r="G37">
        <v>300</v>
      </c>
      <c r="H37">
        <v>4200</v>
      </c>
      <c r="I37">
        <v>10</v>
      </c>
      <c r="J37">
        <v>8</v>
      </c>
      <c r="K37" t="str">
        <f>VLOOKUP(Data5[[#This Row],[Course ID]],courses[],2,FALSE)</f>
        <v>Power BI</v>
      </c>
      <c r="L37" s="6" t="str">
        <f>VLOOKUP(Data5[[#This Row],[Course ID]],courses[],3,FALSE)</f>
        <v>Intro</v>
      </c>
      <c r="M37">
        <f>VLOOKUP(Data5[[#This Row],[Course ID]],courses[],5,FALSE)</f>
        <v>300</v>
      </c>
      <c r="N37" t="str">
        <f>VLOOKUP(Data5[[#This Row],[Customer Number]],Customers[],4,FALSE)</f>
        <v>Crown Castle International Corp.</v>
      </c>
      <c r="O37" t="str">
        <f>VLOOKUP(Data5[[#This Row],[Customer Number]],Customers[],3,FALSE)</f>
        <v>Texas</v>
      </c>
      <c r="P37" t="str">
        <f>VLOOKUP(Data5[[#This Row],[Customer Number]],Customers[],5,FALSE)</f>
        <v>Real Estate</v>
      </c>
      <c r="Q37" t="str">
        <f>VLOOKUP(Data5[[#This Row],[Customer Number]],Customers[],6,FALSE)</f>
        <v>REITs</v>
      </c>
    </row>
    <row r="38" spans="1:17" x14ac:dyDescent="0.3">
      <c r="A38">
        <v>15563</v>
      </c>
      <c r="B38" s="5">
        <v>43975</v>
      </c>
      <c r="C38">
        <v>218</v>
      </c>
      <c r="D38" t="s">
        <v>26</v>
      </c>
      <c r="E38">
        <v>17</v>
      </c>
      <c r="F38">
        <v>22</v>
      </c>
      <c r="G38">
        <v>2000</v>
      </c>
      <c r="H38">
        <v>44000</v>
      </c>
      <c r="I38">
        <v>7</v>
      </c>
      <c r="J38">
        <v>8</v>
      </c>
      <c r="K38" t="str">
        <f>VLOOKUP(Data5[[#This Row],[Course ID]],courses[],2,FALSE)</f>
        <v>Excel</v>
      </c>
      <c r="L38" s="6" t="str">
        <f>VLOOKUP(Data5[[#This Row],[Course ID]],courses[],3,FALSE)</f>
        <v>Advanced</v>
      </c>
      <c r="M38">
        <f>VLOOKUP(Data5[[#This Row],[Course ID]],courses[],5,FALSE)</f>
        <v>500</v>
      </c>
      <c r="N38" t="str">
        <f>VLOOKUP(Data5[[#This Row],[Customer Number]],Customers[],4,FALSE)</f>
        <v>Home Depot</v>
      </c>
      <c r="O38" t="str">
        <f>VLOOKUP(Data5[[#This Row],[Customer Number]],Customers[],3,FALSE)</f>
        <v>Georgia</v>
      </c>
      <c r="P38" t="str">
        <f>VLOOKUP(Data5[[#This Row],[Customer Number]],Customers[],5,FALSE)</f>
        <v>Consumer Discretionary</v>
      </c>
      <c r="Q38" t="str">
        <f>VLOOKUP(Data5[[#This Row],[Customer Number]],Customers[],6,FALSE)</f>
        <v>Home Improvement Retail</v>
      </c>
    </row>
    <row r="39" spans="1:17" x14ac:dyDescent="0.3">
      <c r="A39">
        <v>15674</v>
      </c>
      <c r="B39" s="5">
        <v>43968</v>
      </c>
      <c r="C39">
        <v>241</v>
      </c>
      <c r="D39" t="s">
        <v>27</v>
      </c>
      <c r="E39">
        <v>5</v>
      </c>
      <c r="F39">
        <v>24</v>
      </c>
      <c r="G39">
        <v>300</v>
      </c>
      <c r="H39">
        <v>7200</v>
      </c>
      <c r="I39">
        <v>7</v>
      </c>
      <c r="J39">
        <v>8</v>
      </c>
      <c r="K39" t="str">
        <f>VLOOKUP(Data5[[#This Row],[Course ID]],courses[],2,FALSE)</f>
        <v>Access</v>
      </c>
      <c r="L39" s="6" t="str">
        <f>VLOOKUP(Data5[[#This Row],[Course ID]],courses[],3,FALSE)</f>
        <v>Intro</v>
      </c>
      <c r="M39">
        <f>VLOOKUP(Data5[[#This Row],[Course ID]],courses[],5,FALSE)</f>
        <v>300</v>
      </c>
      <c r="N39" t="str">
        <f>VLOOKUP(Data5[[#This Row],[Customer Number]],Customers[],4,FALSE)</f>
        <v>International Paper</v>
      </c>
      <c r="O39" t="str">
        <f>VLOOKUP(Data5[[#This Row],[Customer Number]],Customers[],3,FALSE)</f>
        <v>Tennessee</v>
      </c>
      <c r="P39" t="str">
        <f>VLOOKUP(Data5[[#This Row],[Customer Number]],Customers[],5,FALSE)</f>
        <v>Materials</v>
      </c>
      <c r="Q39" t="str">
        <f>VLOOKUP(Data5[[#This Row],[Customer Number]],Customers[],6,FALSE)</f>
        <v>Paper Packaging</v>
      </c>
    </row>
    <row r="40" spans="1:17" x14ac:dyDescent="0.3">
      <c r="A40">
        <v>15785</v>
      </c>
      <c r="B40" s="5">
        <v>44052</v>
      </c>
      <c r="C40">
        <v>250</v>
      </c>
      <c r="D40" t="s">
        <v>28</v>
      </c>
      <c r="E40">
        <v>17</v>
      </c>
      <c r="F40">
        <v>13</v>
      </c>
      <c r="G40">
        <v>2000</v>
      </c>
      <c r="H40">
        <v>26000</v>
      </c>
      <c r="I40">
        <v>7</v>
      </c>
      <c r="J40">
        <v>8</v>
      </c>
      <c r="K40" t="str">
        <f>VLOOKUP(Data5[[#This Row],[Course ID]],courses[],2,FALSE)</f>
        <v>Excel</v>
      </c>
      <c r="L40" s="6" t="str">
        <f>VLOOKUP(Data5[[#This Row],[Course ID]],courses[],3,FALSE)</f>
        <v>Advanced</v>
      </c>
      <c r="M40">
        <f>VLOOKUP(Data5[[#This Row],[Course ID]],courses[],5,FALSE)</f>
        <v>500</v>
      </c>
      <c r="N40" t="str">
        <f>VLOOKUP(Data5[[#This Row],[Customer Number]],Customers[],4,FALSE)</f>
        <v>Jacobs Engineering Group</v>
      </c>
      <c r="O40" t="str">
        <f>VLOOKUP(Data5[[#This Row],[Customer Number]],Customers[],3,FALSE)</f>
        <v>California</v>
      </c>
      <c r="P40" t="str">
        <f>VLOOKUP(Data5[[#This Row],[Customer Number]],Customers[],5,FALSE)</f>
        <v>Industrials</v>
      </c>
      <c r="Q40" t="str">
        <f>VLOOKUP(Data5[[#This Row],[Customer Number]],Customers[],6,FALSE)</f>
        <v>Industrial Conglomerates</v>
      </c>
    </row>
    <row r="41" spans="1:17" x14ac:dyDescent="0.3">
      <c r="A41">
        <v>15896</v>
      </c>
      <c r="B41" s="5">
        <v>44021</v>
      </c>
      <c r="C41">
        <v>382</v>
      </c>
      <c r="D41" t="s">
        <v>29</v>
      </c>
      <c r="E41">
        <v>8</v>
      </c>
      <c r="F41">
        <v>24</v>
      </c>
      <c r="G41">
        <v>1500</v>
      </c>
      <c r="H41">
        <v>36000</v>
      </c>
      <c r="I41">
        <v>4</v>
      </c>
      <c r="J41">
        <v>8</v>
      </c>
      <c r="K41" t="str">
        <f>VLOOKUP(Data5[[#This Row],[Course ID]],courses[],2,FALSE)</f>
        <v>Ethcial Hacking</v>
      </c>
      <c r="L41" s="6" t="str">
        <f>VLOOKUP(Data5[[#This Row],[Course ID]],courses[],3,FALSE)</f>
        <v>Intro</v>
      </c>
      <c r="M41">
        <f>VLOOKUP(Data5[[#This Row],[Course ID]],courses[],5,FALSE)</f>
        <v>2000</v>
      </c>
      <c r="N41" t="str">
        <f>VLOOKUP(Data5[[#This Row],[Customer Number]],Customers[],4,FALSE)</f>
        <v>Ryder System</v>
      </c>
      <c r="O41" t="str">
        <f>VLOOKUP(Data5[[#This Row],[Customer Number]],Customers[],3,FALSE)</f>
        <v>Florida</v>
      </c>
      <c r="P41" t="str">
        <f>VLOOKUP(Data5[[#This Row],[Customer Number]],Customers[],5,FALSE)</f>
        <v>Industrials</v>
      </c>
      <c r="Q41" t="str">
        <f>VLOOKUP(Data5[[#This Row],[Customer Number]],Customers[],6,FALSE)</f>
        <v>Industrial Conglomerates</v>
      </c>
    </row>
    <row r="42" spans="1:17" x14ac:dyDescent="0.3">
      <c r="A42">
        <v>16007</v>
      </c>
      <c r="B42" s="5">
        <v>43895</v>
      </c>
      <c r="C42">
        <v>269</v>
      </c>
      <c r="D42" t="s">
        <v>27</v>
      </c>
      <c r="E42">
        <v>13</v>
      </c>
      <c r="F42">
        <v>4</v>
      </c>
      <c r="G42">
        <v>300</v>
      </c>
      <c r="H42">
        <v>1200</v>
      </c>
      <c r="I42">
        <v>7</v>
      </c>
      <c r="J42">
        <v>8</v>
      </c>
      <c r="K42" t="str">
        <f>VLOOKUP(Data5[[#This Row],[Course ID]],courses[],2,FALSE)</f>
        <v>Access</v>
      </c>
      <c r="L42" s="6" t="str">
        <f>VLOOKUP(Data5[[#This Row],[Course ID]],courses[],3,FALSE)</f>
        <v>Intermediate</v>
      </c>
      <c r="M42">
        <f>VLOOKUP(Data5[[#This Row],[Course ID]],courses[],5,FALSE)</f>
        <v>300</v>
      </c>
      <c r="N42" t="str">
        <f>VLOOKUP(Data5[[#This Row],[Customer Number]],Customers[],4,FALSE)</f>
        <v>L Brands Inc.</v>
      </c>
      <c r="O42" t="str">
        <f>VLOOKUP(Data5[[#This Row],[Customer Number]],Customers[],3,FALSE)</f>
        <v>Ohio</v>
      </c>
      <c r="P42" t="str">
        <f>VLOOKUP(Data5[[#This Row],[Customer Number]],Customers[],5,FALSE)</f>
        <v>Consumer Discretionary</v>
      </c>
      <c r="Q42" t="str">
        <f>VLOOKUP(Data5[[#This Row],[Customer Number]],Customers[],6,FALSE)</f>
        <v>Apparel Retail</v>
      </c>
    </row>
    <row r="43" spans="1:17" x14ac:dyDescent="0.3">
      <c r="A43">
        <v>16118</v>
      </c>
      <c r="B43" s="5">
        <v>43976</v>
      </c>
      <c r="C43">
        <v>244</v>
      </c>
      <c r="D43" t="s">
        <v>23</v>
      </c>
      <c r="E43">
        <v>22</v>
      </c>
      <c r="F43">
        <v>15</v>
      </c>
      <c r="G43">
        <v>500</v>
      </c>
      <c r="H43">
        <v>7500</v>
      </c>
      <c r="I43">
        <v>10</v>
      </c>
      <c r="J43">
        <v>8</v>
      </c>
      <c r="K43" t="str">
        <f>VLOOKUP(Data5[[#This Row],[Course ID]],courses[],2,FALSE)</f>
        <v>Acrobat</v>
      </c>
      <c r="L43" s="6" t="str">
        <f>VLOOKUP(Data5[[#This Row],[Course ID]],courses[],3,FALSE)</f>
        <v>Advanced</v>
      </c>
      <c r="M43">
        <f>VLOOKUP(Data5[[#This Row],[Course ID]],courses[],5,FALSE)</f>
        <v>700</v>
      </c>
      <c r="N43" t="str">
        <f>VLOOKUP(Data5[[#This Row],[Customer Number]],Customers[],4,FALSE)</f>
        <v>Iron Mountain Incorporated</v>
      </c>
      <c r="O43" t="str">
        <f>VLOOKUP(Data5[[#This Row],[Customer Number]],Customers[],3,FALSE)</f>
        <v>Massachusetts</v>
      </c>
      <c r="P43" t="str">
        <f>VLOOKUP(Data5[[#This Row],[Customer Number]],Customers[],5,FALSE)</f>
        <v>Real Estate</v>
      </c>
      <c r="Q43" t="str">
        <f>VLOOKUP(Data5[[#This Row],[Customer Number]],Customers[],6,FALSE)</f>
        <v>REITs</v>
      </c>
    </row>
    <row r="44" spans="1:17" x14ac:dyDescent="0.3">
      <c r="A44">
        <v>16229</v>
      </c>
      <c r="B44" s="5">
        <v>44149</v>
      </c>
      <c r="C44">
        <v>295</v>
      </c>
      <c r="D44" t="s">
        <v>26</v>
      </c>
      <c r="E44">
        <v>24</v>
      </c>
      <c r="F44">
        <v>13</v>
      </c>
      <c r="G44">
        <v>2500</v>
      </c>
      <c r="H44">
        <v>32500</v>
      </c>
      <c r="I44">
        <v>7</v>
      </c>
      <c r="J44">
        <v>8</v>
      </c>
      <c r="K44" t="str">
        <f>VLOOKUP(Data5[[#This Row],[Course ID]],courses[],2,FALSE)</f>
        <v>Ethcial Hacking</v>
      </c>
      <c r="L44" s="6" t="str">
        <f>VLOOKUP(Data5[[#This Row],[Course ID]],courses[],3,FALSE)</f>
        <v>Advanced</v>
      </c>
      <c r="M44">
        <f>VLOOKUP(Data5[[#This Row],[Course ID]],courses[],5,FALSE)</f>
        <v>2750</v>
      </c>
      <c r="N44" t="str">
        <f>VLOOKUP(Data5[[#This Row],[Customer Number]],Customers[],4,FALSE)</f>
        <v>McKesson Corp.</v>
      </c>
      <c r="O44" t="str">
        <f>VLOOKUP(Data5[[#This Row],[Customer Number]],Customers[],3,FALSE)</f>
        <v>California</v>
      </c>
      <c r="P44" t="str">
        <f>VLOOKUP(Data5[[#This Row],[Customer Number]],Customers[],5,FALSE)</f>
        <v>Health Care</v>
      </c>
      <c r="Q44" t="str">
        <f>VLOOKUP(Data5[[#This Row],[Customer Number]],Customers[],6,FALSE)</f>
        <v>Health Care Distributors</v>
      </c>
    </row>
    <row r="45" spans="1:17" x14ac:dyDescent="0.3">
      <c r="A45">
        <v>16340</v>
      </c>
      <c r="B45" s="5">
        <v>43856</v>
      </c>
      <c r="C45">
        <v>297</v>
      </c>
      <c r="D45" t="s">
        <v>27</v>
      </c>
      <c r="E45">
        <v>7</v>
      </c>
      <c r="F45">
        <v>14</v>
      </c>
      <c r="G45">
        <v>500</v>
      </c>
      <c r="H45">
        <v>7000</v>
      </c>
      <c r="I45">
        <v>9</v>
      </c>
      <c r="J45">
        <v>8</v>
      </c>
      <c r="K45" t="str">
        <f>VLOOKUP(Data5[[#This Row],[Course ID]],courses[],2,FALSE)</f>
        <v>Forensic Investigation</v>
      </c>
      <c r="L45" s="6" t="str">
        <f>VLOOKUP(Data5[[#This Row],[Course ID]],courses[],3,FALSE)</f>
        <v>Intro</v>
      </c>
      <c r="M45">
        <f>VLOOKUP(Data5[[#This Row],[Course ID]],courses[],5,FALSE)</f>
        <v>1500</v>
      </c>
      <c r="N45" t="str">
        <f>VLOOKUP(Data5[[#This Row],[Customer Number]],Customers[],4,FALSE)</f>
        <v>Mondelez International</v>
      </c>
      <c r="O45" t="str">
        <f>VLOOKUP(Data5[[#This Row],[Customer Number]],Customers[],3,FALSE)</f>
        <v>Illinois</v>
      </c>
      <c r="P45" t="str">
        <f>VLOOKUP(Data5[[#This Row],[Customer Number]],Customers[],5,FALSE)</f>
        <v>Consumer Staples</v>
      </c>
      <c r="Q45" t="str">
        <f>VLOOKUP(Data5[[#This Row],[Customer Number]],Customers[],6,FALSE)</f>
        <v>Packaged Foods &amp; Meats</v>
      </c>
    </row>
    <row r="46" spans="1:17" x14ac:dyDescent="0.3">
      <c r="A46">
        <v>16451</v>
      </c>
      <c r="B46" s="5">
        <v>44136</v>
      </c>
      <c r="C46">
        <v>107</v>
      </c>
      <c r="D46" t="s">
        <v>24</v>
      </c>
      <c r="E46">
        <v>11</v>
      </c>
      <c r="F46">
        <v>4</v>
      </c>
      <c r="G46">
        <v>300</v>
      </c>
      <c r="H46">
        <v>1200</v>
      </c>
      <c r="I46">
        <v>10</v>
      </c>
      <c r="J46">
        <v>8</v>
      </c>
      <c r="K46" t="str">
        <f>VLOOKUP(Data5[[#This Row],[Course ID]],courses[],2,FALSE)</f>
        <v>Word</v>
      </c>
      <c r="L46" s="6" t="str">
        <f>VLOOKUP(Data5[[#This Row],[Course ID]],courses[],3,FALSE)</f>
        <v>Intermediate</v>
      </c>
      <c r="M46">
        <f>VLOOKUP(Data5[[#This Row],[Course ID]],courses[],5,FALSE)</f>
        <v>300</v>
      </c>
      <c r="N46" t="str">
        <f>VLOOKUP(Data5[[#This Row],[Customer Number]],Customers[],4,FALSE)</f>
        <v>Rockwell Collins</v>
      </c>
      <c r="O46" t="str">
        <f>VLOOKUP(Data5[[#This Row],[Customer Number]],Customers[],3,FALSE)</f>
        <v>Iowa</v>
      </c>
      <c r="P46" t="str">
        <f>VLOOKUP(Data5[[#This Row],[Customer Number]],Customers[],5,FALSE)</f>
        <v>Industrials</v>
      </c>
      <c r="Q46" t="str">
        <f>VLOOKUP(Data5[[#This Row],[Customer Number]],Customers[],6,FALSE)</f>
        <v>Industrial Conglomerates</v>
      </c>
    </row>
    <row r="47" spans="1:17" x14ac:dyDescent="0.3">
      <c r="A47">
        <v>16562</v>
      </c>
      <c r="B47" s="5">
        <v>43869</v>
      </c>
      <c r="C47">
        <v>300</v>
      </c>
      <c r="D47" t="s">
        <v>23</v>
      </c>
      <c r="E47">
        <v>6</v>
      </c>
      <c r="F47">
        <v>23</v>
      </c>
      <c r="G47">
        <v>300</v>
      </c>
      <c r="H47">
        <v>6900</v>
      </c>
      <c r="I47">
        <v>6</v>
      </c>
      <c r="J47">
        <v>8</v>
      </c>
      <c r="K47" t="str">
        <f>VLOOKUP(Data5[[#This Row],[Course ID]],courses[],2,FALSE)</f>
        <v>Acrobat</v>
      </c>
      <c r="L47" s="6" t="str">
        <f>VLOOKUP(Data5[[#This Row],[Course ID]],courses[],3,FALSE)</f>
        <v>Intro</v>
      </c>
      <c r="M47">
        <f>VLOOKUP(Data5[[#This Row],[Course ID]],courses[],5,FALSE)</f>
        <v>500</v>
      </c>
      <c r="N47" t="str">
        <f>VLOOKUP(Data5[[#This Row],[Customer Number]],Customers[],4,FALSE)</f>
        <v>Mohawk Industries</v>
      </c>
      <c r="O47" t="str">
        <f>VLOOKUP(Data5[[#This Row],[Customer Number]],Customers[],3,FALSE)</f>
        <v>New York</v>
      </c>
      <c r="P47" t="str">
        <f>VLOOKUP(Data5[[#This Row],[Customer Number]],Customers[],5,FALSE)</f>
        <v>Consumer Discretionary</v>
      </c>
      <c r="Q47" t="str">
        <f>VLOOKUP(Data5[[#This Row],[Customer Number]],Customers[],6,FALSE)</f>
        <v>Home Furnishings</v>
      </c>
    </row>
    <row r="48" spans="1:17" x14ac:dyDescent="0.3">
      <c r="A48">
        <v>16673</v>
      </c>
      <c r="B48" s="5">
        <v>43897</v>
      </c>
      <c r="C48">
        <v>35</v>
      </c>
      <c r="D48" t="s">
        <v>25</v>
      </c>
      <c r="E48">
        <v>2</v>
      </c>
      <c r="F48">
        <v>4</v>
      </c>
      <c r="G48">
        <v>300</v>
      </c>
      <c r="H48">
        <v>1200</v>
      </c>
      <c r="I48">
        <v>9</v>
      </c>
      <c r="J48">
        <v>8</v>
      </c>
      <c r="K48" t="str">
        <f>VLOOKUP(Data5[[#This Row],[Course ID]],courses[],2,FALSE)</f>
        <v>Power BI</v>
      </c>
      <c r="L48" s="6" t="str">
        <f>VLOOKUP(Data5[[#This Row],[Course ID]],courses[],3,FALSE)</f>
        <v>Intro</v>
      </c>
      <c r="M48">
        <f>VLOOKUP(Data5[[#This Row],[Course ID]],courses[],5,FALSE)</f>
        <v>300</v>
      </c>
      <c r="N48" t="str">
        <f>VLOOKUP(Data5[[#This Row],[Customer Number]],Customers[],4,FALSE)</f>
        <v>Ameriprise Financial</v>
      </c>
      <c r="O48" t="str">
        <f>VLOOKUP(Data5[[#This Row],[Customer Number]],Customers[],3,FALSE)</f>
        <v>Minnesota</v>
      </c>
      <c r="P48" t="str">
        <f>VLOOKUP(Data5[[#This Row],[Customer Number]],Customers[],5,FALSE)</f>
        <v>Financials</v>
      </c>
      <c r="Q48" t="str">
        <f>VLOOKUP(Data5[[#This Row],[Customer Number]],Customers[],6,FALSE)</f>
        <v>Asset Management &amp; Custody Banks</v>
      </c>
    </row>
    <row r="49" spans="1:17" x14ac:dyDescent="0.3">
      <c r="A49">
        <v>16784</v>
      </c>
      <c r="B49" s="5">
        <v>43885</v>
      </c>
      <c r="C49">
        <v>296</v>
      </c>
      <c r="D49" t="s">
        <v>24</v>
      </c>
      <c r="E49">
        <v>6</v>
      </c>
      <c r="F49">
        <v>8</v>
      </c>
      <c r="G49">
        <v>300</v>
      </c>
      <c r="H49">
        <v>2400</v>
      </c>
      <c r="I49">
        <v>10</v>
      </c>
      <c r="J49">
        <v>8</v>
      </c>
      <c r="K49" t="str">
        <f>VLOOKUP(Data5[[#This Row],[Course ID]],courses[],2,FALSE)</f>
        <v>Acrobat</v>
      </c>
      <c r="L49" s="6" t="str">
        <f>VLOOKUP(Data5[[#This Row],[Course ID]],courses[],3,FALSE)</f>
        <v>Intro</v>
      </c>
      <c r="M49">
        <f>VLOOKUP(Data5[[#This Row],[Course ID]],courses[],5,FALSE)</f>
        <v>500</v>
      </c>
      <c r="N49" t="str">
        <f>VLOOKUP(Data5[[#This Row],[Customer Number]],Customers[],4,FALSE)</f>
        <v>Moody's Corp</v>
      </c>
      <c r="O49" t="str">
        <f>VLOOKUP(Data5[[#This Row],[Customer Number]],Customers[],3,FALSE)</f>
        <v>New York</v>
      </c>
      <c r="P49" t="str">
        <f>VLOOKUP(Data5[[#This Row],[Customer Number]],Customers[],5,FALSE)</f>
        <v>Financials</v>
      </c>
      <c r="Q49" t="str">
        <f>VLOOKUP(Data5[[#This Row],[Customer Number]],Customers[],6,FALSE)</f>
        <v>Diversified Financial Services</v>
      </c>
    </row>
    <row r="50" spans="1:17" x14ac:dyDescent="0.3">
      <c r="A50">
        <v>16895</v>
      </c>
      <c r="B50" s="5">
        <v>44078</v>
      </c>
      <c r="C50">
        <v>205</v>
      </c>
      <c r="D50" t="s">
        <v>24</v>
      </c>
      <c r="E50">
        <v>23</v>
      </c>
      <c r="F50">
        <v>15</v>
      </c>
      <c r="G50">
        <v>700</v>
      </c>
      <c r="H50">
        <v>10500</v>
      </c>
      <c r="I50">
        <v>10</v>
      </c>
      <c r="J50">
        <v>8</v>
      </c>
      <c r="K50" t="str">
        <f>VLOOKUP(Data5[[#This Row],[Course ID]],courses[],2,FALSE)</f>
        <v>Forensic Investigation</v>
      </c>
      <c r="L50" s="6" t="str">
        <f>VLOOKUP(Data5[[#This Row],[Course ID]],courses[],3,FALSE)</f>
        <v>Advanced</v>
      </c>
      <c r="M50">
        <f>VLOOKUP(Data5[[#This Row],[Course ID]],courses[],5,FALSE)</f>
        <v>2500</v>
      </c>
      <c r="N50" t="str">
        <f>VLOOKUP(Data5[[#This Row],[Customer Number]],Customers[],4,FALSE)</f>
        <v>Gap (The)</v>
      </c>
      <c r="O50" t="str">
        <f>VLOOKUP(Data5[[#This Row],[Customer Number]],Customers[],3,FALSE)</f>
        <v>California</v>
      </c>
      <c r="P50" t="str">
        <f>VLOOKUP(Data5[[#This Row],[Customer Number]],Customers[],5,FALSE)</f>
        <v>Consumer Discretionary</v>
      </c>
      <c r="Q50" t="str">
        <f>VLOOKUP(Data5[[#This Row],[Customer Number]],Customers[],6,FALSE)</f>
        <v>Apparel Retail</v>
      </c>
    </row>
    <row r="51" spans="1:17" x14ac:dyDescent="0.3">
      <c r="A51">
        <v>17006</v>
      </c>
      <c r="B51" s="5">
        <v>43939</v>
      </c>
      <c r="C51">
        <v>16</v>
      </c>
      <c r="D51" t="s">
        <v>24</v>
      </c>
      <c r="E51">
        <v>3</v>
      </c>
      <c r="F51">
        <v>5</v>
      </c>
      <c r="G51">
        <v>300</v>
      </c>
      <c r="H51">
        <v>1500</v>
      </c>
      <c r="I51">
        <v>9</v>
      </c>
      <c r="J51">
        <v>8</v>
      </c>
      <c r="K51" t="str">
        <f>VLOOKUP(Data5[[#This Row],[Course ID]],courses[],2,FALSE)</f>
        <v>Word</v>
      </c>
      <c r="L51" s="6" t="str">
        <f>VLOOKUP(Data5[[#This Row],[Course ID]],courses[],3,FALSE)</f>
        <v>Intro</v>
      </c>
      <c r="M51">
        <f>VLOOKUP(Data5[[#This Row],[Course ID]],courses[],5,FALSE)</f>
        <v>300</v>
      </c>
      <c r="N51" t="str">
        <f>VLOOKUP(Data5[[#This Row],[Customer Number]],Customers[],4,FALSE)</f>
        <v>American Electric Power</v>
      </c>
      <c r="O51" t="str">
        <f>VLOOKUP(Data5[[#This Row],[Customer Number]],Customers[],3,FALSE)</f>
        <v>Ohio</v>
      </c>
      <c r="P51" t="str">
        <f>VLOOKUP(Data5[[#This Row],[Customer Number]],Customers[],5,FALSE)</f>
        <v>Utilities</v>
      </c>
      <c r="Q51" t="str">
        <f>VLOOKUP(Data5[[#This Row],[Customer Number]],Customers[],6,FALSE)</f>
        <v>Electric Utilities</v>
      </c>
    </row>
    <row r="52" spans="1:17" x14ac:dyDescent="0.3">
      <c r="A52">
        <v>17117</v>
      </c>
      <c r="B52" s="5">
        <v>44180</v>
      </c>
      <c r="C52">
        <v>118</v>
      </c>
      <c r="D52" t="s">
        <v>23</v>
      </c>
      <c r="E52">
        <v>2</v>
      </c>
      <c r="F52">
        <v>18</v>
      </c>
      <c r="G52">
        <v>300</v>
      </c>
      <c r="H52">
        <v>5400</v>
      </c>
      <c r="I52">
        <v>6</v>
      </c>
      <c r="J52">
        <v>8</v>
      </c>
      <c r="K52" t="str">
        <f>VLOOKUP(Data5[[#This Row],[Course ID]],courses[],2,FALSE)</f>
        <v>Power BI</v>
      </c>
      <c r="L52" s="6" t="str">
        <f>VLOOKUP(Data5[[#This Row],[Course ID]],courses[],3,FALSE)</f>
        <v>Intro</v>
      </c>
      <c r="M52">
        <f>VLOOKUP(Data5[[#This Row],[Course ID]],courses[],5,FALSE)</f>
        <v>300</v>
      </c>
      <c r="N52" t="str">
        <f>VLOOKUP(Data5[[#This Row],[Customer Number]],Customers[],4,FALSE)</f>
        <v>CenturyLink Inc</v>
      </c>
      <c r="O52" t="str">
        <f>VLOOKUP(Data5[[#This Row],[Customer Number]],Customers[],3,FALSE)</f>
        <v>Louisiana</v>
      </c>
      <c r="P52" t="str">
        <f>VLOOKUP(Data5[[#This Row],[Customer Number]],Customers[],5,FALSE)</f>
        <v>Telecommunications Services</v>
      </c>
      <c r="Q52" t="str">
        <f>VLOOKUP(Data5[[#This Row],[Customer Number]],Customers[],6,FALSE)</f>
        <v>Integrated Telecommunications Services</v>
      </c>
    </row>
    <row r="53" spans="1:17" x14ac:dyDescent="0.3">
      <c r="A53">
        <v>17228</v>
      </c>
      <c r="B53" s="5">
        <v>43988</v>
      </c>
      <c r="C53">
        <v>246</v>
      </c>
      <c r="D53" t="s">
        <v>26</v>
      </c>
      <c r="E53">
        <v>16</v>
      </c>
      <c r="F53">
        <v>4</v>
      </c>
      <c r="G53">
        <v>1500</v>
      </c>
      <c r="H53">
        <v>6000</v>
      </c>
      <c r="I53">
        <v>7</v>
      </c>
      <c r="J53">
        <v>8</v>
      </c>
      <c r="K53" t="str">
        <f>VLOOKUP(Data5[[#This Row],[Course ID]],courses[],2,FALSE)</f>
        <v>Ethcial Hacking</v>
      </c>
      <c r="L53" s="6" t="str">
        <f>VLOOKUP(Data5[[#This Row],[Course ID]],courses[],3,FALSE)</f>
        <v>Intermediate</v>
      </c>
      <c r="M53">
        <f>VLOOKUP(Data5[[#This Row],[Course ID]],courses[],5,FALSE)</f>
        <v>2000</v>
      </c>
      <c r="N53" t="str">
        <f>VLOOKUP(Data5[[#This Row],[Customer Number]],Customers[],4,FALSE)</f>
        <v>Illinois Tool Works</v>
      </c>
      <c r="O53" t="str">
        <f>VLOOKUP(Data5[[#This Row],[Customer Number]],Customers[],3,FALSE)</f>
        <v>Illinois</v>
      </c>
      <c r="P53" t="str">
        <f>VLOOKUP(Data5[[#This Row],[Customer Number]],Customers[],5,FALSE)</f>
        <v>Industrials</v>
      </c>
      <c r="Q53" t="str">
        <f>VLOOKUP(Data5[[#This Row],[Customer Number]],Customers[],6,FALSE)</f>
        <v>Industrial Machinery</v>
      </c>
    </row>
    <row r="54" spans="1:17" x14ac:dyDescent="0.3">
      <c r="A54">
        <v>17339</v>
      </c>
      <c r="B54" s="5">
        <v>44065</v>
      </c>
      <c r="C54">
        <v>364</v>
      </c>
      <c r="D54" t="s">
        <v>25</v>
      </c>
      <c r="E54">
        <v>16</v>
      </c>
      <c r="F54">
        <v>16</v>
      </c>
      <c r="G54">
        <v>1500</v>
      </c>
      <c r="H54">
        <v>24000</v>
      </c>
      <c r="I54">
        <v>7</v>
      </c>
      <c r="J54">
        <v>8</v>
      </c>
      <c r="K54" t="str">
        <f>VLOOKUP(Data5[[#This Row],[Course ID]],courses[],2,FALSE)</f>
        <v>Ethcial Hacking</v>
      </c>
      <c r="L54" s="6" t="str">
        <f>VLOOKUP(Data5[[#This Row],[Course ID]],courses[],3,FALSE)</f>
        <v>Intermediate</v>
      </c>
      <c r="M54">
        <f>VLOOKUP(Data5[[#This Row],[Course ID]],courses[],5,FALSE)</f>
        <v>2000</v>
      </c>
      <c r="N54" t="str">
        <f>VLOOKUP(Data5[[#This Row],[Customer Number]],Customers[],4,FALSE)</f>
        <v>Prologis</v>
      </c>
      <c r="O54" t="str">
        <f>VLOOKUP(Data5[[#This Row],[Customer Number]],Customers[],3,FALSE)</f>
        <v>California</v>
      </c>
      <c r="P54" t="str">
        <f>VLOOKUP(Data5[[#This Row],[Customer Number]],Customers[],5,FALSE)</f>
        <v>Real Estate</v>
      </c>
      <c r="Q54" t="str">
        <f>VLOOKUP(Data5[[#This Row],[Customer Number]],Customers[],6,FALSE)</f>
        <v>REITs</v>
      </c>
    </row>
    <row r="55" spans="1:17" x14ac:dyDescent="0.3">
      <c r="A55">
        <v>17450</v>
      </c>
      <c r="B55" s="5">
        <v>44108</v>
      </c>
      <c r="C55">
        <v>131</v>
      </c>
      <c r="D55" t="s">
        <v>28</v>
      </c>
      <c r="E55">
        <v>14</v>
      </c>
      <c r="F55">
        <v>8</v>
      </c>
      <c r="G55">
        <v>300</v>
      </c>
      <c r="H55">
        <v>2400</v>
      </c>
      <c r="I55">
        <v>7</v>
      </c>
      <c r="J55">
        <v>8</v>
      </c>
      <c r="K55" t="str">
        <f>VLOOKUP(Data5[[#This Row],[Course ID]],courses[],2,FALSE)</f>
        <v>Acrobat</v>
      </c>
      <c r="L55" s="6" t="str">
        <f>VLOOKUP(Data5[[#This Row],[Course ID]],courses[],3,FALSE)</f>
        <v>Intermediate</v>
      </c>
      <c r="M55">
        <f>VLOOKUP(Data5[[#This Row],[Course ID]],courses[],5,FALSE)</f>
        <v>500</v>
      </c>
      <c r="N55" t="str">
        <f>VLOOKUP(Data5[[#This Row],[Customer Number]],Customers[],4,FALSE)</f>
        <v>D. R. Horton</v>
      </c>
      <c r="O55" t="str">
        <f>VLOOKUP(Data5[[#This Row],[Customer Number]],Customers[],3,FALSE)</f>
        <v>Texas</v>
      </c>
      <c r="P55" t="str">
        <f>VLOOKUP(Data5[[#This Row],[Customer Number]],Customers[],5,FALSE)</f>
        <v>Consumer Discretionary</v>
      </c>
      <c r="Q55" t="str">
        <f>VLOOKUP(Data5[[#This Row],[Customer Number]],Customers[],6,FALSE)</f>
        <v>Homebuilding</v>
      </c>
    </row>
    <row r="56" spans="1:17" x14ac:dyDescent="0.3">
      <c r="A56">
        <v>17561</v>
      </c>
      <c r="B56" s="5">
        <v>43976</v>
      </c>
      <c r="C56">
        <v>336</v>
      </c>
      <c r="D56" t="s">
        <v>25</v>
      </c>
      <c r="E56">
        <v>23</v>
      </c>
      <c r="F56">
        <v>24</v>
      </c>
      <c r="G56">
        <v>700</v>
      </c>
      <c r="H56">
        <v>16800</v>
      </c>
      <c r="I56">
        <v>7</v>
      </c>
      <c r="J56">
        <v>8</v>
      </c>
      <c r="K56" t="str">
        <f>VLOOKUP(Data5[[#This Row],[Course ID]],courses[],2,FALSE)</f>
        <v>Forensic Investigation</v>
      </c>
      <c r="L56" s="6" t="str">
        <f>VLOOKUP(Data5[[#This Row],[Course ID]],courses[],3,FALSE)</f>
        <v>Advanced</v>
      </c>
      <c r="M56">
        <f>VLOOKUP(Data5[[#This Row],[Course ID]],courses[],5,FALSE)</f>
        <v>2500</v>
      </c>
      <c r="N56" t="str">
        <f>VLOOKUP(Data5[[#This Row],[Customer Number]],Customers[],4,FALSE)</f>
        <v>NetApp</v>
      </c>
      <c r="O56" t="str">
        <f>VLOOKUP(Data5[[#This Row],[Customer Number]],Customers[],3,FALSE)</f>
        <v>California</v>
      </c>
      <c r="P56" t="str">
        <f>VLOOKUP(Data5[[#This Row],[Customer Number]],Customers[],5,FALSE)</f>
        <v>Information Technology</v>
      </c>
      <c r="Q56" t="str">
        <f>VLOOKUP(Data5[[#This Row],[Customer Number]],Customers[],6,FALSE)</f>
        <v>Internet Software &amp; Services</v>
      </c>
    </row>
    <row r="57" spans="1:17" x14ac:dyDescent="0.3">
      <c r="A57">
        <v>17672</v>
      </c>
      <c r="B57" s="5">
        <v>44134</v>
      </c>
      <c r="C57">
        <v>177</v>
      </c>
      <c r="D57" t="s">
        <v>24</v>
      </c>
      <c r="E57">
        <v>14</v>
      </c>
      <c r="F57">
        <v>12</v>
      </c>
      <c r="G57">
        <v>300</v>
      </c>
      <c r="H57">
        <v>3600</v>
      </c>
      <c r="I57">
        <v>9</v>
      </c>
      <c r="J57">
        <v>8</v>
      </c>
      <c r="K57" t="str">
        <f>VLOOKUP(Data5[[#This Row],[Course ID]],courses[],2,FALSE)</f>
        <v>Acrobat</v>
      </c>
      <c r="L57" s="6" t="str">
        <f>VLOOKUP(Data5[[#This Row],[Course ID]],courses[],3,FALSE)</f>
        <v>Intermediate</v>
      </c>
      <c r="M57">
        <f>VLOOKUP(Data5[[#This Row],[Course ID]],courses[],5,FALSE)</f>
        <v>500</v>
      </c>
      <c r="N57" t="str">
        <f>VLOOKUP(Data5[[#This Row],[Customer Number]],Customers[],4,FALSE)</f>
        <v>Freeport-McMoran Cp &amp; Gld</v>
      </c>
      <c r="O57" t="str">
        <f>VLOOKUP(Data5[[#This Row],[Customer Number]],Customers[],3,FALSE)</f>
        <v>Arizona</v>
      </c>
      <c r="P57" t="str">
        <f>VLOOKUP(Data5[[#This Row],[Customer Number]],Customers[],5,FALSE)</f>
        <v>Materials</v>
      </c>
      <c r="Q57" t="str">
        <f>VLOOKUP(Data5[[#This Row],[Customer Number]],Customers[],6,FALSE)</f>
        <v>Copper</v>
      </c>
    </row>
    <row r="58" spans="1:17" x14ac:dyDescent="0.3">
      <c r="A58">
        <v>17783</v>
      </c>
      <c r="B58" s="5">
        <v>44067</v>
      </c>
      <c r="C58">
        <v>119</v>
      </c>
      <c r="D58" t="s">
        <v>25</v>
      </c>
      <c r="E58">
        <v>3</v>
      </c>
      <c r="F58">
        <v>17</v>
      </c>
      <c r="G58">
        <v>300</v>
      </c>
      <c r="H58">
        <v>5100</v>
      </c>
      <c r="I58">
        <v>7</v>
      </c>
      <c r="J58">
        <v>8</v>
      </c>
      <c r="K58" t="str">
        <f>VLOOKUP(Data5[[#This Row],[Course ID]],courses[],2,FALSE)</f>
        <v>Word</v>
      </c>
      <c r="L58" s="6" t="str">
        <f>VLOOKUP(Data5[[#This Row],[Course ID]],courses[],3,FALSE)</f>
        <v>Intro</v>
      </c>
      <c r="M58">
        <f>VLOOKUP(Data5[[#This Row],[Course ID]],courses[],5,FALSE)</f>
        <v>300</v>
      </c>
      <c r="N58" t="str">
        <f>VLOOKUP(Data5[[#This Row],[Customer Number]],Customers[],4,FALSE)</f>
        <v>Cognizant Technology Solutions</v>
      </c>
      <c r="O58" t="str">
        <f>VLOOKUP(Data5[[#This Row],[Customer Number]],Customers[],3,FALSE)</f>
        <v>New Jersey</v>
      </c>
      <c r="P58" t="str">
        <f>VLOOKUP(Data5[[#This Row],[Customer Number]],Customers[],5,FALSE)</f>
        <v>Information Technology</v>
      </c>
      <c r="Q58" t="str">
        <f>VLOOKUP(Data5[[#This Row],[Customer Number]],Customers[],6,FALSE)</f>
        <v>IT Consulting &amp; Other Services</v>
      </c>
    </row>
    <row r="59" spans="1:17" x14ac:dyDescent="0.3">
      <c r="A59">
        <v>17894</v>
      </c>
      <c r="B59" s="5">
        <v>43931</v>
      </c>
      <c r="C59">
        <v>318</v>
      </c>
      <c r="D59" t="s">
        <v>27</v>
      </c>
      <c r="E59">
        <v>20</v>
      </c>
      <c r="F59">
        <v>21</v>
      </c>
      <c r="G59">
        <v>500</v>
      </c>
      <c r="H59">
        <v>10500</v>
      </c>
      <c r="I59">
        <v>9</v>
      </c>
      <c r="J59">
        <v>8</v>
      </c>
      <c r="K59" t="str">
        <f>VLOOKUP(Data5[[#This Row],[Course ID]],courses[],2,FALSE)</f>
        <v>PowerPoint</v>
      </c>
      <c r="L59" s="6" t="str">
        <f>VLOOKUP(Data5[[#This Row],[Course ID]],courses[],3,FALSE)</f>
        <v>Advanced</v>
      </c>
      <c r="M59">
        <f>VLOOKUP(Data5[[#This Row],[Course ID]],courses[],5,FALSE)</f>
        <v>500</v>
      </c>
      <c r="N59" t="str">
        <f>VLOOKUP(Data5[[#This Row],[Customer Number]],Customers[],4,FALSE)</f>
        <v>Mettler Toledo</v>
      </c>
      <c r="O59" t="str">
        <f>VLOOKUP(Data5[[#This Row],[Customer Number]],Customers[],3,FALSE)</f>
        <v>Ohio</v>
      </c>
      <c r="P59" t="str">
        <f>VLOOKUP(Data5[[#This Row],[Customer Number]],Customers[],5,FALSE)</f>
        <v>Health Care</v>
      </c>
      <c r="Q59" t="str">
        <f>VLOOKUP(Data5[[#This Row],[Customer Number]],Customers[],6,FALSE)</f>
        <v>Life Sciences Tools &amp; Services</v>
      </c>
    </row>
    <row r="60" spans="1:17" x14ac:dyDescent="0.3">
      <c r="A60">
        <v>18005</v>
      </c>
      <c r="B60" s="5">
        <v>43922</v>
      </c>
      <c r="C60">
        <v>87</v>
      </c>
      <c r="D60" t="s">
        <v>27</v>
      </c>
      <c r="E60">
        <v>21</v>
      </c>
      <c r="F60">
        <v>16</v>
      </c>
      <c r="G60">
        <v>500</v>
      </c>
      <c r="H60">
        <v>8000</v>
      </c>
      <c r="I60">
        <v>10</v>
      </c>
      <c r="J60">
        <v>8</v>
      </c>
      <c r="K60" t="str">
        <f>VLOOKUP(Data5[[#This Row],[Course ID]],courses[],2,FALSE)</f>
        <v>Access</v>
      </c>
      <c r="L60" s="6" t="str">
        <f>VLOOKUP(Data5[[#This Row],[Course ID]],courses[],3,FALSE)</f>
        <v>Advanced</v>
      </c>
      <c r="M60">
        <f>VLOOKUP(Data5[[#This Row],[Course ID]],courses[],5,FALSE)</f>
        <v>500</v>
      </c>
      <c r="N60" t="str">
        <f>VLOOKUP(Data5[[#This Row],[Customer Number]],Customers[],4,FALSE)</f>
        <v>Citizens Financial Group</v>
      </c>
      <c r="O60" t="str">
        <f>VLOOKUP(Data5[[#This Row],[Customer Number]],Customers[],3,FALSE)</f>
        <v>Rhode Island</v>
      </c>
      <c r="P60" t="str">
        <f>VLOOKUP(Data5[[#This Row],[Customer Number]],Customers[],5,FALSE)</f>
        <v>Financials</v>
      </c>
      <c r="Q60" t="str">
        <f>VLOOKUP(Data5[[#This Row],[Customer Number]],Customers[],6,FALSE)</f>
        <v>Regional Banks</v>
      </c>
    </row>
    <row r="61" spans="1:17" x14ac:dyDescent="0.3">
      <c r="A61">
        <v>18116</v>
      </c>
      <c r="B61" s="5">
        <v>43869</v>
      </c>
      <c r="C61">
        <v>193</v>
      </c>
      <c r="D61" t="s">
        <v>29</v>
      </c>
      <c r="E61">
        <v>23</v>
      </c>
      <c r="F61">
        <v>17</v>
      </c>
      <c r="G61">
        <v>700</v>
      </c>
      <c r="H61">
        <v>11900</v>
      </c>
      <c r="I61">
        <v>10</v>
      </c>
      <c r="J61">
        <v>8</v>
      </c>
      <c r="K61" t="str">
        <f>VLOOKUP(Data5[[#This Row],[Course ID]],courses[],2,FALSE)</f>
        <v>Forensic Investigation</v>
      </c>
      <c r="L61" s="6" t="str">
        <f>VLOOKUP(Data5[[#This Row],[Course ID]],courses[],3,FALSE)</f>
        <v>Advanced</v>
      </c>
      <c r="M61">
        <f>VLOOKUP(Data5[[#This Row],[Course ID]],courses[],5,FALSE)</f>
        <v>2500</v>
      </c>
      <c r="N61" t="str">
        <f>VLOOKUP(Data5[[#This Row],[Customer Number]],Customers[],4,FALSE)</f>
        <v>Frontier Communications</v>
      </c>
      <c r="O61" t="str">
        <f>VLOOKUP(Data5[[#This Row],[Customer Number]],Customers[],3,FALSE)</f>
        <v>Connecticut</v>
      </c>
      <c r="P61" t="str">
        <f>VLOOKUP(Data5[[#This Row],[Customer Number]],Customers[],5,FALSE)</f>
        <v>Telecommunications Services</v>
      </c>
      <c r="Q61" t="str">
        <f>VLOOKUP(Data5[[#This Row],[Customer Number]],Customers[],6,FALSE)</f>
        <v>Integrated Telecommunications Services</v>
      </c>
    </row>
    <row r="62" spans="1:17" x14ac:dyDescent="0.3">
      <c r="A62">
        <v>18227</v>
      </c>
      <c r="B62" s="5">
        <v>43910</v>
      </c>
      <c r="C62">
        <v>308</v>
      </c>
      <c r="D62" t="s">
        <v>25</v>
      </c>
      <c r="E62">
        <v>11</v>
      </c>
      <c r="F62">
        <v>21</v>
      </c>
      <c r="G62">
        <v>300</v>
      </c>
      <c r="H62">
        <v>6300</v>
      </c>
      <c r="I62">
        <v>9</v>
      </c>
      <c r="J62">
        <v>8</v>
      </c>
      <c r="K62" t="str">
        <f>VLOOKUP(Data5[[#This Row],[Course ID]],courses[],2,FALSE)</f>
        <v>Word</v>
      </c>
      <c r="L62" s="6" t="str">
        <f>VLOOKUP(Data5[[#This Row],[Course ID]],courses[],3,FALSE)</f>
        <v>Intermediate</v>
      </c>
      <c r="M62">
        <f>VLOOKUP(Data5[[#This Row],[Course ID]],courses[],5,FALSE)</f>
        <v>300</v>
      </c>
      <c r="N62" t="str">
        <f>VLOOKUP(Data5[[#This Row],[Customer Number]],Customers[],4,FALSE)</f>
        <v>Altria Group Inc</v>
      </c>
      <c r="O62" t="str">
        <f>VLOOKUP(Data5[[#This Row],[Customer Number]],Customers[],3,FALSE)</f>
        <v>Virginia</v>
      </c>
      <c r="P62" t="str">
        <f>VLOOKUP(Data5[[#This Row],[Customer Number]],Customers[],5,FALSE)</f>
        <v>Consumer Staples</v>
      </c>
      <c r="Q62" t="str">
        <f>VLOOKUP(Data5[[#This Row],[Customer Number]],Customers[],6,FALSE)</f>
        <v>Tobacco</v>
      </c>
    </row>
    <row r="63" spans="1:17" x14ac:dyDescent="0.3">
      <c r="A63">
        <v>18338</v>
      </c>
      <c r="B63" s="5">
        <v>43914</v>
      </c>
      <c r="C63">
        <v>129</v>
      </c>
      <c r="D63" t="s">
        <v>27</v>
      </c>
      <c r="E63">
        <v>3</v>
      </c>
      <c r="F63">
        <v>17</v>
      </c>
      <c r="G63">
        <v>300</v>
      </c>
      <c r="H63">
        <v>5100</v>
      </c>
      <c r="I63">
        <v>8</v>
      </c>
      <c r="J63">
        <v>8</v>
      </c>
      <c r="K63" t="str">
        <f>VLOOKUP(Data5[[#This Row],[Course ID]],courses[],2,FALSE)</f>
        <v>Word</v>
      </c>
      <c r="L63" s="6" t="str">
        <f>VLOOKUP(Data5[[#This Row],[Course ID]],courses[],3,FALSE)</f>
        <v>Intro</v>
      </c>
      <c r="M63">
        <f>VLOOKUP(Data5[[#This Row],[Course ID]],courses[],5,FALSE)</f>
        <v>300</v>
      </c>
      <c r="N63" t="str">
        <f>VLOOKUP(Data5[[#This Row],[Customer Number]],Customers[],4,FALSE)</f>
        <v>Dollar General</v>
      </c>
      <c r="O63" t="str">
        <f>VLOOKUP(Data5[[#This Row],[Customer Number]],Customers[],3,FALSE)</f>
        <v>Tennessee</v>
      </c>
      <c r="P63" t="str">
        <f>VLOOKUP(Data5[[#This Row],[Customer Number]],Customers[],5,FALSE)</f>
        <v>Consumer Discretionary</v>
      </c>
      <c r="Q63" t="str">
        <f>VLOOKUP(Data5[[#This Row],[Customer Number]],Customers[],6,FALSE)</f>
        <v>General Merchandise Stores</v>
      </c>
    </row>
    <row r="64" spans="1:17" x14ac:dyDescent="0.3">
      <c r="A64">
        <v>18449</v>
      </c>
      <c r="B64" s="5">
        <v>43939</v>
      </c>
      <c r="C64">
        <v>171</v>
      </c>
      <c r="D64" t="s">
        <v>27</v>
      </c>
      <c r="E64">
        <v>21</v>
      </c>
      <c r="F64">
        <v>5</v>
      </c>
      <c r="G64">
        <v>500</v>
      </c>
      <c r="H64">
        <v>2500</v>
      </c>
      <c r="I64">
        <v>9</v>
      </c>
      <c r="J64">
        <v>8</v>
      </c>
      <c r="K64" t="str">
        <f>VLOOKUP(Data5[[#This Row],[Course ID]],courses[],2,FALSE)</f>
        <v>Access</v>
      </c>
      <c r="L64" s="6" t="str">
        <f>VLOOKUP(Data5[[#This Row],[Course ID]],courses[],3,FALSE)</f>
        <v>Advanced</v>
      </c>
      <c r="M64">
        <f>VLOOKUP(Data5[[#This Row],[Course ID]],courses[],5,FALSE)</f>
        <v>500</v>
      </c>
      <c r="N64" t="str">
        <f>VLOOKUP(Data5[[#This Row],[Customer Number]],Customers[],4,FALSE)</f>
        <v>Expedia Inc.</v>
      </c>
      <c r="O64" t="str">
        <f>VLOOKUP(Data5[[#This Row],[Customer Number]],Customers[],3,FALSE)</f>
        <v>Washington</v>
      </c>
      <c r="P64" t="str">
        <f>VLOOKUP(Data5[[#This Row],[Customer Number]],Customers[],5,FALSE)</f>
        <v>Consumer Discretionary</v>
      </c>
      <c r="Q64" t="str">
        <f>VLOOKUP(Data5[[#This Row],[Customer Number]],Customers[],6,FALSE)</f>
        <v>Internet &amp; Direct Marketing Retail</v>
      </c>
    </row>
    <row r="65" spans="1:17" x14ac:dyDescent="0.3">
      <c r="A65">
        <v>18560</v>
      </c>
      <c r="B65" s="5">
        <v>43854</v>
      </c>
      <c r="C65">
        <v>327</v>
      </c>
      <c r="D65" t="s">
        <v>28</v>
      </c>
      <c r="E65">
        <v>8</v>
      </c>
      <c r="F65">
        <v>9</v>
      </c>
      <c r="G65">
        <v>1500</v>
      </c>
      <c r="H65">
        <v>13500</v>
      </c>
      <c r="I65">
        <v>10</v>
      </c>
      <c r="J65">
        <v>8</v>
      </c>
      <c r="K65" t="str">
        <f>VLOOKUP(Data5[[#This Row],[Course ID]],courses[],2,FALSE)</f>
        <v>Ethcial Hacking</v>
      </c>
      <c r="L65" s="6" t="str">
        <f>VLOOKUP(Data5[[#This Row],[Course ID]],courses[],3,FALSE)</f>
        <v>Intro</v>
      </c>
      <c r="M65">
        <f>VLOOKUP(Data5[[#This Row],[Course ID]],courses[],5,FALSE)</f>
        <v>2000</v>
      </c>
      <c r="N65" t="str">
        <f>VLOOKUP(Data5[[#This Row],[Customer Number]],Customers[],4,FALSE)</f>
        <v>Netflix Inc.</v>
      </c>
      <c r="O65" t="str">
        <f>VLOOKUP(Data5[[#This Row],[Customer Number]],Customers[],3,FALSE)</f>
        <v>California</v>
      </c>
      <c r="P65" t="str">
        <f>VLOOKUP(Data5[[#This Row],[Customer Number]],Customers[],5,FALSE)</f>
        <v>Information Technology</v>
      </c>
      <c r="Q65" t="str">
        <f>VLOOKUP(Data5[[#This Row],[Customer Number]],Customers[],6,FALSE)</f>
        <v>Internet Software &amp; Services</v>
      </c>
    </row>
    <row r="66" spans="1:17" x14ac:dyDescent="0.3">
      <c r="A66">
        <v>18671</v>
      </c>
      <c r="B66" s="5">
        <v>44090</v>
      </c>
      <c r="C66">
        <v>297</v>
      </c>
      <c r="D66" t="s">
        <v>27</v>
      </c>
      <c r="E66">
        <v>14</v>
      </c>
      <c r="F66">
        <v>15</v>
      </c>
      <c r="G66">
        <v>300</v>
      </c>
      <c r="H66">
        <v>4500</v>
      </c>
      <c r="I66">
        <v>9</v>
      </c>
      <c r="J66">
        <v>8</v>
      </c>
      <c r="K66" t="str">
        <f>VLOOKUP(Data5[[#This Row],[Course ID]],courses[],2,FALSE)</f>
        <v>Acrobat</v>
      </c>
      <c r="L66" s="6" t="str">
        <f>VLOOKUP(Data5[[#This Row],[Course ID]],courses[],3,FALSE)</f>
        <v>Intermediate</v>
      </c>
      <c r="M66">
        <f>VLOOKUP(Data5[[#This Row],[Course ID]],courses[],5,FALSE)</f>
        <v>500</v>
      </c>
      <c r="N66" t="str">
        <f>VLOOKUP(Data5[[#This Row],[Customer Number]],Customers[],4,FALSE)</f>
        <v>Mondelez International</v>
      </c>
      <c r="O66" t="str">
        <f>VLOOKUP(Data5[[#This Row],[Customer Number]],Customers[],3,FALSE)</f>
        <v>Illinois</v>
      </c>
      <c r="P66" t="str">
        <f>VLOOKUP(Data5[[#This Row],[Customer Number]],Customers[],5,FALSE)</f>
        <v>Consumer Staples</v>
      </c>
      <c r="Q66" t="str">
        <f>VLOOKUP(Data5[[#This Row],[Customer Number]],Customers[],6,FALSE)</f>
        <v>Packaged Foods &amp; Meats</v>
      </c>
    </row>
    <row r="67" spans="1:17" x14ac:dyDescent="0.3">
      <c r="A67">
        <v>18782</v>
      </c>
      <c r="B67" s="5">
        <v>44067</v>
      </c>
      <c r="C67">
        <v>233</v>
      </c>
      <c r="D67" t="s">
        <v>24</v>
      </c>
      <c r="E67">
        <v>15</v>
      </c>
      <c r="F67">
        <v>5</v>
      </c>
      <c r="G67">
        <v>500</v>
      </c>
      <c r="H67">
        <v>2500</v>
      </c>
      <c r="I67">
        <v>9</v>
      </c>
      <c r="J67">
        <v>8</v>
      </c>
      <c r="K67" t="str">
        <f>VLOOKUP(Data5[[#This Row],[Course ID]],courses[],2,FALSE)</f>
        <v>Forensic Investigation</v>
      </c>
      <c r="L67" s="6" t="str">
        <f>VLOOKUP(Data5[[#This Row],[Course ID]],courses[],3,FALSE)</f>
        <v>Intermediate</v>
      </c>
      <c r="M67">
        <f>VLOOKUP(Data5[[#This Row],[Course ID]],courses[],5,FALSE)</f>
        <v>1500</v>
      </c>
      <c r="N67" t="str">
        <f>VLOOKUP(Data5[[#This Row],[Customer Number]],Customers[],4,FALSE)</f>
        <v>Humana Inc.</v>
      </c>
      <c r="O67" t="str">
        <f>VLOOKUP(Data5[[#This Row],[Customer Number]],Customers[],3,FALSE)</f>
        <v>Kentucky</v>
      </c>
      <c r="P67" t="str">
        <f>VLOOKUP(Data5[[#This Row],[Customer Number]],Customers[],5,FALSE)</f>
        <v>Health Care</v>
      </c>
      <c r="Q67" t="str">
        <f>VLOOKUP(Data5[[#This Row],[Customer Number]],Customers[],6,FALSE)</f>
        <v>Managed Health Care</v>
      </c>
    </row>
    <row r="68" spans="1:17" x14ac:dyDescent="0.3">
      <c r="A68">
        <v>18893</v>
      </c>
      <c r="B68" s="5">
        <v>44001</v>
      </c>
      <c r="C68">
        <v>142</v>
      </c>
      <c r="D68" t="s">
        <v>24</v>
      </c>
      <c r="E68">
        <v>17</v>
      </c>
      <c r="F68">
        <v>14</v>
      </c>
      <c r="G68">
        <v>2000</v>
      </c>
      <c r="H68">
        <v>28000</v>
      </c>
      <c r="I68">
        <v>7</v>
      </c>
      <c r="J68">
        <v>8</v>
      </c>
      <c r="K68" t="str">
        <f>VLOOKUP(Data5[[#This Row],[Course ID]],courses[],2,FALSE)</f>
        <v>Excel</v>
      </c>
      <c r="L68" s="6" t="str">
        <f>VLOOKUP(Data5[[#This Row],[Course ID]],courses[],3,FALSE)</f>
        <v>Advanced</v>
      </c>
      <c r="M68">
        <f>VLOOKUP(Data5[[#This Row],[Course ID]],courses[],5,FALSE)</f>
        <v>500</v>
      </c>
      <c r="N68" t="str">
        <f>VLOOKUP(Data5[[#This Row],[Customer Number]],Customers[],4,FALSE)</f>
        <v>Darden Restaurants</v>
      </c>
      <c r="O68" t="str">
        <f>VLOOKUP(Data5[[#This Row],[Customer Number]],Customers[],3,FALSE)</f>
        <v>Florida</v>
      </c>
      <c r="P68" t="str">
        <f>VLOOKUP(Data5[[#This Row],[Customer Number]],Customers[],5,FALSE)</f>
        <v>Consumer Discretionary</v>
      </c>
      <c r="Q68" t="str">
        <f>VLOOKUP(Data5[[#This Row],[Customer Number]],Customers[],6,FALSE)</f>
        <v>Restaurants</v>
      </c>
    </row>
    <row r="69" spans="1:17" x14ac:dyDescent="0.3">
      <c r="A69">
        <v>19004</v>
      </c>
      <c r="B69" s="5">
        <v>44029</v>
      </c>
      <c r="C69">
        <v>300</v>
      </c>
      <c r="D69" t="s">
        <v>23</v>
      </c>
      <c r="E69">
        <v>5</v>
      </c>
      <c r="F69">
        <v>16</v>
      </c>
      <c r="G69">
        <v>300</v>
      </c>
      <c r="H69">
        <v>4800</v>
      </c>
      <c r="I69">
        <v>8</v>
      </c>
      <c r="J69">
        <v>8</v>
      </c>
      <c r="K69" t="str">
        <f>VLOOKUP(Data5[[#This Row],[Course ID]],courses[],2,FALSE)</f>
        <v>Access</v>
      </c>
      <c r="L69" s="6" t="str">
        <f>VLOOKUP(Data5[[#This Row],[Course ID]],courses[],3,FALSE)</f>
        <v>Intro</v>
      </c>
      <c r="M69">
        <f>VLOOKUP(Data5[[#This Row],[Course ID]],courses[],5,FALSE)</f>
        <v>300</v>
      </c>
      <c r="N69" t="str">
        <f>VLOOKUP(Data5[[#This Row],[Customer Number]],Customers[],4,FALSE)</f>
        <v>Mohawk Industries</v>
      </c>
      <c r="O69" t="str">
        <f>VLOOKUP(Data5[[#This Row],[Customer Number]],Customers[],3,FALSE)</f>
        <v>New York</v>
      </c>
      <c r="P69" t="str">
        <f>VLOOKUP(Data5[[#This Row],[Customer Number]],Customers[],5,FALSE)</f>
        <v>Consumer Discretionary</v>
      </c>
      <c r="Q69" t="str">
        <f>VLOOKUP(Data5[[#This Row],[Customer Number]],Customers[],6,FALSE)</f>
        <v>Home Furnishings</v>
      </c>
    </row>
    <row r="70" spans="1:17" x14ac:dyDescent="0.3">
      <c r="A70">
        <v>19115</v>
      </c>
      <c r="B70" s="5">
        <v>44084</v>
      </c>
      <c r="C70">
        <v>351</v>
      </c>
      <c r="D70" t="s">
        <v>26</v>
      </c>
      <c r="E70">
        <v>10</v>
      </c>
      <c r="F70">
        <v>5</v>
      </c>
      <c r="G70">
        <v>300</v>
      </c>
      <c r="H70">
        <v>1500</v>
      </c>
      <c r="I70">
        <v>6</v>
      </c>
      <c r="J70">
        <v>8</v>
      </c>
      <c r="K70" t="str">
        <f>VLOOKUP(Data5[[#This Row],[Course ID]],courses[],2,FALSE)</f>
        <v>Power BI</v>
      </c>
      <c r="L70" s="6" t="str">
        <f>VLOOKUP(Data5[[#This Row],[Course ID]],courses[],3,FALSE)</f>
        <v>Intermediate</v>
      </c>
      <c r="M70">
        <f>VLOOKUP(Data5[[#This Row],[Course ID]],courses[],5,FALSE)</f>
        <v>300</v>
      </c>
      <c r="N70" t="str">
        <f>VLOOKUP(Data5[[#This Row],[Customer Number]],Customers[],4,FALSE)</f>
        <v>PACCAR Inc.</v>
      </c>
      <c r="O70" t="str">
        <f>VLOOKUP(Data5[[#This Row],[Customer Number]],Customers[],3,FALSE)</f>
        <v>Washington</v>
      </c>
      <c r="P70" t="str">
        <f>VLOOKUP(Data5[[#This Row],[Customer Number]],Customers[],5,FALSE)</f>
        <v>Industrials</v>
      </c>
      <c r="Q70" t="str">
        <f>VLOOKUP(Data5[[#This Row],[Customer Number]],Customers[],6,FALSE)</f>
        <v>Construction &amp; Farm Machinery &amp; Heavy Trucks</v>
      </c>
    </row>
    <row r="71" spans="1:17" x14ac:dyDescent="0.3">
      <c r="A71">
        <v>19226</v>
      </c>
      <c r="B71" s="5">
        <v>44158</v>
      </c>
      <c r="C71">
        <v>110</v>
      </c>
      <c r="D71" t="s">
        <v>28</v>
      </c>
      <c r="E71">
        <v>18</v>
      </c>
      <c r="F71">
        <v>21</v>
      </c>
      <c r="G71">
        <v>500</v>
      </c>
      <c r="H71">
        <v>10500</v>
      </c>
      <c r="I71">
        <v>10</v>
      </c>
      <c r="J71">
        <v>8</v>
      </c>
      <c r="K71" t="str">
        <f>VLOOKUP(Data5[[#This Row],[Course ID]],courses[],2,FALSE)</f>
        <v>Power BI</v>
      </c>
      <c r="L71" s="6" t="str">
        <f>VLOOKUP(Data5[[#This Row],[Course ID]],courses[],3,FALSE)</f>
        <v>Advanced</v>
      </c>
      <c r="M71">
        <f>VLOOKUP(Data5[[#This Row],[Course ID]],courses[],5,FALSE)</f>
        <v>500</v>
      </c>
      <c r="N71" t="str">
        <f>VLOOKUP(Data5[[#This Row],[Customer Number]],Customers[],4,FALSE)</f>
        <v>Costco Co.</v>
      </c>
      <c r="O71" t="str">
        <f>VLOOKUP(Data5[[#This Row],[Customer Number]],Customers[],3,FALSE)</f>
        <v>Washington</v>
      </c>
      <c r="P71" t="str">
        <f>VLOOKUP(Data5[[#This Row],[Customer Number]],Customers[],5,FALSE)</f>
        <v>Consumer Staples</v>
      </c>
      <c r="Q71" t="str">
        <f>VLOOKUP(Data5[[#This Row],[Customer Number]],Customers[],6,FALSE)</f>
        <v>Hypermarkets &amp; Super Centers</v>
      </c>
    </row>
    <row r="72" spans="1:17" x14ac:dyDescent="0.3">
      <c r="A72">
        <v>19337</v>
      </c>
      <c r="B72" s="5">
        <v>44023</v>
      </c>
      <c r="C72">
        <v>114</v>
      </c>
      <c r="D72" t="s">
        <v>24</v>
      </c>
      <c r="E72">
        <v>2</v>
      </c>
      <c r="F72">
        <v>21</v>
      </c>
      <c r="G72">
        <v>300</v>
      </c>
      <c r="H72">
        <v>6300</v>
      </c>
      <c r="I72">
        <v>10</v>
      </c>
      <c r="J72">
        <v>8</v>
      </c>
      <c r="K72" t="str">
        <f>VLOOKUP(Data5[[#This Row],[Course ID]],courses[],2,FALSE)</f>
        <v>Power BI</v>
      </c>
      <c r="L72" s="6" t="str">
        <f>VLOOKUP(Data5[[#This Row],[Course ID]],courses[],3,FALSE)</f>
        <v>Intro</v>
      </c>
      <c r="M72">
        <f>VLOOKUP(Data5[[#This Row],[Course ID]],courses[],5,FALSE)</f>
        <v>300</v>
      </c>
      <c r="N72" t="str">
        <f>VLOOKUP(Data5[[#This Row],[Customer Number]],Customers[],4,FALSE)</f>
        <v>Cisco Systems</v>
      </c>
      <c r="O72" t="str">
        <f>VLOOKUP(Data5[[#This Row],[Customer Number]],Customers[],3,FALSE)</f>
        <v>California</v>
      </c>
      <c r="P72" t="str">
        <f>VLOOKUP(Data5[[#This Row],[Customer Number]],Customers[],5,FALSE)</f>
        <v>Information Technology</v>
      </c>
      <c r="Q72" t="str">
        <f>VLOOKUP(Data5[[#This Row],[Customer Number]],Customers[],6,FALSE)</f>
        <v>Networking Equipment</v>
      </c>
    </row>
    <row r="73" spans="1:17" x14ac:dyDescent="0.3">
      <c r="A73">
        <v>19448</v>
      </c>
      <c r="B73" s="5">
        <v>44132</v>
      </c>
      <c r="C73">
        <v>211</v>
      </c>
      <c r="D73" t="s">
        <v>26</v>
      </c>
      <c r="E73">
        <v>16</v>
      </c>
      <c r="F73">
        <v>16</v>
      </c>
      <c r="G73">
        <v>1500</v>
      </c>
      <c r="H73">
        <v>24000</v>
      </c>
      <c r="I73">
        <v>10</v>
      </c>
      <c r="J73">
        <v>8</v>
      </c>
      <c r="K73" t="str">
        <f>VLOOKUP(Data5[[#This Row],[Course ID]],courses[],2,FALSE)</f>
        <v>Ethcial Hacking</v>
      </c>
      <c r="L73" s="6" t="str">
        <f>VLOOKUP(Data5[[#This Row],[Course ID]],courses[],3,FALSE)</f>
        <v>Intermediate</v>
      </c>
      <c r="M73">
        <f>VLOOKUP(Data5[[#This Row],[Course ID]],courses[],5,FALSE)</f>
        <v>2000</v>
      </c>
      <c r="N73" t="str">
        <f>VLOOKUP(Data5[[#This Row],[Customer Number]],Customers[],4,FALSE)</f>
        <v>Harman Int'l Industries</v>
      </c>
      <c r="O73" t="str">
        <f>VLOOKUP(Data5[[#This Row],[Customer Number]],Customers[],3,FALSE)</f>
        <v>Connecticut</v>
      </c>
      <c r="P73" t="str">
        <f>VLOOKUP(Data5[[#This Row],[Customer Number]],Customers[],5,FALSE)</f>
        <v>Consumer Discretionary</v>
      </c>
      <c r="Q73" t="str">
        <f>VLOOKUP(Data5[[#This Row],[Customer Number]],Customers[],6,FALSE)</f>
        <v>Consumer Electronics</v>
      </c>
    </row>
    <row r="74" spans="1:17" x14ac:dyDescent="0.3">
      <c r="A74">
        <v>19559</v>
      </c>
      <c r="B74" s="5">
        <v>43890</v>
      </c>
      <c r="C74">
        <v>256</v>
      </c>
      <c r="D74" t="s">
        <v>29</v>
      </c>
      <c r="E74">
        <v>3</v>
      </c>
      <c r="F74">
        <v>13</v>
      </c>
      <c r="G74">
        <v>300</v>
      </c>
      <c r="H74">
        <v>3900</v>
      </c>
      <c r="I74">
        <v>6</v>
      </c>
      <c r="J74">
        <v>8</v>
      </c>
      <c r="K74" t="str">
        <f>VLOOKUP(Data5[[#This Row],[Course ID]],courses[],2,FALSE)</f>
        <v>Word</v>
      </c>
      <c r="L74" s="6" t="str">
        <f>VLOOKUP(Data5[[#This Row],[Course ID]],courses[],3,FALSE)</f>
        <v>Intro</v>
      </c>
      <c r="M74">
        <f>VLOOKUP(Data5[[#This Row],[Course ID]],courses[],5,FALSE)</f>
        <v>300</v>
      </c>
      <c r="N74" t="str">
        <f>VLOOKUP(Data5[[#This Row],[Customer Number]],Customers[],4,FALSE)</f>
        <v>KeyCorp</v>
      </c>
      <c r="O74" t="str">
        <f>VLOOKUP(Data5[[#This Row],[Customer Number]],Customers[],3,FALSE)</f>
        <v>Ohio</v>
      </c>
      <c r="P74" t="str">
        <f>VLOOKUP(Data5[[#This Row],[Customer Number]],Customers[],5,FALSE)</f>
        <v>Financials</v>
      </c>
      <c r="Q74" t="str">
        <f>VLOOKUP(Data5[[#This Row],[Customer Number]],Customers[],6,FALSE)</f>
        <v>Banks</v>
      </c>
    </row>
    <row r="75" spans="1:17" x14ac:dyDescent="0.3">
      <c r="A75">
        <v>19670</v>
      </c>
      <c r="B75" s="5">
        <v>43878</v>
      </c>
      <c r="C75">
        <v>374</v>
      </c>
      <c r="D75" t="s">
        <v>27</v>
      </c>
      <c r="E75">
        <v>22</v>
      </c>
      <c r="F75">
        <v>18</v>
      </c>
      <c r="G75">
        <v>500</v>
      </c>
      <c r="H75">
        <v>9000</v>
      </c>
      <c r="I75">
        <v>8</v>
      </c>
      <c r="J75">
        <v>8</v>
      </c>
      <c r="K75" t="str">
        <f>VLOOKUP(Data5[[#This Row],[Course ID]],courses[],2,FALSE)</f>
        <v>Acrobat</v>
      </c>
      <c r="L75" s="6" t="str">
        <f>VLOOKUP(Data5[[#This Row],[Course ID]],courses[],3,FALSE)</f>
        <v>Advanced</v>
      </c>
      <c r="M75">
        <f>VLOOKUP(Data5[[#This Row],[Course ID]],courses[],5,FALSE)</f>
        <v>700</v>
      </c>
      <c r="N75" t="str">
        <f>VLOOKUP(Data5[[#This Row],[Customer Number]],Customers[],4,FALSE)</f>
        <v>Phillips 66</v>
      </c>
      <c r="O75" t="str">
        <f>VLOOKUP(Data5[[#This Row],[Customer Number]],Customers[],3,FALSE)</f>
        <v>Texas</v>
      </c>
      <c r="P75" t="str">
        <f>VLOOKUP(Data5[[#This Row],[Customer Number]],Customers[],5,FALSE)</f>
        <v>Energy</v>
      </c>
      <c r="Q75" t="str">
        <f>VLOOKUP(Data5[[#This Row],[Customer Number]],Customers[],6,FALSE)</f>
        <v>Oil &amp; Gas Refining &amp; Marketing &amp; Transportation</v>
      </c>
    </row>
    <row r="76" spans="1:17" x14ac:dyDescent="0.3">
      <c r="A76">
        <v>19781</v>
      </c>
      <c r="B76" s="5">
        <v>44021</v>
      </c>
      <c r="C76">
        <v>34</v>
      </c>
      <c r="D76" t="s">
        <v>23</v>
      </c>
      <c r="E76">
        <v>13</v>
      </c>
      <c r="F76">
        <v>20</v>
      </c>
      <c r="G76">
        <v>300</v>
      </c>
      <c r="H76">
        <v>6000</v>
      </c>
      <c r="I76">
        <v>9</v>
      </c>
      <c r="J76">
        <v>8</v>
      </c>
      <c r="K76" t="str">
        <f>VLOOKUP(Data5[[#This Row],[Course ID]],courses[],2,FALSE)</f>
        <v>Access</v>
      </c>
      <c r="L76" s="6" t="str">
        <f>VLOOKUP(Data5[[#This Row],[Course ID]],courses[],3,FALSE)</f>
        <v>Intermediate</v>
      </c>
      <c r="M76">
        <f>VLOOKUP(Data5[[#This Row],[Course ID]],courses[],5,FALSE)</f>
        <v>300</v>
      </c>
      <c r="N76" t="str">
        <f>VLOOKUP(Data5[[#This Row],[Customer Number]],Customers[],4,FALSE)</f>
        <v>Amgen Inc</v>
      </c>
      <c r="O76" t="str">
        <f>VLOOKUP(Data5[[#This Row],[Customer Number]],Customers[],3,FALSE)</f>
        <v>California</v>
      </c>
      <c r="P76" t="str">
        <f>VLOOKUP(Data5[[#This Row],[Customer Number]],Customers[],5,FALSE)</f>
        <v>Health Care</v>
      </c>
      <c r="Q76" t="str">
        <f>VLOOKUP(Data5[[#This Row],[Customer Number]],Customers[],6,FALSE)</f>
        <v>Biotechnology</v>
      </c>
    </row>
    <row r="77" spans="1:17" x14ac:dyDescent="0.3">
      <c r="A77">
        <v>19892</v>
      </c>
      <c r="B77" s="5">
        <v>44093</v>
      </c>
      <c r="C77">
        <v>244</v>
      </c>
      <c r="D77" t="s">
        <v>23</v>
      </c>
      <c r="E77">
        <v>14</v>
      </c>
      <c r="F77">
        <v>7</v>
      </c>
      <c r="G77">
        <v>300</v>
      </c>
      <c r="H77">
        <v>2100</v>
      </c>
      <c r="I77">
        <v>8</v>
      </c>
      <c r="J77">
        <v>8</v>
      </c>
      <c r="K77" t="str">
        <f>VLOOKUP(Data5[[#This Row],[Course ID]],courses[],2,FALSE)</f>
        <v>Acrobat</v>
      </c>
      <c r="L77" s="6" t="str">
        <f>VLOOKUP(Data5[[#This Row],[Course ID]],courses[],3,FALSE)</f>
        <v>Intermediate</v>
      </c>
      <c r="M77">
        <f>VLOOKUP(Data5[[#This Row],[Course ID]],courses[],5,FALSE)</f>
        <v>500</v>
      </c>
      <c r="N77" t="str">
        <f>VLOOKUP(Data5[[#This Row],[Customer Number]],Customers[],4,FALSE)</f>
        <v>Iron Mountain Incorporated</v>
      </c>
      <c r="O77" t="str">
        <f>VLOOKUP(Data5[[#This Row],[Customer Number]],Customers[],3,FALSE)</f>
        <v>Massachusetts</v>
      </c>
      <c r="P77" t="str">
        <f>VLOOKUP(Data5[[#This Row],[Customer Number]],Customers[],5,FALSE)</f>
        <v>Real Estate</v>
      </c>
      <c r="Q77" t="str">
        <f>VLOOKUP(Data5[[#This Row],[Customer Number]],Customers[],6,FALSE)</f>
        <v>REITs</v>
      </c>
    </row>
    <row r="78" spans="1:17" x14ac:dyDescent="0.3">
      <c r="A78">
        <v>20003</v>
      </c>
      <c r="B78" s="5">
        <v>44059</v>
      </c>
      <c r="C78">
        <v>291</v>
      </c>
      <c r="D78" t="s">
        <v>29</v>
      </c>
      <c r="E78">
        <v>4</v>
      </c>
      <c r="F78">
        <v>8</v>
      </c>
      <c r="G78">
        <v>300</v>
      </c>
      <c r="H78">
        <v>2400</v>
      </c>
      <c r="I78">
        <v>8</v>
      </c>
      <c r="J78">
        <v>8</v>
      </c>
      <c r="K78" t="str">
        <f>VLOOKUP(Data5[[#This Row],[Course ID]],courses[],2,FALSE)</f>
        <v>PowerPoint</v>
      </c>
      <c r="L78" s="6" t="str">
        <f>VLOOKUP(Data5[[#This Row],[Course ID]],courses[],3,FALSE)</f>
        <v>Intro</v>
      </c>
      <c r="M78">
        <f>VLOOKUP(Data5[[#This Row],[Course ID]],courses[],5,FALSE)</f>
        <v>300</v>
      </c>
      <c r="N78" t="str">
        <f>VLOOKUP(Data5[[#This Row],[Customer Number]],Customers[],4,FALSE)</f>
        <v>Masco Corp.</v>
      </c>
      <c r="O78" t="str">
        <f>VLOOKUP(Data5[[#This Row],[Customer Number]],Customers[],3,FALSE)</f>
        <v>Michigan</v>
      </c>
      <c r="P78" t="str">
        <f>VLOOKUP(Data5[[#This Row],[Customer Number]],Customers[],5,FALSE)</f>
        <v>Industrials</v>
      </c>
      <c r="Q78" t="str">
        <f>VLOOKUP(Data5[[#This Row],[Customer Number]],Customers[],6,FALSE)</f>
        <v>Building Products</v>
      </c>
    </row>
    <row r="79" spans="1:17" x14ac:dyDescent="0.3">
      <c r="A79">
        <v>20114</v>
      </c>
      <c r="B79" s="5">
        <v>43913</v>
      </c>
      <c r="C79">
        <v>187</v>
      </c>
      <c r="D79" t="s">
        <v>28</v>
      </c>
      <c r="E79">
        <v>16</v>
      </c>
      <c r="F79">
        <v>6</v>
      </c>
      <c r="G79">
        <v>1500</v>
      </c>
      <c r="H79">
        <v>9000</v>
      </c>
      <c r="I79">
        <v>8</v>
      </c>
      <c r="J79">
        <v>8</v>
      </c>
      <c r="K79" t="str">
        <f>VLOOKUP(Data5[[#This Row],[Course ID]],courses[],2,FALSE)</f>
        <v>Ethcial Hacking</v>
      </c>
      <c r="L79" s="6" t="str">
        <f>VLOOKUP(Data5[[#This Row],[Course ID]],courses[],3,FALSE)</f>
        <v>Intermediate</v>
      </c>
      <c r="M79">
        <f>VLOOKUP(Data5[[#This Row],[Course ID]],courses[],5,FALSE)</f>
        <v>2000</v>
      </c>
      <c r="N79" t="str">
        <f>VLOOKUP(Data5[[#This Row],[Customer Number]],Customers[],4,FALSE)</f>
        <v>Flowserve Corporation</v>
      </c>
      <c r="O79" t="str">
        <f>VLOOKUP(Data5[[#This Row],[Customer Number]],Customers[],3,FALSE)</f>
        <v>Texas</v>
      </c>
      <c r="P79" t="str">
        <f>VLOOKUP(Data5[[#This Row],[Customer Number]],Customers[],5,FALSE)</f>
        <v>Industrials</v>
      </c>
      <c r="Q79" t="str">
        <f>VLOOKUP(Data5[[#This Row],[Customer Number]],Customers[],6,FALSE)</f>
        <v>Industrial Machinery</v>
      </c>
    </row>
    <row r="80" spans="1:17" x14ac:dyDescent="0.3">
      <c r="A80">
        <v>20225</v>
      </c>
      <c r="B80" s="5">
        <v>44125</v>
      </c>
      <c r="C80">
        <v>340</v>
      </c>
      <c r="D80" t="s">
        <v>29</v>
      </c>
      <c r="E80">
        <v>6</v>
      </c>
      <c r="F80">
        <v>8</v>
      </c>
      <c r="G80">
        <v>300</v>
      </c>
      <c r="H80">
        <v>2400</v>
      </c>
      <c r="I80">
        <v>9</v>
      </c>
      <c r="J80">
        <v>8</v>
      </c>
      <c r="K80" t="str">
        <f>VLOOKUP(Data5[[#This Row],[Course ID]],courses[],2,FALSE)</f>
        <v>Acrobat</v>
      </c>
      <c r="L80" s="6" t="str">
        <f>VLOOKUP(Data5[[#This Row],[Course ID]],courses[],3,FALSE)</f>
        <v>Intro</v>
      </c>
      <c r="M80">
        <f>VLOOKUP(Data5[[#This Row],[Course ID]],courses[],5,FALSE)</f>
        <v>500</v>
      </c>
      <c r="N80" t="str">
        <f>VLOOKUP(Data5[[#This Row],[Customer Number]],Customers[],4,FALSE)</f>
        <v>Newell Brands</v>
      </c>
      <c r="O80" t="str">
        <f>VLOOKUP(Data5[[#This Row],[Customer Number]],Customers[],3,FALSE)</f>
        <v>Georgia</v>
      </c>
      <c r="P80" t="str">
        <f>VLOOKUP(Data5[[#This Row],[Customer Number]],Customers[],5,FALSE)</f>
        <v>Consumer Discretionary</v>
      </c>
      <c r="Q80" t="str">
        <f>VLOOKUP(Data5[[#This Row],[Customer Number]],Customers[],6,FALSE)</f>
        <v>Housewares &amp; Specialties</v>
      </c>
    </row>
    <row r="81" spans="1:17" x14ac:dyDescent="0.3">
      <c r="A81">
        <v>20336</v>
      </c>
      <c r="B81" s="5">
        <v>44049</v>
      </c>
      <c r="C81">
        <v>255</v>
      </c>
      <c r="D81" t="s">
        <v>27</v>
      </c>
      <c r="E81">
        <v>24</v>
      </c>
      <c r="F81">
        <v>15</v>
      </c>
      <c r="G81">
        <v>2500</v>
      </c>
      <c r="H81">
        <v>37500</v>
      </c>
      <c r="I81">
        <v>9</v>
      </c>
      <c r="J81">
        <v>8</v>
      </c>
      <c r="K81" t="str">
        <f>VLOOKUP(Data5[[#This Row],[Course ID]],courses[],2,FALSE)</f>
        <v>Ethcial Hacking</v>
      </c>
      <c r="L81" s="6" t="str">
        <f>VLOOKUP(Data5[[#This Row],[Course ID]],courses[],3,FALSE)</f>
        <v>Advanced</v>
      </c>
      <c r="M81">
        <f>VLOOKUP(Data5[[#This Row],[Course ID]],courses[],5,FALSE)</f>
        <v>2750</v>
      </c>
      <c r="N81" t="str">
        <f>VLOOKUP(Data5[[#This Row],[Customer Number]],Customers[],4,FALSE)</f>
        <v>Kellogg Co.</v>
      </c>
      <c r="O81" t="str">
        <f>VLOOKUP(Data5[[#This Row],[Customer Number]],Customers[],3,FALSE)</f>
        <v>Michigan</v>
      </c>
      <c r="P81" t="str">
        <f>VLOOKUP(Data5[[#This Row],[Customer Number]],Customers[],5,FALSE)</f>
        <v>Consumer Staples</v>
      </c>
      <c r="Q81" t="str">
        <f>VLOOKUP(Data5[[#This Row],[Customer Number]],Customers[],6,FALSE)</f>
        <v>Packaged Foods &amp; Meats</v>
      </c>
    </row>
    <row r="82" spans="1:17" x14ac:dyDescent="0.3">
      <c r="A82">
        <v>20447</v>
      </c>
      <c r="B82" s="5">
        <v>43924</v>
      </c>
      <c r="C82">
        <v>77</v>
      </c>
      <c r="D82" t="s">
        <v>25</v>
      </c>
      <c r="E82">
        <v>15</v>
      </c>
      <c r="F82">
        <v>15</v>
      </c>
      <c r="G82">
        <v>500</v>
      </c>
      <c r="H82">
        <v>7500</v>
      </c>
      <c r="I82">
        <v>6</v>
      </c>
      <c r="J82">
        <v>8</v>
      </c>
      <c r="K82" t="str">
        <f>VLOOKUP(Data5[[#This Row],[Course ID]],courses[],2,FALSE)</f>
        <v>Forensic Investigation</v>
      </c>
      <c r="L82" s="6" t="str">
        <f>VLOOKUP(Data5[[#This Row],[Course ID]],courses[],3,FALSE)</f>
        <v>Intermediate</v>
      </c>
      <c r="M82">
        <f>VLOOKUP(Data5[[#This Row],[Course ID]],courses[],5,FALSE)</f>
        <v>1500</v>
      </c>
      <c r="N82" t="str">
        <f>VLOOKUP(Data5[[#This Row],[Customer Number]],Customers[],4,FALSE)</f>
        <v>Cardinal Health Inc.</v>
      </c>
      <c r="O82" t="str">
        <f>VLOOKUP(Data5[[#This Row],[Customer Number]],Customers[],3,FALSE)</f>
        <v>Ohio</v>
      </c>
      <c r="P82" t="str">
        <f>VLOOKUP(Data5[[#This Row],[Customer Number]],Customers[],5,FALSE)</f>
        <v>Health Care</v>
      </c>
      <c r="Q82" t="str">
        <f>VLOOKUP(Data5[[#This Row],[Customer Number]],Customers[],6,FALSE)</f>
        <v>Health Care Distributors</v>
      </c>
    </row>
    <row r="83" spans="1:17" x14ac:dyDescent="0.3">
      <c r="A83">
        <v>20558</v>
      </c>
      <c r="B83" s="5">
        <v>43968</v>
      </c>
      <c r="C83">
        <v>69</v>
      </c>
      <c r="D83" t="s">
        <v>23</v>
      </c>
      <c r="E83">
        <v>5</v>
      </c>
      <c r="F83">
        <v>3</v>
      </c>
      <c r="G83">
        <v>300</v>
      </c>
      <c r="H83">
        <v>900</v>
      </c>
      <c r="I83">
        <v>8</v>
      </c>
      <c r="J83">
        <v>8</v>
      </c>
      <c r="K83" t="str">
        <f>VLOOKUP(Data5[[#This Row],[Course ID]],courses[],2,FALSE)</f>
        <v>Access</v>
      </c>
      <c r="L83" s="6" t="str">
        <f>VLOOKUP(Data5[[#This Row],[Course ID]],courses[],3,FALSE)</f>
        <v>Intro</v>
      </c>
      <c r="M83">
        <f>VLOOKUP(Data5[[#This Row],[Course ID]],courses[],5,FALSE)</f>
        <v>300</v>
      </c>
      <c r="N83" t="str">
        <f>VLOOKUP(Data5[[#This Row],[Customer Number]],Customers[],4,FALSE)</f>
        <v>Bristol-Myers Squibb</v>
      </c>
      <c r="O83" t="str">
        <f>VLOOKUP(Data5[[#This Row],[Customer Number]],Customers[],3,FALSE)</f>
        <v>New York</v>
      </c>
      <c r="P83" t="str">
        <f>VLOOKUP(Data5[[#This Row],[Customer Number]],Customers[],5,FALSE)</f>
        <v>Health Care</v>
      </c>
      <c r="Q83" t="str">
        <f>VLOOKUP(Data5[[#This Row],[Customer Number]],Customers[],6,FALSE)</f>
        <v>Health Care Distributors</v>
      </c>
    </row>
    <row r="84" spans="1:17" x14ac:dyDescent="0.3">
      <c r="A84">
        <v>20669</v>
      </c>
      <c r="B84" s="5">
        <v>44071</v>
      </c>
      <c r="C84">
        <v>55</v>
      </c>
      <c r="D84" t="s">
        <v>23</v>
      </c>
      <c r="E84">
        <v>9</v>
      </c>
      <c r="F84">
        <v>10</v>
      </c>
      <c r="G84">
        <v>2000</v>
      </c>
      <c r="H84">
        <v>20000</v>
      </c>
      <c r="I84">
        <v>10</v>
      </c>
      <c r="J84">
        <v>8</v>
      </c>
      <c r="K84" t="str">
        <f>VLOOKUP(Data5[[#This Row],[Course ID]],courses[],2,FALSE)</f>
        <v>Excel</v>
      </c>
      <c r="L84" s="6" t="str">
        <f>VLOOKUP(Data5[[#This Row],[Course ID]],courses[],3,FALSE)</f>
        <v>Intermediate</v>
      </c>
      <c r="M84">
        <f>VLOOKUP(Data5[[#This Row],[Course ID]],courses[],5,FALSE)</f>
        <v>300</v>
      </c>
      <c r="N84" t="str">
        <f>VLOOKUP(Data5[[#This Row],[Customer Number]],Customers[],4,FALSE)</f>
        <v>Bank of America Corp</v>
      </c>
      <c r="O84" t="str">
        <f>VLOOKUP(Data5[[#This Row],[Customer Number]],Customers[],3,FALSE)</f>
        <v>North Carolina</v>
      </c>
      <c r="P84" t="str">
        <f>VLOOKUP(Data5[[#This Row],[Customer Number]],Customers[],5,FALSE)</f>
        <v>Financials</v>
      </c>
      <c r="Q84" t="str">
        <f>VLOOKUP(Data5[[#This Row],[Customer Number]],Customers[],6,FALSE)</f>
        <v>Banks</v>
      </c>
    </row>
    <row r="85" spans="1:17" x14ac:dyDescent="0.3">
      <c r="A85">
        <v>20780</v>
      </c>
      <c r="B85" s="5">
        <v>44125</v>
      </c>
      <c r="C85">
        <v>183</v>
      </c>
      <c r="D85" t="s">
        <v>26</v>
      </c>
      <c r="E85">
        <v>15</v>
      </c>
      <c r="F85">
        <v>14</v>
      </c>
      <c r="G85">
        <v>500</v>
      </c>
      <c r="H85">
        <v>7000</v>
      </c>
      <c r="I85">
        <v>7</v>
      </c>
      <c r="J85">
        <v>8</v>
      </c>
      <c r="K85" t="str">
        <f>VLOOKUP(Data5[[#This Row],[Course ID]],courses[],2,FALSE)</f>
        <v>Forensic Investigation</v>
      </c>
      <c r="L85" s="6" t="str">
        <f>VLOOKUP(Data5[[#This Row],[Course ID]],courses[],3,FALSE)</f>
        <v>Intermediate</v>
      </c>
      <c r="M85">
        <f>VLOOKUP(Data5[[#This Row],[Course ID]],courses[],5,FALSE)</f>
        <v>1500</v>
      </c>
      <c r="N85" t="str">
        <f>VLOOKUP(Data5[[#This Row],[Customer Number]],Customers[],4,FALSE)</f>
        <v>Fifth Third Bancorp</v>
      </c>
      <c r="O85" t="str">
        <f>VLOOKUP(Data5[[#This Row],[Customer Number]],Customers[],3,FALSE)</f>
        <v>Ohio</v>
      </c>
      <c r="P85" t="str">
        <f>VLOOKUP(Data5[[#This Row],[Customer Number]],Customers[],5,FALSE)</f>
        <v>Financials</v>
      </c>
      <c r="Q85" t="str">
        <f>VLOOKUP(Data5[[#This Row],[Customer Number]],Customers[],6,FALSE)</f>
        <v>Banks</v>
      </c>
    </row>
    <row r="86" spans="1:17" x14ac:dyDescent="0.3">
      <c r="A86">
        <v>20891</v>
      </c>
      <c r="B86" s="5">
        <v>44120</v>
      </c>
      <c r="C86">
        <v>71</v>
      </c>
      <c r="D86" t="s">
        <v>26</v>
      </c>
      <c r="E86">
        <v>22</v>
      </c>
      <c r="F86">
        <v>24</v>
      </c>
      <c r="G86">
        <v>500</v>
      </c>
      <c r="H86">
        <v>12000</v>
      </c>
      <c r="I86">
        <v>7</v>
      </c>
      <c r="J86">
        <v>8</v>
      </c>
      <c r="K86" t="str">
        <f>VLOOKUP(Data5[[#This Row],[Course ID]],courses[],2,FALSE)</f>
        <v>Acrobat</v>
      </c>
      <c r="L86" s="6" t="str">
        <f>VLOOKUP(Data5[[#This Row],[Course ID]],courses[],3,FALSE)</f>
        <v>Advanced</v>
      </c>
      <c r="M86">
        <f>VLOOKUP(Data5[[#This Row],[Course ID]],courses[],5,FALSE)</f>
        <v>700</v>
      </c>
      <c r="N86" t="str">
        <f>VLOOKUP(Data5[[#This Row],[Customer Number]],Customers[],4,FALSE)</f>
        <v>Boston Scientific</v>
      </c>
      <c r="O86" t="str">
        <f>VLOOKUP(Data5[[#This Row],[Customer Number]],Customers[],3,FALSE)</f>
        <v>Massachusetts[4]</v>
      </c>
      <c r="P86" t="str">
        <f>VLOOKUP(Data5[[#This Row],[Customer Number]],Customers[],5,FALSE)</f>
        <v>Health Care</v>
      </c>
      <c r="Q86" t="str">
        <f>VLOOKUP(Data5[[#This Row],[Customer Number]],Customers[],6,FALSE)</f>
        <v>Health Care Equipment</v>
      </c>
    </row>
    <row r="87" spans="1:17" x14ac:dyDescent="0.3">
      <c r="A87">
        <v>21002</v>
      </c>
      <c r="B87" s="5">
        <v>43966</v>
      </c>
      <c r="C87">
        <v>117</v>
      </c>
      <c r="D87" t="s">
        <v>28</v>
      </c>
      <c r="E87">
        <v>9</v>
      </c>
      <c r="F87">
        <v>14</v>
      </c>
      <c r="G87">
        <v>2000</v>
      </c>
      <c r="H87">
        <v>28000</v>
      </c>
      <c r="I87">
        <v>10</v>
      </c>
      <c r="J87">
        <v>8</v>
      </c>
      <c r="K87" t="str">
        <f>VLOOKUP(Data5[[#This Row],[Course ID]],courses[],2,FALSE)</f>
        <v>Excel</v>
      </c>
      <c r="L87" s="6" t="str">
        <f>VLOOKUP(Data5[[#This Row],[Course ID]],courses[],3,FALSE)</f>
        <v>Intermediate</v>
      </c>
      <c r="M87">
        <f>VLOOKUP(Data5[[#This Row],[Course ID]],courses[],5,FALSE)</f>
        <v>300</v>
      </c>
      <c r="N87" t="str">
        <f>VLOOKUP(Data5[[#This Row],[Customer Number]],Customers[],4,FALSE)</f>
        <v>Cintas Corporation</v>
      </c>
      <c r="O87" t="str">
        <f>VLOOKUP(Data5[[#This Row],[Customer Number]],Customers[],3,FALSE)</f>
        <v>Ohio</v>
      </c>
      <c r="P87" t="str">
        <f>VLOOKUP(Data5[[#This Row],[Customer Number]],Customers[],5,FALSE)</f>
        <v>Industrials</v>
      </c>
      <c r="Q87" t="str">
        <f>VLOOKUP(Data5[[#This Row],[Customer Number]],Customers[],6,FALSE)</f>
        <v>Diversified Support Services</v>
      </c>
    </row>
    <row r="88" spans="1:17" x14ac:dyDescent="0.3">
      <c r="A88">
        <v>21113</v>
      </c>
      <c r="B88" s="5">
        <v>43837</v>
      </c>
      <c r="C88">
        <v>18</v>
      </c>
      <c r="D88" t="s">
        <v>29</v>
      </c>
      <c r="E88">
        <v>24</v>
      </c>
      <c r="F88">
        <v>9</v>
      </c>
      <c r="G88">
        <v>2500</v>
      </c>
      <c r="H88">
        <v>22500</v>
      </c>
      <c r="I88">
        <v>9</v>
      </c>
      <c r="J88">
        <v>8</v>
      </c>
      <c r="K88" t="str">
        <f>VLOOKUP(Data5[[#This Row],[Course ID]],courses[],2,FALSE)</f>
        <v>Ethcial Hacking</v>
      </c>
      <c r="L88" s="6" t="str">
        <f>VLOOKUP(Data5[[#This Row],[Course ID]],courses[],3,FALSE)</f>
        <v>Advanced</v>
      </c>
      <c r="M88">
        <f>VLOOKUP(Data5[[#This Row],[Course ID]],courses[],5,FALSE)</f>
        <v>2750</v>
      </c>
      <c r="N88" t="str">
        <f>VLOOKUP(Data5[[#This Row],[Customer Number]],Customers[],4,FALSE)</f>
        <v>Aetna Inc</v>
      </c>
      <c r="O88" t="str">
        <f>VLOOKUP(Data5[[#This Row],[Customer Number]],Customers[],3,FALSE)</f>
        <v>Connecticut</v>
      </c>
      <c r="P88" t="str">
        <f>VLOOKUP(Data5[[#This Row],[Customer Number]],Customers[],5,FALSE)</f>
        <v>Health Care</v>
      </c>
      <c r="Q88" t="str">
        <f>VLOOKUP(Data5[[#This Row],[Customer Number]],Customers[],6,FALSE)</f>
        <v>Managed Health Care</v>
      </c>
    </row>
    <row r="89" spans="1:17" x14ac:dyDescent="0.3">
      <c r="A89">
        <v>21224</v>
      </c>
      <c r="B89" s="5">
        <v>44192</v>
      </c>
      <c r="C89">
        <v>376</v>
      </c>
      <c r="D89" t="s">
        <v>28</v>
      </c>
      <c r="E89">
        <v>14</v>
      </c>
      <c r="F89">
        <v>12</v>
      </c>
      <c r="G89">
        <v>300</v>
      </c>
      <c r="H89">
        <v>3600</v>
      </c>
      <c r="I89">
        <v>9</v>
      </c>
      <c r="J89">
        <v>8</v>
      </c>
      <c r="K89" t="str">
        <f>VLOOKUP(Data5[[#This Row],[Course ID]],courses[],2,FALSE)</f>
        <v>Acrobat</v>
      </c>
      <c r="L89" s="6" t="str">
        <f>VLOOKUP(Data5[[#This Row],[Course ID]],courses[],3,FALSE)</f>
        <v>Intermediate</v>
      </c>
      <c r="M89">
        <f>VLOOKUP(Data5[[#This Row],[Course ID]],courses[],5,FALSE)</f>
        <v>500</v>
      </c>
      <c r="N89" t="str">
        <f>VLOOKUP(Data5[[#This Row],[Customer Number]],Customers[],4,FALSE)</f>
        <v>Quanta Services Inc.</v>
      </c>
      <c r="O89" t="str">
        <f>VLOOKUP(Data5[[#This Row],[Customer Number]],Customers[],3,FALSE)</f>
        <v>Texas</v>
      </c>
      <c r="P89" t="str">
        <f>VLOOKUP(Data5[[#This Row],[Customer Number]],Customers[],5,FALSE)</f>
        <v>Industrials</v>
      </c>
      <c r="Q89" t="str">
        <f>VLOOKUP(Data5[[#This Row],[Customer Number]],Customers[],6,FALSE)</f>
        <v>Industrial Conglomerates</v>
      </c>
    </row>
    <row r="90" spans="1:17" x14ac:dyDescent="0.3">
      <c r="A90">
        <v>21335</v>
      </c>
      <c r="B90" s="5">
        <v>44171</v>
      </c>
      <c r="C90">
        <v>205</v>
      </c>
      <c r="D90" t="s">
        <v>24</v>
      </c>
      <c r="E90">
        <v>16</v>
      </c>
      <c r="F90">
        <v>15</v>
      </c>
      <c r="G90">
        <v>1500</v>
      </c>
      <c r="H90">
        <v>22500</v>
      </c>
      <c r="I90">
        <v>7</v>
      </c>
      <c r="J90">
        <v>8</v>
      </c>
      <c r="K90" t="str">
        <f>VLOOKUP(Data5[[#This Row],[Course ID]],courses[],2,FALSE)</f>
        <v>Ethcial Hacking</v>
      </c>
      <c r="L90" s="6" t="str">
        <f>VLOOKUP(Data5[[#This Row],[Course ID]],courses[],3,FALSE)</f>
        <v>Intermediate</v>
      </c>
      <c r="M90">
        <f>VLOOKUP(Data5[[#This Row],[Course ID]],courses[],5,FALSE)</f>
        <v>2000</v>
      </c>
      <c r="N90" t="str">
        <f>VLOOKUP(Data5[[#This Row],[Customer Number]],Customers[],4,FALSE)</f>
        <v>Gap (The)</v>
      </c>
      <c r="O90" t="str">
        <f>VLOOKUP(Data5[[#This Row],[Customer Number]],Customers[],3,FALSE)</f>
        <v>California</v>
      </c>
      <c r="P90" t="str">
        <f>VLOOKUP(Data5[[#This Row],[Customer Number]],Customers[],5,FALSE)</f>
        <v>Consumer Discretionary</v>
      </c>
      <c r="Q90" t="str">
        <f>VLOOKUP(Data5[[#This Row],[Customer Number]],Customers[],6,FALSE)</f>
        <v>Apparel Retail</v>
      </c>
    </row>
    <row r="91" spans="1:17" x14ac:dyDescent="0.3">
      <c r="A91">
        <v>21446</v>
      </c>
      <c r="B91" s="5">
        <v>43961</v>
      </c>
      <c r="C91">
        <v>153</v>
      </c>
      <c r="D91" t="s">
        <v>23</v>
      </c>
      <c r="E91">
        <v>17</v>
      </c>
      <c r="F91">
        <v>10</v>
      </c>
      <c r="G91">
        <v>2000</v>
      </c>
      <c r="H91">
        <v>20000</v>
      </c>
      <c r="I91">
        <v>6</v>
      </c>
      <c r="J91">
        <v>8</v>
      </c>
      <c r="K91" t="str">
        <f>VLOOKUP(Data5[[#This Row],[Course ID]],courses[],2,FALSE)</f>
        <v>Excel</v>
      </c>
      <c r="L91" s="6" t="str">
        <f>VLOOKUP(Data5[[#This Row],[Course ID]],courses[],3,FALSE)</f>
        <v>Advanced</v>
      </c>
      <c r="M91">
        <f>VLOOKUP(Data5[[#This Row],[Course ID]],courses[],5,FALSE)</f>
        <v>500</v>
      </c>
      <c r="N91" t="str">
        <f>VLOOKUP(Data5[[#This Row],[Customer Number]],Customers[],4,FALSE)</f>
        <v>Estee Lauder Cos.</v>
      </c>
      <c r="O91" t="str">
        <f>VLOOKUP(Data5[[#This Row],[Customer Number]],Customers[],3,FALSE)</f>
        <v>New York</v>
      </c>
      <c r="P91" t="str">
        <f>VLOOKUP(Data5[[#This Row],[Customer Number]],Customers[],5,FALSE)</f>
        <v>Consumer Staples</v>
      </c>
      <c r="Q91" t="str">
        <f>VLOOKUP(Data5[[#This Row],[Customer Number]],Customers[],6,FALSE)</f>
        <v>Personal Products</v>
      </c>
    </row>
    <row r="92" spans="1:17" x14ac:dyDescent="0.3">
      <c r="A92">
        <v>21557</v>
      </c>
      <c r="B92" s="5">
        <v>44130</v>
      </c>
      <c r="C92">
        <v>27</v>
      </c>
      <c r="D92" t="s">
        <v>23</v>
      </c>
      <c r="E92">
        <v>16</v>
      </c>
      <c r="F92">
        <v>7</v>
      </c>
      <c r="G92">
        <v>1500</v>
      </c>
      <c r="H92">
        <v>10500</v>
      </c>
      <c r="I92">
        <v>10</v>
      </c>
      <c r="J92">
        <v>8</v>
      </c>
      <c r="K92" t="str">
        <f>VLOOKUP(Data5[[#This Row],[Course ID]],courses[],2,FALSE)</f>
        <v>Ethcial Hacking</v>
      </c>
      <c r="L92" s="6" t="str">
        <f>VLOOKUP(Data5[[#This Row],[Course ID]],courses[],3,FALSE)</f>
        <v>Intermediate</v>
      </c>
      <c r="M92">
        <f>VLOOKUP(Data5[[#This Row],[Course ID]],courses[],5,FALSE)</f>
        <v>2000</v>
      </c>
      <c r="N92" t="str">
        <f>VLOOKUP(Data5[[#This Row],[Customer Number]],Customers[],4,FALSE)</f>
        <v>Alaska Air Group Inc</v>
      </c>
      <c r="O92" t="str">
        <f>VLOOKUP(Data5[[#This Row],[Customer Number]],Customers[],3,FALSE)</f>
        <v>Washington</v>
      </c>
      <c r="P92" t="str">
        <f>VLOOKUP(Data5[[#This Row],[Customer Number]],Customers[],5,FALSE)</f>
        <v>Industrials</v>
      </c>
      <c r="Q92" t="str">
        <f>VLOOKUP(Data5[[#This Row],[Customer Number]],Customers[],6,FALSE)</f>
        <v>Airlines</v>
      </c>
    </row>
    <row r="93" spans="1:17" x14ac:dyDescent="0.3">
      <c r="A93">
        <v>21668</v>
      </c>
      <c r="B93" s="5">
        <v>43896</v>
      </c>
      <c r="C93">
        <v>118</v>
      </c>
      <c r="D93" t="s">
        <v>23</v>
      </c>
      <c r="E93">
        <v>23</v>
      </c>
      <c r="F93">
        <v>4</v>
      </c>
      <c r="G93">
        <v>700</v>
      </c>
      <c r="H93">
        <v>2800</v>
      </c>
      <c r="I93">
        <v>9</v>
      </c>
      <c r="J93">
        <v>8</v>
      </c>
      <c r="K93" t="str">
        <f>VLOOKUP(Data5[[#This Row],[Course ID]],courses[],2,FALSE)</f>
        <v>Forensic Investigation</v>
      </c>
      <c r="L93" s="6" t="str">
        <f>VLOOKUP(Data5[[#This Row],[Course ID]],courses[],3,FALSE)</f>
        <v>Advanced</v>
      </c>
      <c r="M93">
        <f>VLOOKUP(Data5[[#This Row],[Course ID]],courses[],5,FALSE)</f>
        <v>2500</v>
      </c>
      <c r="N93" t="str">
        <f>VLOOKUP(Data5[[#This Row],[Customer Number]],Customers[],4,FALSE)</f>
        <v>CenturyLink Inc</v>
      </c>
      <c r="O93" t="str">
        <f>VLOOKUP(Data5[[#This Row],[Customer Number]],Customers[],3,FALSE)</f>
        <v>Louisiana</v>
      </c>
      <c r="P93" t="str">
        <f>VLOOKUP(Data5[[#This Row],[Customer Number]],Customers[],5,FALSE)</f>
        <v>Telecommunications Services</v>
      </c>
      <c r="Q93" t="str">
        <f>VLOOKUP(Data5[[#This Row],[Customer Number]],Customers[],6,FALSE)</f>
        <v>Integrated Telecommunications Services</v>
      </c>
    </row>
    <row r="94" spans="1:17" x14ac:dyDescent="0.3">
      <c r="A94">
        <v>21779</v>
      </c>
      <c r="B94" s="5">
        <v>43915</v>
      </c>
      <c r="C94">
        <v>53</v>
      </c>
      <c r="D94" t="s">
        <v>29</v>
      </c>
      <c r="E94">
        <v>2</v>
      </c>
      <c r="F94">
        <v>5</v>
      </c>
      <c r="G94">
        <v>300</v>
      </c>
      <c r="H94">
        <v>1500</v>
      </c>
      <c r="I94">
        <v>7</v>
      </c>
      <c r="J94">
        <v>8</v>
      </c>
      <c r="K94" t="str">
        <f>VLOOKUP(Data5[[#This Row],[Course ID]],courses[],2,FALSE)</f>
        <v>Power BI</v>
      </c>
      <c r="L94" s="6" t="str">
        <f>VLOOKUP(Data5[[#This Row],[Course ID]],courses[],3,FALSE)</f>
        <v>Intro</v>
      </c>
      <c r="M94">
        <f>VLOOKUP(Data5[[#This Row],[Course ID]],courses[],5,FALSE)</f>
        <v>300</v>
      </c>
      <c r="N94" t="str">
        <f>VLOOKUP(Data5[[#This Row],[Customer Number]],Customers[],4,FALSE)</f>
        <v>AutoZone Inc</v>
      </c>
      <c r="O94" t="str">
        <f>VLOOKUP(Data5[[#This Row],[Customer Number]],Customers[],3,FALSE)</f>
        <v>Tennessee</v>
      </c>
      <c r="P94" t="str">
        <f>VLOOKUP(Data5[[#This Row],[Customer Number]],Customers[],5,FALSE)</f>
        <v>Consumer Discretionary</v>
      </c>
      <c r="Q94" t="str">
        <f>VLOOKUP(Data5[[#This Row],[Customer Number]],Customers[],6,FALSE)</f>
        <v>Specialty Stores</v>
      </c>
    </row>
    <row r="95" spans="1:17" x14ac:dyDescent="0.3">
      <c r="A95">
        <v>21890</v>
      </c>
      <c r="B95" s="5">
        <v>43837</v>
      </c>
      <c r="C95">
        <v>21</v>
      </c>
      <c r="D95" t="s">
        <v>25</v>
      </c>
      <c r="E95">
        <v>10</v>
      </c>
      <c r="F95">
        <v>2</v>
      </c>
      <c r="G95">
        <v>300</v>
      </c>
      <c r="H95">
        <v>600</v>
      </c>
      <c r="I95">
        <v>7</v>
      </c>
      <c r="J95">
        <v>8</v>
      </c>
      <c r="K95" t="str">
        <f>VLOOKUP(Data5[[#This Row],[Course ID]],courses[],2,FALSE)</f>
        <v>Power BI</v>
      </c>
      <c r="L95" s="6" t="str">
        <f>VLOOKUP(Data5[[#This Row],[Course ID]],courses[],3,FALSE)</f>
        <v>Intermediate</v>
      </c>
      <c r="M95">
        <f>VLOOKUP(Data5[[#This Row],[Course ID]],courses[],5,FALSE)</f>
        <v>300</v>
      </c>
      <c r="N95" t="str">
        <f>VLOOKUP(Data5[[#This Row],[Customer Number]],Customers[],4,FALSE)</f>
        <v>American International Group, Inc.</v>
      </c>
      <c r="O95" t="str">
        <f>VLOOKUP(Data5[[#This Row],[Customer Number]],Customers[],3,FALSE)</f>
        <v>New York</v>
      </c>
      <c r="P95" t="str">
        <f>VLOOKUP(Data5[[#This Row],[Customer Number]],Customers[],5,FALSE)</f>
        <v>Financials</v>
      </c>
      <c r="Q95" t="str">
        <f>VLOOKUP(Data5[[#This Row],[Customer Number]],Customers[],6,FALSE)</f>
        <v>Property &amp; Casualty Insurance</v>
      </c>
    </row>
    <row r="96" spans="1:17" x14ac:dyDescent="0.3">
      <c r="A96">
        <v>22001</v>
      </c>
      <c r="B96" s="5">
        <v>43959</v>
      </c>
      <c r="C96">
        <v>128</v>
      </c>
      <c r="D96" t="s">
        <v>24</v>
      </c>
      <c r="E96">
        <v>13</v>
      </c>
      <c r="F96">
        <v>12</v>
      </c>
      <c r="G96">
        <v>300</v>
      </c>
      <c r="H96">
        <v>3600</v>
      </c>
      <c r="I96">
        <v>10</v>
      </c>
      <c r="J96">
        <v>8</v>
      </c>
      <c r="K96" t="str">
        <f>VLOOKUP(Data5[[#This Row],[Course ID]],courses[],2,FALSE)</f>
        <v>Access</v>
      </c>
      <c r="L96" s="6" t="str">
        <f>VLOOKUP(Data5[[#This Row],[Course ID]],courses[],3,FALSE)</f>
        <v>Intermediate</v>
      </c>
      <c r="M96">
        <f>VLOOKUP(Data5[[#This Row],[Course ID]],courses[],5,FALSE)</f>
        <v>300</v>
      </c>
      <c r="N96" t="str">
        <f>VLOOKUP(Data5[[#This Row],[Customer Number]],Customers[],4,FALSE)</f>
        <v>Discover Financial Services</v>
      </c>
      <c r="O96" t="str">
        <f>VLOOKUP(Data5[[#This Row],[Customer Number]],Customers[],3,FALSE)</f>
        <v>Illinois</v>
      </c>
      <c r="P96" t="str">
        <f>VLOOKUP(Data5[[#This Row],[Customer Number]],Customers[],5,FALSE)</f>
        <v>Financials</v>
      </c>
      <c r="Q96" t="str">
        <f>VLOOKUP(Data5[[#This Row],[Customer Number]],Customers[],6,FALSE)</f>
        <v>Consumer Finance</v>
      </c>
    </row>
    <row r="97" spans="1:17" x14ac:dyDescent="0.3">
      <c r="A97">
        <v>22112</v>
      </c>
      <c r="B97" s="5">
        <v>44059</v>
      </c>
      <c r="C97">
        <v>320</v>
      </c>
      <c r="D97" t="s">
        <v>28</v>
      </c>
      <c r="E97">
        <v>8</v>
      </c>
      <c r="F97">
        <v>22</v>
      </c>
      <c r="G97">
        <v>1500</v>
      </c>
      <c r="H97">
        <v>33000</v>
      </c>
      <c r="I97">
        <v>7</v>
      </c>
      <c r="J97">
        <v>8</v>
      </c>
      <c r="K97" t="str">
        <f>VLOOKUP(Data5[[#This Row],[Course ID]],courses[],2,FALSE)</f>
        <v>Ethcial Hacking</v>
      </c>
      <c r="L97" s="6" t="str">
        <f>VLOOKUP(Data5[[#This Row],[Course ID]],courses[],3,FALSE)</f>
        <v>Intro</v>
      </c>
      <c r="M97">
        <f>VLOOKUP(Data5[[#This Row],[Course ID]],courses[],5,FALSE)</f>
        <v>2000</v>
      </c>
      <c r="N97" t="str">
        <f>VLOOKUP(Data5[[#This Row],[Customer Number]],Customers[],4,FALSE)</f>
        <v>Murphy Oil</v>
      </c>
      <c r="O97" t="str">
        <f>VLOOKUP(Data5[[#This Row],[Customer Number]],Customers[],3,FALSE)</f>
        <v>Arkansas</v>
      </c>
      <c r="P97" t="str">
        <f>VLOOKUP(Data5[[#This Row],[Customer Number]],Customers[],5,FALSE)</f>
        <v>Energy</v>
      </c>
      <c r="Q97" t="str">
        <f>VLOOKUP(Data5[[#This Row],[Customer Number]],Customers[],6,FALSE)</f>
        <v>Integrated Oil &amp; Gas</v>
      </c>
    </row>
    <row r="98" spans="1:17" x14ac:dyDescent="0.3">
      <c r="A98">
        <v>22223</v>
      </c>
      <c r="B98" s="5">
        <v>43912</v>
      </c>
      <c r="C98">
        <v>349</v>
      </c>
      <c r="D98" t="s">
        <v>23</v>
      </c>
      <c r="E98">
        <v>15</v>
      </c>
      <c r="F98">
        <v>11</v>
      </c>
      <c r="G98">
        <v>500</v>
      </c>
      <c r="H98">
        <v>5500</v>
      </c>
      <c r="I98">
        <v>6</v>
      </c>
      <c r="J98">
        <v>8</v>
      </c>
      <c r="K98" t="str">
        <f>VLOOKUP(Data5[[#This Row],[Course ID]],courses[],2,FALSE)</f>
        <v>Forensic Investigation</v>
      </c>
      <c r="L98" s="6" t="str">
        <f>VLOOKUP(Data5[[#This Row],[Course ID]],courses[],3,FALSE)</f>
        <v>Intermediate</v>
      </c>
      <c r="M98">
        <f>VLOOKUP(Data5[[#This Row],[Course ID]],courses[],5,FALSE)</f>
        <v>1500</v>
      </c>
      <c r="N98" t="str">
        <f>VLOOKUP(Data5[[#This Row],[Customer Number]],Customers[],4,FALSE)</f>
        <v>People's United Financial</v>
      </c>
      <c r="O98" t="str">
        <f>VLOOKUP(Data5[[#This Row],[Customer Number]],Customers[],3,FALSE)</f>
        <v>Connecticut</v>
      </c>
      <c r="P98" t="str">
        <f>VLOOKUP(Data5[[#This Row],[Customer Number]],Customers[],5,FALSE)</f>
        <v>Financials</v>
      </c>
      <c r="Q98" t="str">
        <f>VLOOKUP(Data5[[#This Row],[Customer Number]],Customers[],6,FALSE)</f>
        <v>Thrifts &amp; Mortgage Finance</v>
      </c>
    </row>
    <row r="99" spans="1:17" x14ac:dyDescent="0.3">
      <c r="A99">
        <v>22334</v>
      </c>
      <c r="B99" s="5">
        <v>44091</v>
      </c>
      <c r="C99">
        <v>88</v>
      </c>
      <c r="D99" t="s">
        <v>29</v>
      </c>
      <c r="E99">
        <v>16</v>
      </c>
      <c r="F99">
        <v>15</v>
      </c>
      <c r="G99">
        <v>1500</v>
      </c>
      <c r="H99">
        <v>22500</v>
      </c>
      <c r="I99">
        <v>10</v>
      </c>
      <c r="J99">
        <v>8</v>
      </c>
      <c r="K99" t="str">
        <f>VLOOKUP(Data5[[#This Row],[Course ID]],courses[],2,FALSE)</f>
        <v>Ethcial Hacking</v>
      </c>
      <c r="L99" s="6" t="str">
        <f>VLOOKUP(Data5[[#This Row],[Course ID]],courses[],3,FALSE)</f>
        <v>Intermediate</v>
      </c>
      <c r="M99">
        <f>VLOOKUP(Data5[[#This Row],[Course ID]],courses[],5,FALSE)</f>
        <v>2000</v>
      </c>
      <c r="N99" t="str">
        <f>VLOOKUP(Data5[[#This Row],[Customer Number]],Customers[],4,FALSE)</f>
        <v>Church &amp; Dwight</v>
      </c>
      <c r="O99" t="str">
        <f>VLOOKUP(Data5[[#This Row],[Customer Number]],Customers[],3,FALSE)</f>
        <v>New Jersey</v>
      </c>
      <c r="P99" t="str">
        <f>VLOOKUP(Data5[[#This Row],[Customer Number]],Customers[],5,FALSE)</f>
        <v>Consumer Staples</v>
      </c>
      <c r="Q99" t="str">
        <f>VLOOKUP(Data5[[#This Row],[Customer Number]],Customers[],6,FALSE)</f>
        <v>Household Products</v>
      </c>
    </row>
    <row r="100" spans="1:17" x14ac:dyDescent="0.3">
      <c r="A100">
        <v>22445</v>
      </c>
      <c r="B100" s="5">
        <v>43847</v>
      </c>
      <c r="C100">
        <v>6</v>
      </c>
      <c r="D100" t="s">
        <v>23</v>
      </c>
      <c r="E100">
        <v>13</v>
      </c>
      <c r="F100">
        <v>4</v>
      </c>
      <c r="G100">
        <v>300</v>
      </c>
      <c r="H100">
        <v>1200</v>
      </c>
      <c r="I100">
        <v>6</v>
      </c>
      <c r="J100">
        <v>8</v>
      </c>
      <c r="K100" t="str">
        <f>VLOOKUP(Data5[[#This Row],[Course ID]],courses[],2,FALSE)</f>
        <v>Access</v>
      </c>
      <c r="L100" s="6" t="str">
        <f>VLOOKUP(Data5[[#This Row],[Course ID]],courses[],3,FALSE)</f>
        <v>Intermediate</v>
      </c>
      <c r="M100">
        <f>VLOOKUP(Data5[[#This Row],[Course ID]],courses[],5,FALSE)</f>
        <v>300</v>
      </c>
      <c r="N100" t="str">
        <f>VLOOKUP(Data5[[#This Row],[Customer Number]],Customers[],4,FALSE)</f>
        <v>AmerisourceBergen Corp</v>
      </c>
      <c r="O100" t="str">
        <f>VLOOKUP(Data5[[#This Row],[Customer Number]],Customers[],3,FALSE)</f>
        <v>Pennsylvania</v>
      </c>
      <c r="P100" t="str">
        <f>VLOOKUP(Data5[[#This Row],[Customer Number]],Customers[],5,FALSE)</f>
        <v>Health Care</v>
      </c>
      <c r="Q100" t="str">
        <f>VLOOKUP(Data5[[#This Row],[Customer Number]],Customers[],6,FALSE)</f>
        <v>Health Care Distributors</v>
      </c>
    </row>
    <row r="101" spans="1:17" x14ac:dyDescent="0.3">
      <c r="A101">
        <v>22556</v>
      </c>
      <c r="B101" s="5">
        <v>43948</v>
      </c>
      <c r="C101">
        <v>216</v>
      </c>
      <c r="D101" t="s">
        <v>23</v>
      </c>
      <c r="E101">
        <v>15</v>
      </c>
      <c r="F101">
        <v>10</v>
      </c>
      <c r="G101">
        <v>500</v>
      </c>
      <c r="H101">
        <v>5000</v>
      </c>
      <c r="I101">
        <v>6</v>
      </c>
      <c r="J101">
        <v>8</v>
      </c>
      <c r="K101" t="str">
        <f>VLOOKUP(Data5[[#This Row],[Course ID]],courses[],2,FALSE)</f>
        <v>Forensic Investigation</v>
      </c>
      <c r="L101" s="6" t="str">
        <f>VLOOKUP(Data5[[#This Row],[Course ID]],courses[],3,FALSE)</f>
        <v>Intermediate</v>
      </c>
      <c r="M101">
        <f>VLOOKUP(Data5[[#This Row],[Course ID]],courses[],5,FALSE)</f>
        <v>1500</v>
      </c>
      <c r="N101" t="str">
        <f>VLOOKUP(Data5[[#This Row],[Customer Number]],Customers[],4,FALSE)</f>
        <v>Welltower Inc.</v>
      </c>
      <c r="O101" t="str">
        <f>VLOOKUP(Data5[[#This Row],[Customer Number]],Customers[],3,FALSE)</f>
        <v>Ohio</v>
      </c>
      <c r="P101" t="str">
        <f>VLOOKUP(Data5[[#This Row],[Customer Number]],Customers[],5,FALSE)</f>
        <v>Real Estate</v>
      </c>
      <c r="Q101" t="str">
        <f>VLOOKUP(Data5[[#This Row],[Customer Number]],Customers[],6,FALSE)</f>
        <v>REITs</v>
      </c>
    </row>
    <row r="102" spans="1:17" x14ac:dyDescent="0.3">
      <c r="A102">
        <v>22667</v>
      </c>
      <c r="B102" s="5">
        <v>44060</v>
      </c>
      <c r="C102">
        <v>129</v>
      </c>
      <c r="D102" t="s">
        <v>27</v>
      </c>
      <c r="E102">
        <v>11</v>
      </c>
      <c r="F102">
        <v>4</v>
      </c>
      <c r="G102">
        <v>300</v>
      </c>
      <c r="H102">
        <v>1200</v>
      </c>
      <c r="I102">
        <v>6</v>
      </c>
      <c r="J102">
        <v>8</v>
      </c>
      <c r="K102" t="str">
        <f>VLOOKUP(Data5[[#This Row],[Course ID]],courses[],2,FALSE)</f>
        <v>Word</v>
      </c>
      <c r="L102" s="6" t="str">
        <f>VLOOKUP(Data5[[#This Row],[Course ID]],courses[],3,FALSE)</f>
        <v>Intermediate</v>
      </c>
      <c r="M102">
        <f>VLOOKUP(Data5[[#This Row],[Course ID]],courses[],5,FALSE)</f>
        <v>300</v>
      </c>
      <c r="N102" t="str">
        <f>VLOOKUP(Data5[[#This Row],[Customer Number]],Customers[],4,FALSE)</f>
        <v>Dollar General</v>
      </c>
      <c r="O102" t="str">
        <f>VLOOKUP(Data5[[#This Row],[Customer Number]],Customers[],3,FALSE)</f>
        <v>Tennessee</v>
      </c>
      <c r="P102" t="str">
        <f>VLOOKUP(Data5[[#This Row],[Customer Number]],Customers[],5,FALSE)</f>
        <v>Consumer Discretionary</v>
      </c>
      <c r="Q102" t="str">
        <f>VLOOKUP(Data5[[#This Row],[Customer Number]],Customers[],6,FALSE)</f>
        <v>General Merchandise Stores</v>
      </c>
    </row>
    <row r="103" spans="1:17" x14ac:dyDescent="0.3">
      <c r="A103">
        <v>22778</v>
      </c>
      <c r="B103" s="5">
        <v>44007</v>
      </c>
      <c r="C103">
        <v>51</v>
      </c>
      <c r="D103" t="s">
        <v>24</v>
      </c>
      <c r="E103">
        <v>5</v>
      </c>
      <c r="F103">
        <v>15</v>
      </c>
      <c r="G103">
        <v>300</v>
      </c>
      <c r="H103">
        <v>4500</v>
      </c>
      <c r="I103">
        <v>7</v>
      </c>
      <c r="J103">
        <v>8</v>
      </c>
      <c r="K103" t="str">
        <f>VLOOKUP(Data5[[#This Row],[Course ID]],courses[],2,FALSE)</f>
        <v>Access</v>
      </c>
      <c r="L103" s="6" t="str">
        <f>VLOOKUP(Data5[[#This Row],[Course ID]],courses[],3,FALSE)</f>
        <v>Intro</v>
      </c>
      <c r="M103">
        <f>VLOOKUP(Data5[[#This Row],[Course ID]],courses[],5,FALSE)</f>
        <v>300</v>
      </c>
      <c r="N103" t="str">
        <f>VLOOKUP(Data5[[#This Row],[Customer Number]],Customers[],4,FALSE)</f>
        <v>American Express Co</v>
      </c>
      <c r="O103" t="str">
        <f>VLOOKUP(Data5[[#This Row],[Customer Number]],Customers[],3,FALSE)</f>
        <v>New York</v>
      </c>
      <c r="P103" t="str">
        <f>VLOOKUP(Data5[[#This Row],[Customer Number]],Customers[],5,FALSE)</f>
        <v>Financials</v>
      </c>
      <c r="Q103" t="str">
        <f>VLOOKUP(Data5[[#This Row],[Customer Number]],Customers[],6,FALSE)</f>
        <v>Consumer Finance</v>
      </c>
    </row>
    <row r="104" spans="1:17" x14ac:dyDescent="0.3">
      <c r="A104">
        <v>22889</v>
      </c>
      <c r="B104" s="5">
        <v>44154</v>
      </c>
      <c r="C104">
        <v>76</v>
      </c>
      <c r="D104" t="s">
        <v>23</v>
      </c>
      <c r="E104">
        <v>12</v>
      </c>
      <c r="F104">
        <v>21</v>
      </c>
      <c r="G104">
        <v>300</v>
      </c>
      <c r="H104">
        <v>6300</v>
      </c>
      <c r="I104">
        <v>6</v>
      </c>
      <c r="J104">
        <v>8</v>
      </c>
      <c r="K104" t="str">
        <f>VLOOKUP(Data5[[#This Row],[Course ID]],courses[],2,FALSE)</f>
        <v>PowerPoint</v>
      </c>
      <c r="L104" s="6" t="str">
        <f>VLOOKUP(Data5[[#This Row],[Course ID]],courses[],3,FALSE)</f>
        <v>Intermediate</v>
      </c>
      <c r="M104">
        <f>VLOOKUP(Data5[[#This Row],[Course ID]],courses[],5,FALSE)</f>
        <v>300</v>
      </c>
      <c r="N104" t="str">
        <f>VLOOKUP(Data5[[#This Row],[Customer Number]],Customers[],4,FALSE)</f>
        <v>ConAgra Foods Inc.</v>
      </c>
      <c r="O104" t="str">
        <f>VLOOKUP(Data5[[#This Row],[Customer Number]],Customers[],3,FALSE)</f>
        <v>Nebraska</v>
      </c>
      <c r="P104" t="str">
        <f>VLOOKUP(Data5[[#This Row],[Customer Number]],Customers[],5,FALSE)</f>
        <v>Consumer Staples</v>
      </c>
      <c r="Q104" t="str">
        <f>VLOOKUP(Data5[[#This Row],[Customer Number]],Customers[],6,FALSE)</f>
        <v>Packaged Foods &amp; Meats</v>
      </c>
    </row>
    <row r="105" spans="1:17" x14ac:dyDescent="0.3">
      <c r="A105">
        <v>23000</v>
      </c>
      <c r="B105" s="5">
        <v>43978</v>
      </c>
      <c r="C105">
        <v>219</v>
      </c>
      <c r="D105" t="s">
        <v>24</v>
      </c>
      <c r="E105">
        <v>11</v>
      </c>
      <c r="F105">
        <v>16</v>
      </c>
      <c r="G105">
        <v>300</v>
      </c>
      <c r="H105">
        <v>4800</v>
      </c>
      <c r="I105">
        <v>6</v>
      </c>
      <c r="J105">
        <v>8</v>
      </c>
      <c r="K105" t="str">
        <f>VLOOKUP(Data5[[#This Row],[Course ID]],courses[],2,FALSE)</f>
        <v>Word</v>
      </c>
      <c r="L105" s="6" t="str">
        <f>VLOOKUP(Data5[[#This Row],[Course ID]],courses[],3,FALSE)</f>
        <v>Intermediate</v>
      </c>
      <c r="M105">
        <f>VLOOKUP(Data5[[#This Row],[Course ID]],courses[],5,FALSE)</f>
        <v>300</v>
      </c>
      <c r="N105" t="str">
        <f>VLOOKUP(Data5[[#This Row],[Customer Number]],Customers[],4,FALSE)</f>
        <v>Hess Corporation</v>
      </c>
      <c r="O105" t="str">
        <f>VLOOKUP(Data5[[#This Row],[Customer Number]],Customers[],3,FALSE)</f>
        <v>New York</v>
      </c>
      <c r="P105" t="str">
        <f>VLOOKUP(Data5[[#This Row],[Customer Number]],Customers[],5,FALSE)</f>
        <v>Energy</v>
      </c>
      <c r="Q105" t="str">
        <f>VLOOKUP(Data5[[#This Row],[Customer Number]],Customers[],6,FALSE)</f>
        <v>Integrated Oil &amp; Gas</v>
      </c>
    </row>
    <row r="106" spans="1:17" x14ac:dyDescent="0.3">
      <c r="A106">
        <v>23111</v>
      </c>
      <c r="B106" s="5">
        <v>44112</v>
      </c>
      <c r="C106">
        <v>200</v>
      </c>
      <c r="D106" t="s">
        <v>29</v>
      </c>
      <c r="E106">
        <v>15</v>
      </c>
      <c r="F106">
        <v>8</v>
      </c>
      <c r="G106">
        <v>500</v>
      </c>
      <c r="H106">
        <v>4000</v>
      </c>
      <c r="I106">
        <v>7</v>
      </c>
      <c r="J106">
        <v>8</v>
      </c>
      <c r="K106" t="str">
        <f>VLOOKUP(Data5[[#This Row],[Course ID]],courses[],2,FALSE)</f>
        <v>Forensic Investigation</v>
      </c>
      <c r="L106" s="6" t="str">
        <f>VLOOKUP(Data5[[#This Row],[Course ID]],courses[],3,FALSE)</f>
        <v>Intermediate</v>
      </c>
      <c r="M106">
        <f>VLOOKUP(Data5[[#This Row],[Course ID]],courses[],5,FALSE)</f>
        <v>1500</v>
      </c>
      <c r="N106" t="str">
        <f>VLOOKUP(Data5[[#This Row],[Customer Number]],Customers[],4,FALSE)</f>
        <v>Corning Inc.</v>
      </c>
      <c r="O106" t="str">
        <f>VLOOKUP(Data5[[#This Row],[Customer Number]],Customers[],3,FALSE)</f>
        <v>New York</v>
      </c>
      <c r="P106" t="str">
        <f>VLOOKUP(Data5[[#This Row],[Customer Number]],Customers[],5,FALSE)</f>
        <v>Information Technology</v>
      </c>
      <c r="Q106" t="str">
        <f>VLOOKUP(Data5[[#This Row],[Customer Number]],Customers[],6,FALSE)</f>
        <v>Electronic Components</v>
      </c>
    </row>
    <row r="107" spans="1:17" x14ac:dyDescent="0.3">
      <c r="A107">
        <v>23222</v>
      </c>
      <c r="B107" s="5">
        <v>43889</v>
      </c>
      <c r="C107">
        <v>332</v>
      </c>
      <c r="D107" t="s">
        <v>27</v>
      </c>
      <c r="E107">
        <v>23</v>
      </c>
      <c r="F107">
        <v>8</v>
      </c>
      <c r="G107">
        <v>700</v>
      </c>
      <c r="H107">
        <v>5600</v>
      </c>
      <c r="I107">
        <v>8</v>
      </c>
      <c r="J107">
        <v>8</v>
      </c>
      <c r="K107" t="str">
        <f>VLOOKUP(Data5[[#This Row],[Course ID]],courses[],2,FALSE)</f>
        <v>Forensic Investigation</v>
      </c>
      <c r="L107" s="6" t="str">
        <f>VLOOKUP(Data5[[#This Row],[Course ID]],courses[],3,FALSE)</f>
        <v>Advanced</v>
      </c>
      <c r="M107">
        <f>VLOOKUP(Data5[[#This Row],[Course ID]],courses[],5,FALSE)</f>
        <v>2500</v>
      </c>
      <c r="N107" t="str">
        <f>VLOOKUP(Data5[[#This Row],[Customer Number]],Customers[],4,FALSE)</f>
        <v>Northrop Grumman Corp.</v>
      </c>
      <c r="O107" t="str">
        <f>VLOOKUP(Data5[[#This Row],[Customer Number]],Customers[],3,FALSE)</f>
        <v>Virginia</v>
      </c>
      <c r="P107" t="str">
        <f>VLOOKUP(Data5[[#This Row],[Customer Number]],Customers[],5,FALSE)</f>
        <v>Industrials</v>
      </c>
      <c r="Q107" t="str">
        <f>VLOOKUP(Data5[[#This Row],[Customer Number]],Customers[],6,FALSE)</f>
        <v>Aerospace &amp; Defense</v>
      </c>
    </row>
    <row r="108" spans="1:17" x14ac:dyDescent="0.3">
      <c r="A108">
        <v>23333</v>
      </c>
      <c r="B108" s="5">
        <v>44060</v>
      </c>
      <c r="C108">
        <v>36</v>
      </c>
      <c r="D108" t="s">
        <v>26</v>
      </c>
      <c r="E108">
        <v>24</v>
      </c>
      <c r="F108">
        <v>3</v>
      </c>
      <c r="G108">
        <v>2500</v>
      </c>
      <c r="H108">
        <v>7500</v>
      </c>
      <c r="I108">
        <v>7</v>
      </c>
      <c r="J108">
        <v>8</v>
      </c>
      <c r="K108" t="str">
        <f>VLOOKUP(Data5[[#This Row],[Course ID]],courses[],2,FALSE)</f>
        <v>Ethcial Hacking</v>
      </c>
      <c r="L108" s="6" t="str">
        <f>VLOOKUP(Data5[[#This Row],[Course ID]],courses[],3,FALSE)</f>
        <v>Advanced</v>
      </c>
      <c r="M108">
        <f>VLOOKUP(Data5[[#This Row],[Course ID]],courses[],5,FALSE)</f>
        <v>2750</v>
      </c>
      <c r="N108" t="str">
        <f>VLOOKUP(Data5[[#This Row],[Customer Number]],Customers[],4,FALSE)</f>
        <v>American Tower Corp A</v>
      </c>
      <c r="O108" t="str">
        <f>VLOOKUP(Data5[[#This Row],[Customer Number]],Customers[],3,FALSE)</f>
        <v>Massachusetts</v>
      </c>
      <c r="P108" t="str">
        <f>VLOOKUP(Data5[[#This Row],[Customer Number]],Customers[],5,FALSE)</f>
        <v>Real Estate</v>
      </c>
      <c r="Q108" t="str">
        <f>VLOOKUP(Data5[[#This Row],[Customer Number]],Customers[],6,FALSE)</f>
        <v>Specialized REITs</v>
      </c>
    </row>
    <row r="109" spans="1:17" x14ac:dyDescent="0.3">
      <c r="A109">
        <v>23444</v>
      </c>
      <c r="B109" s="5">
        <v>43895</v>
      </c>
      <c r="C109">
        <v>372</v>
      </c>
      <c r="D109" t="s">
        <v>26</v>
      </c>
      <c r="E109">
        <v>21</v>
      </c>
      <c r="F109">
        <v>7</v>
      </c>
      <c r="G109">
        <v>500</v>
      </c>
      <c r="H109">
        <v>3500</v>
      </c>
      <c r="I109">
        <v>10</v>
      </c>
      <c r="J109">
        <v>8</v>
      </c>
      <c r="K109" t="str">
        <f>VLOOKUP(Data5[[#This Row],[Course ID]],courses[],2,FALSE)</f>
        <v>Access</v>
      </c>
      <c r="L109" s="6" t="str">
        <f>VLOOKUP(Data5[[#This Row],[Course ID]],courses[],3,FALSE)</f>
        <v>Advanced</v>
      </c>
      <c r="M109">
        <f>VLOOKUP(Data5[[#This Row],[Course ID]],courses[],5,FALSE)</f>
        <v>500</v>
      </c>
      <c r="N109" t="str">
        <f>VLOOKUP(Data5[[#This Row],[Customer Number]],Customers[],4,FALSE)</f>
        <v>Prudential Financial</v>
      </c>
      <c r="O109" t="str">
        <f>VLOOKUP(Data5[[#This Row],[Customer Number]],Customers[],3,FALSE)</f>
        <v>New Jersey</v>
      </c>
      <c r="P109" t="str">
        <f>VLOOKUP(Data5[[#This Row],[Customer Number]],Customers[],5,FALSE)</f>
        <v>Financials</v>
      </c>
      <c r="Q109" t="str">
        <f>VLOOKUP(Data5[[#This Row],[Customer Number]],Customers[],6,FALSE)</f>
        <v>Diversified Financial Services</v>
      </c>
    </row>
    <row r="110" spans="1:17" x14ac:dyDescent="0.3">
      <c r="A110">
        <v>23555</v>
      </c>
      <c r="B110" s="5">
        <v>44172</v>
      </c>
      <c r="C110">
        <v>296</v>
      </c>
      <c r="D110" t="s">
        <v>24</v>
      </c>
      <c r="E110">
        <v>14</v>
      </c>
      <c r="F110">
        <v>19</v>
      </c>
      <c r="G110">
        <v>300</v>
      </c>
      <c r="H110">
        <v>5700</v>
      </c>
      <c r="I110">
        <v>6</v>
      </c>
      <c r="J110">
        <v>8</v>
      </c>
      <c r="K110" t="str">
        <f>VLOOKUP(Data5[[#This Row],[Course ID]],courses[],2,FALSE)</f>
        <v>Acrobat</v>
      </c>
      <c r="L110" s="6" t="str">
        <f>VLOOKUP(Data5[[#This Row],[Course ID]],courses[],3,FALSE)</f>
        <v>Intermediate</v>
      </c>
      <c r="M110">
        <f>VLOOKUP(Data5[[#This Row],[Course ID]],courses[],5,FALSE)</f>
        <v>500</v>
      </c>
      <c r="N110" t="str">
        <f>VLOOKUP(Data5[[#This Row],[Customer Number]],Customers[],4,FALSE)</f>
        <v>Moody's Corp</v>
      </c>
      <c r="O110" t="str">
        <f>VLOOKUP(Data5[[#This Row],[Customer Number]],Customers[],3,FALSE)</f>
        <v>New York</v>
      </c>
      <c r="P110" t="str">
        <f>VLOOKUP(Data5[[#This Row],[Customer Number]],Customers[],5,FALSE)</f>
        <v>Financials</v>
      </c>
      <c r="Q110" t="str">
        <f>VLOOKUP(Data5[[#This Row],[Customer Number]],Customers[],6,FALSE)</f>
        <v>Diversified Financial Services</v>
      </c>
    </row>
    <row r="111" spans="1:17" x14ac:dyDescent="0.3">
      <c r="A111">
        <v>23666</v>
      </c>
      <c r="B111" s="5">
        <v>44113</v>
      </c>
      <c r="C111">
        <v>351</v>
      </c>
      <c r="D111" t="s">
        <v>26</v>
      </c>
      <c r="E111">
        <v>11</v>
      </c>
      <c r="F111">
        <v>2</v>
      </c>
      <c r="G111">
        <v>300</v>
      </c>
      <c r="H111">
        <v>600</v>
      </c>
      <c r="I111">
        <v>7</v>
      </c>
      <c r="J111">
        <v>8</v>
      </c>
      <c r="K111" t="str">
        <f>VLOOKUP(Data5[[#This Row],[Course ID]],courses[],2,FALSE)</f>
        <v>Word</v>
      </c>
      <c r="L111" s="6" t="str">
        <f>VLOOKUP(Data5[[#This Row],[Course ID]],courses[],3,FALSE)</f>
        <v>Intermediate</v>
      </c>
      <c r="M111">
        <f>VLOOKUP(Data5[[#This Row],[Course ID]],courses[],5,FALSE)</f>
        <v>300</v>
      </c>
      <c r="N111" t="str">
        <f>VLOOKUP(Data5[[#This Row],[Customer Number]],Customers[],4,FALSE)</f>
        <v>PACCAR Inc.</v>
      </c>
      <c r="O111" t="str">
        <f>VLOOKUP(Data5[[#This Row],[Customer Number]],Customers[],3,FALSE)</f>
        <v>Washington</v>
      </c>
      <c r="P111" t="str">
        <f>VLOOKUP(Data5[[#This Row],[Customer Number]],Customers[],5,FALSE)</f>
        <v>Industrials</v>
      </c>
      <c r="Q111" t="str">
        <f>VLOOKUP(Data5[[#This Row],[Customer Number]],Customers[],6,FALSE)</f>
        <v>Construction &amp; Farm Machinery &amp; Heavy Trucks</v>
      </c>
    </row>
    <row r="112" spans="1:17" x14ac:dyDescent="0.3">
      <c r="A112">
        <v>23777</v>
      </c>
      <c r="B112" s="5">
        <v>43856</v>
      </c>
      <c r="C112">
        <v>300</v>
      </c>
      <c r="D112" t="s">
        <v>23</v>
      </c>
      <c r="E112">
        <v>2</v>
      </c>
      <c r="F112">
        <v>14</v>
      </c>
      <c r="G112">
        <v>300</v>
      </c>
      <c r="H112">
        <v>4200</v>
      </c>
      <c r="I112">
        <v>8</v>
      </c>
      <c r="J112">
        <v>8</v>
      </c>
      <c r="K112" t="str">
        <f>VLOOKUP(Data5[[#This Row],[Course ID]],courses[],2,FALSE)</f>
        <v>Power BI</v>
      </c>
      <c r="L112" s="6" t="str">
        <f>VLOOKUP(Data5[[#This Row],[Course ID]],courses[],3,FALSE)</f>
        <v>Intro</v>
      </c>
      <c r="M112">
        <f>VLOOKUP(Data5[[#This Row],[Course ID]],courses[],5,FALSE)</f>
        <v>300</v>
      </c>
      <c r="N112" t="str">
        <f>VLOOKUP(Data5[[#This Row],[Customer Number]],Customers[],4,FALSE)</f>
        <v>Mohawk Industries</v>
      </c>
      <c r="O112" t="str">
        <f>VLOOKUP(Data5[[#This Row],[Customer Number]],Customers[],3,FALSE)</f>
        <v>New York</v>
      </c>
      <c r="P112" t="str">
        <f>VLOOKUP(Data5[[#This Row],[Customer Number]],Customers[],5,FALSE)</f>
        <v>Consumer Discretionary</v>
      </c>
      <c r="Q112" t="str">
        <f>VLOOKUP(Data5[[#This Row],[Customer Number]],Customers[],6,FALSE)</f>
        <v>Home Furnishings</v>
      </c>
    </row>
    <row r="113" spans="1:17" x14ac:dyDescent="0.3">
      <c r="A113">
        <v>23888</v>
      </c>
      <c r="B113" s="5">
        <v>43896</v>
      </c>
      <c r="C113">
        <v>376</v>
      </c>
      <c r="D113" t="s">
        <v>28</v>
      </c>
      <c r="E113">
        <v>14</v>
      </c>
      <c r="F113">
        <v>21</v>
      </c>
      <c r="G113">
        <v>300</v>
      </c>
      <c r="H113">
        <v>6300</v>
      </c>
      <c r="I113">
        <v>5</v>
      </c>
      <c r="J113">
        <v>8</v>
      </c>
      <c r="K113" t="str">
        <f>VLOOKUP(Data5[[#This Row],[Course ID]],courses[],2,FALSE)</f>
        <v>Acrobat</v>
      </c>
      <c r="L113" s="6" t="str">
        <f>VLOOKUP(Data5[[#This Row],[Course ID]],courses[],3,FALSE)</f>
        <v>Intermediate</v>
      </c>
      <c r="M113">
        <f>VLOOKUP(Data5[[#This Row],[Course ID]],courses[],5,FALSE)</f>
        <v>500</v>
      </c>
      <c r="N113" t="str">
        <f>VLOOKUP(Data5[[#This Row],[Customer Number]],Customers[],4,FALSE)</f>
        <v>Quanta Services Inc.</v>
      </c>
      <c r="O113" t="str">
        <f>VLOOKUP(Data5[[#This Row],[Customer Number]],Customers[],3,FALSE)</f>
        <v>Texas</v>
      </c>
      <c r="P113" t="str">
        <f>VLOOKUP(Data5[[#This Row],[Customer Number]],Customers[],5,FALSE)</f>
        <v>Industrials</v>
      </c>
      <c r="Q113" t="str">
        <f>VLOOKUP(Data5[[#This Row],[Customer Number]],Customers[],6,FALSE)</f>
        <v>Industrial Conglomerates</v>
      </c>
    </row>
    <row r="114" spans="1:17" x14ac:dyDescent="0.3">
      <c r="A114">
        <v>23999</v>
      </c>
      <c r="B114" s="5">
        <v>43859</v>
      </c>
      <c r="C114">
        <v>84</v>
      </c>
      <c r="D114" t="s">
        <v>25</v>
      </c>
      <c r="E114">
        <v>23</v>
      </c>
      <c r="F114">
        <v>7</v>
      </c>
      <c r="G114">
        <v>700</v>
      </c>
      <c r="H114">
        <v>4900</v>
      </c>
      <c r="I114">
        <v>6</v>
      </c>
      <c r="J114">
        <v>8</v>
      </c>
      <c r="K114" t="str">
        <f>VLOOKUP(Data5[[#This Row],[Course ID]],courses[],2,FALSE)</f>
        <v>Forensic Investigation</v>
      </c>
      <c r="L114" s="6" t="str">
        <f>VLOOKUP(Data5[[#This Row],[Course ID]],courses[],3,FALSE)</f>
        <v>Advanced</v>
      </c>
      <c r="M114">
        <f>VLOOKUP(Data5[[#This Row],[Course ID]],courses[],5,FALSE)</f>
        <v>2500</v>
      </c>
      <c r="N114" t="str">
        <f>VLOOKUP(Data5[[#This Row],[Customer Number]],Customers[],4,FALSE)</f>
        <v>Celgene Corp.</v>
      </c>
      <c r="O114" t="str">
        <f>VLOOKUP(Data5[[#This Row],[Customer Number]],Customers[],3,FALSE)</f>
        <v>New Jersey</v>
      </c>
      <c r="P114" t="str">
        <f>VLOOKUP(Data5[[#This Row],[Customer Number]],Customers[],5,FALSE)</f>
        <v>Health Care</v>
      </c>
      <c r="Q114" t="str">
        <f>VLOOKUP(Data5[[#This Row],[Customer Number]],Customers[],6,FALSE)</f>
        <v>Biotechnology</v>
      </c>
    </row>
    <row r="115" spans="1:17" x14ac:dyDescent="0.3">
      <c r="A115">
        <v>24110</v>
      </c>
      <c r="B115" s="5">
        <v>44192</v>
      </c>
      <c r="C115">
        <v>379</v>
      </c>
      <c r="D115" t="s">
        <v>26</v>
      </c>
      <c r="E115">
        <v>11</v>
      </c>
      <c r="F115">
        <v>18</v>
      </c>
      <c r="G115">
        <v>300</v>
      </c>
      <c r="H115">
        <v>5400</v>
      </c>
      <c r="I115">
        <v>8</v>
      </c>
      <c r="J115">
        <v>8</v>
      </c>
      <c r="K115" t="str">
        <f>VLOOKUP(Data5[[#This Row],[Course ID]],courses[],2,FALSE)</f>
        <v>Word</v>
      </c>
      <c r="L115" s="6" t="str">
        <f>VLOOKUP(Data5[[#This Row],[Course ID]],courses[],3,FALSE)</f>
        <v>Intermediate</v>
      </c>
      <c r="M115">
        <f>VLOOKUP(Data5[[#This Row],[Course ID]],courses[],5,FALSE)</f>
        <v>300</v>
      </c>
      <c r="N115" t="str">
        <f>VLOOKUP(Data5[[#This Row],[Customer Number]],Customers[],4,FALSE)</f>
        <v>PayPal</v>
      </c>
      <c r="O115" t="str">
        <f>VLOOKUP(Data5[[#This Row],[Customer Number]],Customers[],3,FALSE)</f>
        <v>California</v>
      </c>
      <c r="P115" t="str">
        <f>VLOOKUP(Data5[[#This Row],[Customer Number]],Customers[],5,FALSE)</f>
        <v>Information Technology</v>
      </c>
      <c r="Q115" t="str">
        <f>VLOOKUP(Data5[[#This Row],[Customer Number]],Customers[],6,FALSE)</f>
        <v>Data Processing &amp; Outsourced Services</v>
      </c>
    </row>
    <row r="116" spans="1:17" x14ac:dyDescent="0.3">
      <c r="A116">
        <v>24221</v>
      </c>
      <c r="B116" s="5">
        <v>43935</v>
      </c>
      <c r="C116">
        <v>300</v>
      </c>
      <c r="D116" t="s">
        <v>23</v>
      </c>
      <c r="E116">
        <v>14</v>
      </c>
      <c r="F116">
        <v>18</v>
      </c>
      <c r="G116">
        <v>300</v>
      </c>
      <c r="H116">
        <v>5400</v>
      </c>
      <c r="I116">
        <v>7</v>
      </c>
      <c r="J116">
        <v>8</v>
      </c>
      <c r="K116" t="str">
        <f>VLOOKUP(Data5[[#This Row],[Course ID]],courses[],2,FALSE)</f>
        <v>Acrobat</v>
      </c>
      <c r="L116" s="6" t="str">
        <f>VLOOKUP(Data5[[#This Row],[Course ID]],courses[],3,FALSE)</f>
        <v>Intermediate</v>
      </c>
      <c r="M116">
        <f>VLOOKUP(Data5[[#This Row],[Course ID]],courses[],5,FALSE)</f>
        <v>500</v>
      </c>
      <c r="N116" t="str">
        <f>VLOOKUP(Data5[[#This Row],[Customer Number]],Customers[],4,FALSE)</f>
        <v>Mohawk Industries</v>
      </c>
      <c r="O116" t="str">
        <f>VLOOKUP(Data5[[#This Row],[Customer Number]],Customers[],3,FALSE)</f>
        <v>New York</v>
      </c>
      <c r="P116" t="str">
        <f>VLOOKUP(Data5[[#This Row],[Customer Number]],Customers[],5,FALSE)</f>
        <v>Consumer Discretionary</v>
      </c>
      <c r="Q116" t="str">
        <f>VLOOKUP(Data5[[#This Row],[Customer Number]],Customers[],6,FALSE)</f>
        <v>Home Furnishings</v>
      </c>
    </row>
    <row r="117" spans="1:17" x14ac:dyDescent="0.3">
      <c r="A117">
        <v>24332</v>
      </c>
      <c r="B117" s="5">
        <v>43859</v>
      </c>
      <c r="C117">
        <v>45</v>
      </c>
      <c r="D117" t="s">
        <v>27</v>
      </c>
      <c r="E117">
        <v>23</v>
      </c>
      <c r="F117">
        <v>2</v>
      </c>
      <c r="G117">
        <v>700</v>
      </c>
      <c r="H117">
        <v>1400</v>
      </c>
      <c r="I117">
        <v>7</v>
      </c>
      <c r="J117">
        <v>8</v>
      </c>
      <c r="K117" t="str">
        <f>VLOOKUP(Data5[[#This Row],[Course ID]],courses[],2,FALSE)</f>
        <v>Forensic Investigation</v>
      </c>
      <c r="L117" s="6" t="str">
        <f>VLOOKUP(Data5[[#This Row],[Course ID]],courses[],3,FALSE)</f>
        <v>Advanced</v>
      </c>
      <c r="M117">
        <f>VLOOKUP(Data5[[#This Row],[Course ID]],courses[],5,FALSE)</f>
        <v>2500</v>
      </c>
      <c r="N117" t="str">
        <f>VLOOKUP(Data5[[#This Row],[Customer Number]],Customers[],4,FALSE)</f>
        <v>Arconic Inc</v>
      </c>
      <c r="O117" t="str">
        <f>VLOOKUP(Data5[[#This Row],[Customer Number]],Customers[],3,FALSE)</f>
        <v>New York</v>
      </c>
      <c r="P117" t="str">
        <f>VLOOKUP(Data5[[#This Row],[Customer Number]],Customers[],5,FALSE)</f>
        <v>Industrials</v>
      </c>
      <c r="Q117" t="str">
        <f>VLOOKUP(Data5[[#This Row],[Customer Number]],Customers[],6,FALSE)</f>
        <v>Aerospace &amp; Defense</v>
      </c>
    </row>
    <row r="118" spans="1:17" x14ac:dyDescent="0.3">
      <c r="A118">
        <v>24443</v>
      </c>
      <c r="B118" s="5">
        <v>43987</v>
      </c>
      <c r="C118">
        <v>189</v>
      </c>
      <c r="D118" t="s">
        <v>25</v>
      </c>
      <c r="E118">
        <v>8</v>
      </c>
      <c r="F118">
        <v>5</v>
      </c>
      <c r="G118">
        <v>1500</v>
      </c>
      <c r="H118">
        <v>7500</v>
      </c>
      <c r="I118">
        <v>6</v>
      </c>
      <c r="J118">
        <v>8</v>
      </c>
      <c r="K118" t="str">
        <f>VLOOKUP(Data5[[#This Row],[Course ID]],courses[],2,FALSE)</f>
        <v>Ethcial Hacking</v>
      </c>
      <c r="L118" s="6" t="str">
        <f>VLOOKUP(Data5[[#This Row],[Course ID]],courses[],3,FALSE)</f>
        <v>Intro</v>
      </c>
      <c r="M118">
        <f>VLOOKUP(Data5[[#This Row],[Course ID]],courses[],5,FALSE)</f>
        <v>2000</v>
      </c>
      <c r="N118" t="str">
        <f>VLOOKUP(Data5[[#This Row],[Customer Number]],Customers[],4,FALSE)</f>
        <v>Twenty-First Century Fox Class B</v>
      </c>
      <c r="O118" t="str">
        <f>VLOOKUP(Data5[[#This Row],[Customer Number]],Customers[],3,FALSE)</f>
        <v>New York</v>
      </c>
      <c r="P118" t="str">
        <f>VLOOKUP(Data5[[#This Row],[Customer Number]],Customers[],5,FALSE)</f>
        <v>Consumer Discretionary</v>
      </c>
      <c r="Q118" t="str">
        <f>VLOOKUP(Data5[[#This Row],[Customer Number]],Customers[],6,FALSE)</f>
        <v>Publishing</v>
      </c>
    </row>
    <row r="119" spans="1:17" x14ac:dyDescent="0.3">
      <c r="A119">
        <v>24554</v>
      </c>
      <c r="B119" s="5">
        <v>43894</v>
      </c>
      <c r="C119">
        <v>305</v>
      </c>
      <c r="D119" t="s">
        <v>29</v>
      </c>
      <c r="E119">
        <v>6</v>
      </c>
      <c r="F119">
        <v>3</v>
      </c>
      <c r="G119">
        <v>300</v>
      </c>
      <c r="H119">
        <v>900</v>
      </c>
      <c r="I119">
        <v>6</v>
      </c>
      <c r="J119">
        <v>8</v>
      </c>
      <c r="K119" t="str">
        <f>VLOOKUP(Data5[[#This Row],[Course ID]],courses[],2,FALSE)</f>
        <v>Acrobat</v>
      </c>
      <c r="L119" s="6" t="str">
        <f>VLOOKUP(Data5[[#This Row],[Course ID]],courses[],3,FALSE)</f>
        <v>Intro</v>
      </c>
      <c r="M119">
        <f>VLOOKUP(Data5[[#This Row],[Course ID]],courses[],5,FALSE)</f>
        <v>500</v>
      </c>
      <c r="N119" t="str">
        <f>VLOOKUP(Data5[[#This Row],[Customer Number]],Customers[],4,FALSE)</f>
        <v>3M Company</v>
      </c>
      <c r="O119" t="str">
        <f>VLOOKUP(Data5[[#This Row],[Customer Number]],Customers[],3,FALSE)</f>
        <v>Minnesota</v>
      </c>
      <c r="P119" t="str">
        <f>VLOOKUP(Data5[[#This Row],[Customer Number]],Customers[],5,FALSE)</f>
        <v>Industrials</v>
      </c>
      <c r="Q119" t="str">
        <f>VLOOKUP(Data5[[#This Row],[Customer Number]],Customers[],6,FALSE)</f>
        <v>Industrial Conglomerates</v>
      </c>
    </row>
    <row r="120" spans="1:17" x14ac:dyDescent="0.3">
      <c r="A120">
        <v>24665</v>
      </c>
      <c r="B120" s="5">
        <v>44165</v>
      </c>
      <c r="C120">
        <v>194</v>
      </c>
      <c r="D120" t="s">
        <v>28</v>
      </c>
      <c r="E120">
        <v>20</v>
      </c>
      <c r="F120">
        <v>8</v>
      </c>
      <c r="G120">
        <v>500</v>
      </c>
      <c r="H120">
        <v>4000</v>
      </c>
      <c r="I120">
        <v>6</v>
      </c>
      <c r="J120">
        <v>8</v>
      </c>
      <c r="K120" t="str">
        <f>VLOOKUP(Data5[[#This Row],[Course ID]],courses[],2,FALSE)</f>
        <v>PowerPoint</v>
      </c>
      <c r="L120" s="6" t="str">
        <f>VLOOKUP(Data5[[#This Row],[Course ID]],courses[],3,FALSE)</f>
        <v>Advanced</v>
      </c>
      <c r="M120">
        <f>VLOOKUP(Data5[[#This Row],[Course ID]],courses[],5,FALSE)</f>
        <v>500</v>
      </c>
      <c r="N120" t="str">
        <f>VLOOKUP(Data5[[#This Row],[Customer Number]],Customers[],4,FALSE)</f>
        <v>Fortive Corp</v>
      </c>
      <c r="O120" t="str">
        <f>VLOOKUP(Data5[[#This Row],[Customer Number]],Customers[],3,FALSE)</f>
        <v>Washington</v>
      </c>
      <c r="P120" t="str">
        <f>VLOOKUP(Data5[[#This Row],[Customer Number]],Customers[],5,FALSE)</f>
        <v>Industrials</v>
      </c>
      <c r="Q120" t="str">
        <f>VLOOKUP(Data5[[#This Row],[Customer Number]],Customers[],6,FALSE)</f>
        <v>Industrial Machinery</v>
      </c>
    </row>
    <row r="121" spans="1:17" x14ac:dyDescent="0.3">
      <c r="A121">
        <v>24776</v>
      </c>
      <c r="B121" s="5">
        <v>43944</v>
      </c>
      <c r="C121">
        <v>62</v>
      </c>
      <c r="D121" t="s">
        <v>23</v>
      </c>
      <c r="E121">
        <v>11</v>
      </c>
      <c r="F121">
        <v>6</v>
      </c>
      <c r="G121">
        <v>300</v>
      </c>
      <c r="H121">
        <v>1800</v>
      </c>
      <c r="I121">
        <v>6</v>
      </c>
      <c r="J121">
        <v>8</v>
      </c>
      <c r="K121" t="str">
        <f>VLOOKUP(Data5[[#This Row],[Course ID]],courses[],2,FALSE)</f>
        <v>Word</v>
      </c>
      <c r="L121" s="6" t="str">
        <f>VLOOKUP(Data5[[#This Row],[Course ID]],courses[],3,FALSE)</f>
        <v>Intermediate</v>
      </c>
      <c r="M121">
        <f>VLOOKUP(Data5[[#This Row],[Course ID]],courses[],5,FALSE)</f>
        <v>300</v>
      </c>
      <c r="N121" t="str">
        <f>VLOOKUP(Data5[[#This Row],[Customer Number]],Customers[],4,FALSE)</f>
        <v>Franklin Resources</v>
      </c>
      <c r="O121" t="str">
        <f>VLOOKUP(Data5[[#This Row],[Customer Number]],Customers[],3,FALSE)</f>
        <v>California</v>
      </c>
      <c r="P121" t="str">
        <f>VLOOKUP(Data5[[#This Row],[Customer Number]],Customers[],5,FALSE)</f>
        <v>Financials</v>
      </c>
      <c r="Q121" t="str">
        <f>VLOOKUP(Data5[[#This Row],[Customer Number]],Customers[],6,FALSE)</f>
        <v>Asset Management &amp; Custody Banks</v>
      </c>
    </row>
    <row r="122" spans="1:17" x14ac:dyDescent="0.3">
      <c r="A122">
        <v>24887</v>
      </c>
      <c r="B122" s="5">
        <v>44013</v>
      </c>
      <c r="C122">
        <v>54</v>
      </c>
      <c r="D122" t="s">
        <v>28</v>
      </c>
      <c r="E122">
        <v>9</v>
      </c>
      <c r="F122">
        <v>21</v>
      </c>
      <c r="G122">
        <v>2000</v>
      </c>
      <c r="H122">
        <v>42000</v>
      </c>
      <c r="I122">
        <v>9</v>
      </c>
      <c r="J122">
        <v>8</v>
      </c>
      <c r="K122" t="str">
        <f>VLOOKUP(Data5[[#This Row],[Course ID]],courses[],2,FALSE)</f>
        <v>Excel</v>
      </c>
      <c r="L122" s="6" t="str">
        <f>VLOOKUP(Data5[[#This Row],[Course ID]],courses[],3,FALSE)</f>
        <v>Intermediate</v>
      </c>
      <c r="M122">
        <f>VLOOKUP(Data5[[#This Row],[Course ID]],courses[],5,FALSE)</f>
        <v>300</v>
      </c>
      <c r="N122" t="str">
        <f>VLOOKUP(Data5[[#This Row],[Customer Number]],Customers[],4,FALSE)</f>
        <v>Boeing Company</v>
      </c>
      <c r="O122" t="str">
        <f>VLOOKUP(Data5[[#This Row],[Customer Number]],Customers[],3,FALSE)</f>
        <v>Illinois</v>
      </c>
      <c r="P122" t="str">
        <f>VLOOKUP(Data5[[#This Row],[Customer Number]],Customers[],5,FALSE)</f>
        <v>Industrials</v>
      </c>
      <c r="Q122" t="str">
        <f>VLOOKUP(Data5[[#This Row],[Customer Number]],Customers[],6,FALSE)</f>
        <v>Aerospace &amp; Defense</v>
      </c>
    </row>
    <row r="123" spans="1:17" x14ac:dyDescent="0.3">
      <c r="A123">
        <v>24998</v>
      </c>
      <c r="B123" s="5">
        <v>44102</v>
      </c>
      <c r="C123">
        <v>350</v>
      </c>
      <c r="D123" t="s">
        <v>25</v>
      </c>
      <c r="E123">
        <v>10</v>
      </c>
      <c r="F123">
        <v>4</v>
      </c>
      <c r="G123">
        <v>300</v>
      </c>
      <c r="H123">
        <v>1200</v>
      </c>
      <c r="I123">
        <v>9</v>
      </c>
      <c r="J123">
        <v>8</v>
      </c>
      <c r="K123" t="str">
        <f>VLOOKUP(Data5[[#This Row],[Course ID]],courses[],2,FALSE)</f>
        <v>Power BI</v>
      </c>
      <c r="L123" s="6" t="str">
        <f>VLOOKUP(Data5[[#This Row],[Course ID]],courses[],3,FALSE)</f>
        <v>Intermediate</v>
      </c>
      <c r="M123">
        <f>VLOOKUP(Data5[[#This Row],[Course ID]],courses[],5,FALSE)</f>
        <v>300</v>
      </c>
      <c r="N123" t="str">
        <f>VLOOKUP(Data5[[#This Row],[Customer Number]],Customers[],4,FALSE)</f>
        <v>Pitney-Bowes</v>
      </c>
      <c r="O123" t="str">
        <f>VLOOKUP(Data5[[#This Row],[Customer Number]],Customers[],3,FALSE)</f>
        <v>Connecticut</v>
      </c>
      <c r="P123" t="str">
        <f>VLOOKUP(Data5[[#This Row],[Customer Number]],Customers[],5,FALSE)</f>
        <v>Industrials</v>
      </c>
      <c r="Q123" t="str">
        <f>VLOOKUP(Data5[[#This Row],[Customer Number]],Customers[],6,FALSE)</f>
        <v>Technology, Hardware, Software and Supplies</v>
      </c>
    </row>
    <row r="124" spans="1:17" x14ac:dyDescent="0.3">
      <c r="A124">
        <v>25109</v>
      </c>
      <c r="B124" s="5">
        <v>43983</v>
      </c>
      <c r="C124">
        <v>364</v>
      </c>
      <c r="D124" t="s">
        <v>25</v>
      </c>
      <c r="E124">
        <v>4</v>
      </c>
      <c r="F124">
        <v>22</v>
      </c>
      <c r="G124">
        <v>300</v>
      </c>
      <c r="H124">
        <v>6600</v>
      </c>
      <c r="I124">
        <v>8</v>
      </c>
      <c r="J124">
        <v>8</v>
      </c>
      <c r="K124" t="str">
        <f>VLOOKUP(Data5[[#This Row],[Course ID]],courses[],2,FALSE)</f>
        <v>PowerPoint</v>
      </c>
      <c r="L124" s="6" t="str">
        <f>VLOOKUP(Data5[[#This Row],[Course ID]],courses[],3,FALSE)</f>
        <v>Intro</v>
      </c>
      <c r="M124">
        <f>VLOOKUP(Data5[[#This Row],[Course ID]],courses[],5,FALSE)</f>
        <v>300</v>
      </c>
      <c r="N124" t="str">
        <f>VLOOKUP(Data5[[#This Row],[Customer Number]],Customers[],4,FALSE)</f>
        <v>Prologis</v>
      </c>
      <c r="O124" t="str">
        <f>VLOOKUP(Data5[[#This Row],[Customer Number]],Customers[],3,FALSE)</f>
        <v>California</v>
      </c>
      <c r="P124" t="str">
        <f>VLOOKUP(Data5[[#This Row],[Customer Number]],Customers[],5,FALSE)</f>
        <v>Real Estate</v>
      </c>
      <c r="Q124" t="str">
        <f>VLOOKUP(Data5[[#This Row],[Customer Number]],Customers[],6,FALSE)</f>
        <v>REITs</v>
      </c>
    </row>
    <row r="125" spans="1:17" x14ac:dyDescent="0.3">
      <c r="A125">
        <v>25220</v>
      </c>
      <c r="B125" s="5">
        <v>43901</v>
      </c>
      <c r="C125">
        <v>245</v>
      </c>
      <c r="D125" t="s">
        <v>25</v>
      </c>
      <c r="E125">
        <v>2</v>
      </c>
      <c r="F125">
        <v>2</v>
      </c>
      <c r="G125">
        <v>300</v>
      </c>
      <c r="H125">
        <v>600</v>
      </c>
      <c r="I125">
        <v>6</v>
      </c>
      <c r="J125">
        <v>8</v>
      </c>
      <c r="K125" t="str">
        <f>VLOOKUP(Data5[[#This Row],[Course ID]],courses[],2,FALSE)</f>
        <v>Power BI</v>
      </c>
      <c r="L125" s="6" t="str">
        <f>VLOOKUP(Data5[[#This Row],[Course ID]],courses[],3,FALSE)</f>
        <v>Intro</v>
      </c>
      <c r="M125">
        <f>VLOOKUP(Data5[[#This Row],[Course ID]],courses[],5,FALSE)</f>
        <v>300</v>
      </c>
      <c r="N125" t="str">
        <f>VLOOKUP(Data5[[#This Row],[Customer Number]],Customers[],4,FALSE)</f>
        <v>Intuitive Surgical Inc.</v>
      </c>
      <c r="O125" t="str">
        <f>VLOOKUP(Data5[[#This Row],[Customer Number]],Customers[],3,FALSE)</f>
        <v>California</v>
      </c>
      <c r="P125" t="str">
        <f>VLOOKUP(Data5[[#This Row],[Customer Number]],Customers[],5,FALSE)</f>
        <v>Health Care</v>
      </c>
      <c r="Q125" t="str">
        <f>VLOOKUP(Data5[[#This Row],[Customer Number]],Customers[],6,FALSE)</f>
        <v>Health Care Equipment</v>
      </c>
    </row>
    <row r="126" spans="1:17" x14ac:dyDescent="0.3">
      <c r="A126">
        <v>25331</v>
      </c>
      <c r="B126" s="5">
        <v>44007</v>
      </c>
      <c r="C126">
        <v>340</v>
      </c>
      <c r="D126" t="s">
        <v>29</v>
      </c>
      <c r="E126">
        <v>2</v>
      </c>
      <c r="F126">
        <v>17</v>
      </c>
      <c r="G126">
        <v>300</v>
      </c>
      <c r="H126">
        <v>5100</v>
      </c>
      <c r="I126">
        <v>10</v>
      </c>
      <c r="J126">
        <v>8</v>
      </c>
      <c r="K126" t="str">
        <f>VLOOKUP(Data5[[#This Row],[Course ID]],courses[],2,FALSE)</f>
        <v>Power BI</v>
      </c>
      <c r="L126" s="6" t="str">
        <f>VLOOKUP(Data5[[#This Row],[Course ID]],courses[],3,FALSE)</f>
        <v>Intro</v>
      </c>
      <c r="M126">
        <f>VLOOKUP(Data5[[#This Row],[Course ID]],courses[],5,FALSE)</f>
        <v>300</v>
      </c>
      <c r="N126" t="str">
        <f>VLOOKUP(Data5[[#This Row],[Customer Number]],Customers[],4,FALSE)</f>
        <v>Newell Brands</v>
      </c>
      <c r="O126" t="str">
        <f>VLOOKUP(Data5[[#This Row],[Customer Number]],Customers[],3,FALSE)</f>
        <v>Georgia</v>
      </c>
      <c r="P126" t="str">
        <f>VLOOKUP(Data5[[#This Row],[Customer Number]],Customers[],5,FALSE)</f>
        <v>Consumer Discretionary</v>
      </c>
      <c r="Q126" t="str">
        <f>VLOOKUP(Data5[[#This Row],[Customer Number]],Customers[],6,FALSE)</f>
        <v>Housewares &amp; Specialties</v>
      </c>
    </row>
    <row r="127" spans="1:17" x14ac:dyDescent="0.3">
      <c r="A127">
        <v>25442</v>
      </c>
      <c r="B127" s="5">
        <v>44043</v>
      </c>
      <c r="C127">
        <v>248</v>
      </c>
      <c r="D127" t="s">
        <v>27</v>
      </c>
      <c r="E127">
        <v>23</v>
      </c>
      <c r="F127">
        <v>24</v>
      </c>
      <c r="G127">
        <v>700</v>
      </c>
      <c r="H127">
        <v>16800</v>
      </c>
      <c r="I127">
        <v>10</v>
      </c>
      <c r="J127">
        <v>8</v>
      </c>
      <c r="K127" t="str">
        <f>VLOOKUP(Data5[[#This Row],[Course ID]],courses[],2,FALSE)</f>
        <v>Forensic Investigation</v>
      </c>
      <c r="L127" s="6" t="str">
        <f>VLOOKUP(Data5[[#This Row],[Course ID]],courses[],3,FALSE)</f>
        <v>Advanced</v>
      </c>
      <c r="M127">
        <f>VLOOKUP(Data5[[#This Row],[Course ID]],courses[],5,FALSE)</f>
        <v>2500</v>
      </c>
      <c r="N127" t="str">
        <f>VLOOKUP(Data5[[#This Row],[Customer Number]],Customers[],4,FALSE)</f>
        <v>J. B. Hunt Transport Services</v>
      </c>
      <c r="O127" t="str">
        <f>VLOOKUP(Data5[[#This Row],[Customer Number]],Customers[],3,FALSE)</f>
        <v>Arkansas</v>
      </c>
      <c r="P127" t="str">
        <f>VLOOKUP(Data5[[#This Row],[Customer Number]],Customers[],5,FALSE)</f>
        <v>Industrials</v>
      </c>
      <c r="Q127" t="str">
        <f>VLOOKUP(Data5[[#This Row],[Customer Number]],Customers[],6,FALSE)</f>
        <v>Trucking</v>
      </c>
    </row>
    <row r="128" spans="1:17" x14ac:dyDescent="0.3">
      <c r="A128">
        <v>25553</v>
      </c>
      <c r="B128" s="5">
        <v>43909</v>
      </c>
      <c r="C128">
        <v>229</v>
      </c>
      <c r="D128" t="s">
        <v>28</v>
      </c>
      <c r="E128">
        <v>20</v>
      </c>
      <c r="F128">
        <v>15</v>
      </c>
      <c r="G128">
        <v>500</v>
      </c>
      <c r="H128">
        <v>7500</v>
      </c>
      <c r="I128">
        <v>7</v>
      </c>
      <c r="J128">
        <v>8</v>
      </c>
      <c r="K128" t="str">
        <f>VLOOKUP(Data5[[#This Row],[Course ID]],courses[],2,FALSE)</f>
        <v>PowerPoint</v>
      </c>
      <c r="L128" s="6" t="str">
        <f>VLOOKUP(Data5[[#This Row],[Course ID]],courses[],3,FALSE)</f>
        <v>Advanced</v>
      </c>
      <c r="M128">
        <f>VLOOKUP(Data5[[#This Row],[Course ID]],courses[],5,FALSE)</f>
        <v>500</v>
      </c>
      <c r="N128" t="str">
        <f>VLOOKUP(Data5[[#This Row],[Customer Number]],Customers[],4,FALSE)</f>
        <v>Harris Corporation</v>
      </c>
      <c r="O128" t="str">
        <f>VLOOKUP(Data5[[#This Row],[Customer Number]],Customers[],3,FALSE)</f>
        <v>Florida</v>
      </c>
      <c r="P128" t="str">
        <f>VLOOKUP(Data5[[#This Row],[Customer Number]],Customers[],5,FALSE)</f>
        <v>Information Technology</v>
      </c>
      <c r="Q128" t="str">
        <f>VLOOKUP(Data5[[#This Row],[Customer Number]],Customers[],6,FALSE)</f>
        <v>Telecommunications Equipment</v>
      </c>
    </row>
    <row r="129" spans="1:17" x14ac:dyDescent="0.3">
      <c r="A129">
        <v>25664</v>
      </c>
      <c r="B129" s="5">
        <v>44166</v>
      </c>
      <c r="C129">
        <v>104</v>
      </c>
      <c r="D129" t="s">
        <v>23</v>
      </c>
      <c r="E129">
        <v>3</v>
      </c>
      <c r="F129">
        <v>18</v>
      </c>
      <c r="G129">
        <v>300</v>
      </c>
      <c r="H129">
        <v>5400</v>
      </c>
      <c r="I129">
        <v>9</v>
      </c>
      <c r="J129">
        <v>8</v>
      </c>
      <c r="K129" t="str">
        <f>VLOOKUP(Data5[[#This Row],[Course ID]],courses[],2,FALSE)</f>
        <v>Word</v>
      </c>
      <c r="L129" s="6" t="str">
        <f>VLOOKUP(Data5[[#This Row],[Course ID]],courses[],3,FALSE)</f>
        <v>Intro</v>
      </c>
      <c r="M129">
        <f>VLOOKUP(Data5[[#This Row],[Course ID]],courses[],5,FALSE)</f>
        <v>300</v>
      </c>
      <c r="N129" t="str">
        <f>VLOOKUP(Data5[[#This Row],[Customer Number]],Customers[],4,FALSE)</f>
        <v>Capital One Financial</v>
      </c>
      <c r="O129" t="str">
        <f>VLOOKUP(Data5[[#This Row],[Customer Number]],Customers[],3,FALSE)</f>
        <v>Virginia</v>
      </c>
      <c r="P129" t="str">
        <f>VLOOKUP(Data5[[#This Row],[Customer Number]],Customers[],5,FALSE)</f>
        <v>Financials</v>
      </c>
      <c r="Q129" t="str">
        <f>VLOOKUP(Data5[[#This Row],[Customer Number]],Customers[],6,FALSE)</f>
        <v>Consumer Finance</v>
      </c>
    </row>
    <row r="130" spans="1:17" x14ac:dyDescent="0.3">
      <c r="A130">
        <v>25775</v>
      </c>
      <c r="B130" s="5">
        <v>43859</v>
      </c>
      <c r="C130">
        <v>77</v>
      </c>
      <c r="D130" t="s">
        <v>25</v>
      </c>
      <c r="E130">
        <v>15</v>
      </c>
      <c r="F130">
        <v>24</v>
      </c>
      <c r="G130">
        <v>500</v>
      </c>
      <c r="H130">
        <v>12000</v>
      </c>
      <c r="I130">
        <v>10</v>
      </c>
      <c r="J130">
        <v>8</v>
      </c>
      <c r="K130" t="str">
        <f>VLOOKUP(Data5[[#This Row],[Course ID]],courses[],2,FALSE)</f>
        <v>Forensic Investigation</v>
      </c>
      <c r="L130" s="6" t="str">
        <f>VLOOKUP(Data5[[#This Row],[Course ID]],courses[],3,FALSE)</f>
        <v>Intermediate</v>
      </c>
      <c r="M130">
        <f>VLOOKUP(Data5[[#This Row],[Course ID]],courses[],5,FALSE)</f>
        <v>1500</v>
      </c>
      <c r="N130" t="str">
        <f>VLOOKUP(Data5[[#This Row],[Customer Number]],Customers[],4,FALSE)</f>
        <v>Cardinal Health Inc.</v>
      </c>
      <c r="O130" t="str">
        <f>VLOOKUP(Data5[[#This Row],[Customer Number]],Customers[],3,FALSE)</f>
        <v>Ohio</v>
      </c>
      <c r="P130" t="str">
        <f>VLOOKUP(Data5[[#This Row],[Customer Number]],Customers[],5,FALSE)</f>
        <v>Health Care</v>
      </c>
      <c r="Q130" t="str">
        <f>VLOOKUP(Data5[[#This Row],[Customer Number]],Customers[],6,FALSE)</f>
        <v>Health Care Distributors</v>
      </c>
    </row>
    <row r="131" spans="1:17" x14ac:dyDescent="0.3">
      <c r="A131">
        <v>25886</v>
      </c>
      <c r="B131" s="5">
        <v>43932</v>
      </c>
      <c r="C131">
        <v>236</v>
      </c>
      <c r="D131" t="s">
        <v>28</v>
      </c>
      <c r="E131">
        <v>12</v>
      </c>
      <c r="F131">
        <v>2</v>
      </c>
      <c r="G131">
        <v>300</v>
      </c>
      <c r="H131">
        <v>600</v>
      </c>
      <c r="I131">
        <v>10</v>
      </c>
      <c r="J131">
        <v>8</v>
      </c>
      <c r="K131" t="str">
        <f>VLOOKUP(Data5[[#This Row],[Course ID]],courses[],2,FALSE)</f>
        <v>PowerPoint</v>
      </c>
      <c r="L131" s="6" t="str">
        <f>VLOOKUP(Data5[[#This Row],[Course ID]],courses[],3,FALSE)</f>
        <v>Intermediate</v>
      </c>
      <c r="M131">
        <f>VLOOKUP(Data5[[#This Row],[Course ID]],courses[],5,FALSE)</f>
        <v>300</v>
      </c>
      <c r="N131" t="str">
        <f>VLOOKUP(Data5[[#This Row],[Customer Number]],Customers[],4,FALSE)</f>
        <v>IDEXX Laboratories</v>
      </c>
      <c r="O131" t="str">
        <f>VLOOKUP(Data5[[#This Row],[Customer Number]],Customers[],3,FALSE)</f>
        <v>Maine</v>
      </c>
      <c r="P131" t="str">
        <f>VLOOKUP(Data5[[#This Row],[Customer Number]],Customers[],5,FALSE)</f>
        <v>Health Care</v>
      </c>
      <c r="Q131" t="str">
        <f>VLOOKUP(Data5[[#This Row],[Customer Number]],Customers[],6,FALSE)</f>
        <v>Health Care Equipment</v>
      </c>
    </row>
    <row r="132" spans="1:17" x14ac:dyDescent="0.3">
      <c r="A132">
        <v>25997</v>
      </c>
      <c r="B132" s="5">
        <v>44024</v>
      </c>
      <c r="C132">
        <v>364</v>
      </c>
      <c r="D132" t="s">
        <v>25</v>
      </c>
      <c r="E132">
        <v>11</v>
      </c>
      <c r="F132">
        <v>19</v>
      </c>
      <c r="G132">
        <v>300</v>
      </c>
      <c r="H132">
        <v>5700</v>
      </c>
      <c r="I132">
        <v>7</v>
      </c>
      <c r="J132">
        <v>8</v>
      </c>
      <c r="K132" t="str">
        <f>VLOOKUP(Data5[[#This Row],[Course ID]],courses[],2,FALSE)</f>
        <v>Word</v>
      </c>
      <c r="L132" s="6" t="str">
        <f>VLOOKUP(Data5[[#This Row],[Course ID]],courses[],3,FALSE)</f>
        <v>Intermediate</v>
      </c>
      <c r="M132">
        <f>VLOOKUP(Data5[[#This Row],[Course ID]],courses[],5,FALSE)</f>
        <v>300</v>
      </c>
      <c r="N132" t="str">
        <f>VLOOKUP(Data5[[#This Row],[Customer Number]],Customers[],4,FALSE)</f>
        <v>Prologis</v>
      </c>
      <c r="O132" t="str">
        <f>VLOOKUP(Data5[[#This Row],[Customer Number]],Customers[],3,FALSE)</f>
        <v>California</v>
      </c>
      <c r="P132" t="str">
        <f>VLOOKUP(Data5[[#This Row],[Customer Number]],Customers[],5,FALSE)</f>
        <v>Real Estate</v>
      </c>
      <c r="Q132" t="str">
        <f>VLOOKUP(Data5[[#This Row],[Customer Number]],Customers[],6,FALSE)</f>
        <v>REITs</v>
      </c>
    </row>
    <row r="133" spans="1:17" x14ac:dyDescent="0.3">
      <c r="A133">
        <v>26108</v>
      </c>
      <c r="B133" s="5">
        <v>43927</v>
      </c>
      <c r="C133">
        <v>316</v>
      </c>
      <c r="D133" t="s">
        <v>26</v>
      </c>
      <c r="E133">
        <v>4</v>
      </c>
      <c r="F133">
        <v>16</v>
      </c>
      <c r="G133">
        <v>300</v>
      </c>
      <c r="H133">
        <v>4800</v>
      </c>
      <c r="I133">
        <v>8</v>
      </c>
      <c r="J133">
        <v>8</v>
      </c>
      <c r="K133" t="str">
        <f>VLOOKUP(Data5[[#This Row],[Course ID]],courses[],2,FALSE)</f>
        <v>PowerPoint</v>
      </c>
      <c r="L133" s="6" t="str">
        <f>VLOOKUP(Data5[[#This Row],[Course ID]],courses[],3,FALSE)</f>
        <v>Intro</v>
      </c>
      <c r="M133">
        <f>VLOOKUP(Data5[[#This Row],[Course ID]],courses[],5,FALSE)</f>
        <v>300</v>
      </c>
      <c r="N133" t="str">
        <f>VLOOKUP(Data5[[#This Row],[Customer Number]],Customers[],4,FALSE)</f>
        <v>Motorola Solutions Inc.</v>
      </c>
      <c r="O133" t="str">
        <f>VLOOKUP(Data5[[#This Row],[Customer Number]],Customers[],3,FALSE)</f>
        <v>Illinois</v>
      </c>
      <c r="P133" t="str">
        <f>VLOOKUP(Data5[[#This Row],[Customer Number]],Customers[],5,FALSE)</f>
        <v>Information Technology</v>
      </c>
      <c r="Q133" t="str">
        <f>VLOOKUP(Data5[[#This Row],[Customer Number]],Customers[],6,FALSE)</f>
        <v>Telecommunications Equipment</v>
      </c>
    </row>
    <row r="134" spans="1:17" x14ac:dyDescent="0.3">
      <c r="A134">
        <v>26219</v>
      </c>
      <c r="B134" s="5">
        <v>43875</v>
      </c>
      <c r="C134">
        <v>363</v>
      </c>
      <c r="D134" t="s">
        <v>23</v>
      </c>
      <c r="E134">
        <v>13</v>
      </c>
      <c r="F134">
        <v>11</v>
      </c>
      <c r="G134">
        <v>300</v>
      </c>
      <c r="H134">
        <v>3300</v>
      </c>
      <c r="I134">
        <v>6</v>
      </c>
      <c r="J134">
        <v>8</v>
      </c>
      <c r="K134" t="str">
        <f>VLOOKUP(Data5[[#This Row],[Course ID]],courses[],2,FALSE)</f>
        <v>Access</v>
      </c>
      <c r="L134" s="6" t="str">
        <f>VLOOKUP(Data5[[#This Row],[Course ID]],courses[],3,FALSE)</f>
        <v>Intermediate</v>
      </c>
      <c r="M134">
        <f>VLOOKUP(Data5[[#This Row],[Course ID]],courses[],5,FALSE)</f>
        <v>300</v>
      </c>
      <c r="N134" t="str">
        <f>VLOOKUP(Data5[[#This Row],[Customer Number]],Customers[],4,FALSE)</f>
        <v>PerkinElmer</v>
      </c>
      <c r="O134" t="str">
        <f>VLOOKUP(Data5[[#This Row],[Customer Number]],Customers[],3,FALSE)</f>
        <v>Massachusetts</v>
      </c>
      <c r="P134" t="str">
        <f>VLOOKUP(Data5[[#This Row],[Customer Number]],Customers[],5,FALSE)</f>
        <v>Health Care</v>
      </c>
      <c r="Q134" t="str">
        <f>VLOOKUP(Data5[[#This Row],[Customer Number]],Customers[],6,FALSE)</f>
        <v>Health Care Equipment</v>
      </c>
    </row>
    <row r="135" spans="1:17" x14ac:dyDescent="0.3">
      <c r="A135">
        <v>26330</v>
      </c>
      <c r="B135" s="5">
        <v>44044</v>
      </c>
      <c r="C135">
        <v>171</v>
      </c>
      <c r="D135" t="s">
        <v>27</v>
      </c>
      <c r="E135">
        <v>5</v>
      </c>
      <c r="F135">
        <v>21</v>
      </c>
      <c r="G135">
        <v>300</v>
      </c>
      <c r="H135">
        <v>6300</v>
      </c>
      <c r="I135">
        <v>10</v>
      </c>
      <c r="J135">
        <v>8</v>
      </c>
      <c r="K135" t="str">
        <f>VLOOKUP(Data5[[#This Row],[Course ID]],courses[],2,FALSE)</f>
        <v>Access</v>
      </c>
      <c r="L135" s="6" t="str">
        <f>VLOOKUP(Data5[[#This Row],[Course ID]],courses[],3,FALSE)</f>
        <v>Intro</v>
      </c>
      <c r="M135">
        <f>VLOOKUP(Data5[[#This Row],[Course ID]],courses[],5,FALSE)</f>
        <v>300</v>
      </c>
      <c r="N135" t="str">
        <f>VLOOKUP(Data5[[#This Row],[Customer Number]],Customers[],4,FALSE)</f>
        <v>Expedia Inc.</v>
      </c>
      <c r="O135" t="str">
        <f>VLOOKUP(Data5[[#This Row],[Customer Number]],Customers[],3,FALSE)</f>
        <v>Washington</v>
      </c>
      <c r="P135" t="str">
        <f>VLOOKUP(Data5[[#This Row],[Customer Number]],Customers[],5,FALSE)</f>
        <v>Consumer Discretionary</v>
      </c>
      <c r="Q135" t="str">
        <f>VLOOKUP(Data5[[#This Row],[Customer Number]],Customers[],6,FALSE)</f>
        <v>Internet &amp; Direct Marketing Retail</v>
      </c>
    </row>
    <row r="136" spans="1:17" x14ac:dyDescent="0.3">
      <c r="A136">
        <v>26441</v>
      </c>
      <c r="B136" s="5">
        <v>43969</v>
      </c>
      <c r="C136">
        <v>154</v>
      </c>
      <c r="D136" t="s">
        <v>25</v>
      </c>
      <c r="E136">
        <v>9</v>
      </c>
      <c r="F136">
        <v>8</v>
      </c>
      <c r="G136">
        <v>2000</v>
      </c>
      <c r="H136">
        <v>16000</v>
      </c>
      <c r="I136">
        <v>9</v>
      </c>
      <c r="J136">
        <v>8</v>
      </c>
      <c r="K136" t="str">
        <f>VLOOKUP(Data5[[#This Row],[Course ID]],courses[],2,FALSE)</f>
        <v>Excel</v>
      </c>
      <c r="L136" s="6" t="str">
        <f>VLOOKUP(Data5[[#This Row],[Course ID]],courses[],3,FALSE)</f>
        <v>Intermediate</v>
      </c>
      <c r="M136">
        <f>VLOOKUP(Data5[[#This Row],[Course ID]],courses[],5,FALSE)</f>
        <v>300</v>
      </c>
      <c r="N136" t="str">
        <f>VLOOKUP(Data5[[#This Row],[Customer Number]],Customers[],4,FALSE)</f>
        <v>Eastman Chemical</v>
      </c>
      <c r="O136" t="str">
        <f>VLOOKUP(Data5[[#This Row],[Customer Number]],Customers[],3,FALSE)</f>
        <v>Tennessee</v>
      </c>
      <c r="P136" t="str">
        <f>VLOOKUP(Data5[[#This Row],[Customer Number]],Customers[],5,FALSE)</f>
        <v>Materials</v>
      </c>
      <c r="Q136" t="str">
        <f>VLOOKUP(Data5[[#This Row],[Customer Number]],Customers[],6,FALSE)</f>
        <v>Diversified Chemicals</v>
      </c>
    </row>
    <row r="137" spans="1:17" x14ac:dyDescent="0.3">
      <c r="A137">
        <v>26552</v>
      </c>
      <c r="B137" s="5">
        <v>43900</v>
      </c>
      <c r="C137">
        <v>173</v>
      </c>
      <c r="D137" t="s">
        <v>28</v>
      </c>
      <c r="E137">
        <v>24</v>
      </c>
      <c r="F137">
        <v>12</v>
      </c>
      <c r="G137">
        <v>2500</v>
      </c>
      <c r="H137">
        <v>30000</v>
      </c>
      <c r="I137">
        <v>9</v>
      </c>
      <c r="J137">
        <v>8</v>
      </c>
      <c r="K137" t="str">
        <f>VLOOKUP(Data5[[#This Row],[Course ID]],courses[],2,FALSE)</f>
        <v>Ethcial Hacking</v>
      </c>
      <c r="L137" s="6" t="str">
        <f>VLOOKUP(Data5[[#This Row],[Course ID]],courses[],3,FALSE)</f>
        <v>Advanced</v>
      </c>
      <c r="M137">
        <f>VLOOKUP(Data5[[#This Row],[Course ID]],courses[],5,FALSE)</f>
        <v>2750</v>
      </c>
      <c r="N137" t="str">
        <f>VLOOKUP(Data5[[#This Row],[Customer Number]],Customers[],4,FALSE)</f>
        <v>Ford Motor</v>
      </c>
      <c r="O137" t="str">
        <f>VLOOKUP(Data5[[#This Row],[Customer Number]],Customers[],3,FALSE)</f>
        <v>Michigan</v>
      </c>
      <c r="P137" t="str">
        <f>VLOOKUP(Data5[[#This Row],[Customer Number]],Customers[],5,FALSE)</f>
        <v>Consumer Discretionary</v>
      </c>
      <c r="Q137" t="str">
        <f>VLOOKUP(Data5[[#This Row],[Customer Number]],Customers[],6,FALSE)</f>
        <v>Automobile Manufacturers</v>
      </c>
    </row>
    <row r="138" spans="1:17" x14ac:dyDescent="0.3">
      <c r="A138">
        <v>26663</v>
      </c>
      <c r="B138" s="5">
        <v>44147</v>
      </c>
      <c r="C138">
        <v>242</v>
      </c>
      <c r="D138" t="s">
        <v>29</v>
      </c>
      <c r="E138">
        <v>20</v>
      </c>
      <c r="F138">
        <v>17</v>
      </c>
      <c r="G138">
        <v>500</v>
      </c>
      <c r="H138">
        <v>8500</v>
      </c>
      <c r="I138">
        <v>7</v>
      </c>
      <c r="J138">
        <v>8</v>
      </c>
      <c r="K138" t="str">
        <f>VLOOKUP(Data5[[#This Row],[Course ID]],courses[],2,FALSE)</f>
        <v>PowerPoint</v>
      </c>
      <c r="L138" s="6" t="str">
        <f>VLOOKUP(Data5[[#This Row],[Course ID]],courses[],3,FALSE)</f>
        <v>Advanced</v>
      </c>
      <c r="M138">
        <f>VLOOKUP(Data5[[#This Row],[Course ID]],courses[],5,FALSE)</f>
        <v>500</v>
      </c>
      <c r="N138" t="str">
        <f>VLOOKUP(Data5[[#This Row],[Customer Number]],Customers[],4,FALSE)</f>
        <v>Interpublic Group</v>
      </c>
      <c r="O138" t="str">
        <f>VLOOKUP(Data5[[#This Row],[Customer Number]],Customers[],3,FALSE)</f>
        <v>New York</v>
      </c>
      <c r="P138" t="str">
        <f>VLOOKUP(Data5[[#This Row],[Customer Number]],Customers[],5,FALSE)</f>
        <v>Consumer Discretionary</v>
      </c>
      <c r="Q138" t="str">
        <f>VLOOKUP(Data5[[#This Row],[Customer Number]],Customers[],6,FALSE)</f>
        <v>Advertising</v>
      </c>
    </row>
    <row r="139" spans="1:17" x14ac:dyDescent="0.3">
      <c r="A139">
        <v>26774</v>
      </c>
      <c r="B139" s="5">
        <v>44169</v>
      </c>
      <c r="C139">
        <v>248</v>
      </c>
      <c r="D139" t="s">
        <v>27</v>
      </c>
      <c r="E139">
        <v>13</v>
      </c>
      <c r="F139">
        <v>12</v>
      </c>
      <c r="G139">
        <v>300</v>
      </c>
      <c r="H139">
        <v>3600</v>
      </c>
      <c r="I139">
        <v>10</v>
      </c>
      <c r="J139">
        <v>8</v>
      </c>
      <c r="K139" t="str">
        <f>VLOOKUP(Data5[[#This Row],[Course ID]],courses[],2,FALSE)</f>
        <v>Access</v>
      </c>
      <c r="L139" s="6" t="str">
        <f>VLOOKUP(Data5[[#This Row],[Course ID]],courses[],3,FALSE)</f>
        <v>Intermediate</v>
      </c>
      <c r="M139">
        <f>VLOOKUP(Data5[[#This Row],[Course ID]],courses[],5,FALSE)</f>
        <v>300</v>
      </c>
      <c r="N139" t="str">
        <f>VLOOKUP(Data5[[#This Row],[Customer Number]],Customers[],4,FALSE)</f>
        <v>J. B. Hunt Transport Services</v>
      </c>
      <c r="O139" t="str">
        <f>VLOOKUP(Data5[[#This Row],[Customer Number]],Customers[],3,FALSE)</f>
        <v>Arkansas</v>
      </c>
      <c r="P139" t="str">
        <f>VLOOKUP(Data5[[#This Row],[Customer Number]],Customers[],5,FALSE)</f>
        <v>Industrials</v>
      </c>
      <c r="Q139" t="str">
        <f>VLOOKUP(Data5[[#This Row],[Customer Number]],Customers[],6,FALSE)</f>
        <v>Trucking</v>
      </c>
    </row>
    <row r="140" spans="1:17" x14ac:dyDescent="0.3">
      <c r="A140">
        <v>26885</v>
      </c>
      <c r="B140" s="5">
        <v>43883</v>
      </c>
      <c r="C140">
        <v>211</v>
      </c>
      <c r="D140" t="s">
        <v>26</v>
      </c>
      <c r="E140">
        <v>20</v>
      </c>
      <c r="F140">
        <v>8</v>
      </c>
      <c r="G140">
        <v>500</v>
      </c>
      <c r="H140">
        <v>4000</v>
      </c>
      <c r="I140">
        <v>7</v>
      </c>
      <c r="J140">
        <v>8</v>
      </c>
      <c r="K140" t="str">
        <f>VLOOKUP(Data5[[#This Row],[Course ID]],courses[],2,FALSE)</f>
        <v>PowerPoint</v>
      </c>
      <c r="L140" s="6" t="str">
        <f>VLOOKUP(Data5[[#This Row],[Course ID]],courses[],3,FALSE)</f>
        <v>Advanced</v>
      </c>
      <c r="M140">
        <f>VLOOKUP(Data5[[#This Row],[Course ID]],courses[],5,FALSE)</f>
        <v>500</v>
      </c>
      <c r="N140" t="str">
        <f>VLOOKUP(Data5[[#This Row],[Customer Number]],Customers[],4,FALSE)</f>
        <v>Harman Int'l Industries</v>
      </c>
      <c r="O140" t="str">
        <f>VLOOKUP(Data5[[#This Row],[Customer Number]],Customers[],3,FALSE)</f>
        <v>Connecticut</v>
      </c>
      <c r="P140" t="str">
        <f>VLOOKUP(Data5[[#This Row],[Customer Number]],Customers[],5,FALSE)</f>
        <v>Consumer Discretionary</v>
      </c>
      <c r="Q140" t="str">
        <f>VLOOKUP(Data5[[#This Row],[Customer Number]],Customers[],6,FALSE)</f>
        <v>Consumer Electronics</v>
      </c>
    </row>
    <row r="141" spans="1:17" x14ac:dyDescent="0.3">
      <c r="A141">
        <v>26996</v>
      </c>
      <c r="B141" s="5">
        <v>44050</v>
      </c>
      <c r="C141">
        <v>222</v>
      </c>
      <c r="D141" t="s">
        <v>28</v>
      </c>
      <c r="E141">
        <v>17</v>
      </c>
      <c r="F141">
        <v>18</v>
      </c>
      <c r="G141">
        <v>2000</v>
      </c>
      <c r="H141">
        <v>36000</v>
      </c>
      <c r="I141">
        <v>8</v>
      </c>
      <c r="J141">
        <v>8</v>
      </c>
      <c r="K141" t="str">
        <f>VLOOKUP(Data5[[#This Row],[Course ID]],courses[],2,FALSE)</f>
        <v>Excel</v>
      </c>
      <c r="L141" s="6" t="str">
        <f>VLOOKUP(Data5[[#This Row],[Course ID]],courses[],3,FALSE)</f>
        <v>Advanced</v>
      </c>
      <c r="M141">
        <f>VLOOKUP(Data5[[#This Row],[Course ID]],courses[],5,FALSE)</f>
        <v>500</v>
      </c>
      <c r="N141" t="str">
        <f>VLOOKUP(Data5[[#This Row],[Customer Number]],Customers[],4,FALSE)</f>
        <v>Hologic</v>
      </c>
      <c r="O141" t="str">
        <f>VLOOKUP(Data5[[#This Row],[Customer Number]],Customers[],3,FALSE)</f>
        <v>Massachusetts</v>
      </c>
      <c r="P141" t="str">
        <f>VLOOKUP(Data5[[#This Row],[Customer Number]],Customers[],5,FALSE)</f>
        <v>Health Care</v>
      </c>
      <c r="Q141" t="str">
        <f>VLOOKUP(Data5[[#This Row],[Customer Number]],Customers[],6,FALSE)</f>
        <v>Health Care Equipment</v>
      </c>
    </row>
    <row r="142" spans="1:17" x14ac:dyDescent="0.3">
      <c r="A142">
        <v>27107</v>
      </c>
      <c r="B142" s="5">
        <v>44102</v>
      </c>
      <c r="C142">
        <v>56</v>
      </c>
      <c r="D142" t="s">
        <v>25</v>
      </c>
      <c r="E142">
        <v>2</v>
      </c>
      <c r="F142">
        <v>11</v>
      </c>
      <c r="G142">
        <v>300</v>
      </c>
      <c r="H142">
        <v>3300</v>
      </c>
      <c r="I142">
        <v>10</v>
      </c>
      <c r="J142">
        <v>8</v>
      </c>
      <c r="K142" t="str">
        <f>VLOOKUP(Data5[[#This Row],[Course ID]],courses[],2,FALSE)</f>
        <v>Power BI</v>
      </c>
      <c r="L142" s="6" t="str">
        <f>VLOOKUP(Data5[[#This Row],[Course ID]],courses[],3,FALSE)</f>
        <v>Intro</v>
      </c>
      <c r="M142">
        <f>VLOOKUP(Data5[[#This Row],[Course ID]],courses[],5,FALSE)</f>
        <v>300</v>
      </c>
      <c r="N142" t="str">
        <f>VLOOKUP(Data5[[#This Row],[Customer Number]],Customers[],4,FALSE)</f>
        <v>Baxter International Inc.</v>
      </c>
      <c r="O142" t="str">
        <f>VLOOKUP(Data5[[#This Row],[Customer Number]],Customers[],3,FALSE)</f>
        <v>Illinois</v>
      </c>
      <c r="P142" t="str">
        <f>VLOOKUP(Data5[[#This Row],[Customer Number]],Customers[],5,FALSE)</f>
        <v>Health Care</v>
      </c>
      <c r="Q142" t="str">
        <f>VLOOKUP(Data5[[#This Row],[Customer Number]],Customers[],6,FALSE)</f>
        <v>Health Care Equipment</v>
      </c>
    </row>
    <row r="143" spans="1:17" x14ac:dyDescent="0.3">
      <c r="A143">
        <v>27218</v>
      </c>
      <c r="B143" s="5">
        <v>44082</v>
      </c>
      <c r="C143">
        <v>202</v>
      </c>
      <c r="D143" t="s">
        <v>23</v>
      </c>
      <c r="E143">
        <v>12</v>
      </c>
      <c r="F143">
        <v>13</v>
      </c>
      <c r="G143">
        <v>300</v>
      </c>
      <c r="H143">
        <v>3900</v>
      </c>
      <c r="I143">
        <v>6</v>
      </c>
      <c r="J143">
        <v>8</v>
      </c>
      <c r="K143" t="str">
        <f>VLOOKUP(Data5[[#This Row],[Course ID]],courses[],2,FALSE)</f>
        <v>PowerPoint</v>
      </c>
      <c r="L143" s="6" t="str">
        <f>VLOOKUP(Data5[[#This Row],[Course ID]],courses[],3,FALSE)</f>
        <v>Intermediate</v>
      </c>
      <c r="M143">
        <f>VLOOKUP(Data5[[#This Row],[Course ID]],courses[],5,FALSE)</f>
        <v>300</v>
      </c>
      <c r="N143" t="str">
        <f>VLOOKUP(Data5[[#This Row],[Customer Number]],Customers[],4,FALSE)</f>
        <v>Alphabet Inc Class C</v>
      </c>
      <c r="O143" t="str">
        <f>VLOOKUP(Data5[[#This Row],[Customer Number]],Customers[],3,FALSE)</f>
        <v>California</v>
      </c>
      <c r="P143" t="str">
        <f>VLOOKUP(Data5[[#This Row],[Customer Number]],Customers[],5,FALSE)</f>
        <v>Information Technology</v>
      </c>
      <c r="Q143" t="str">
        <f>VLOOKUP(Data5[[#This Row],[Customer Number]],Customers[],6,FALSE)</f>
        <v>Internet Software &amp; Services</v>
      </c>
    </row>
    <row r="144" spans="1:17" x14ac:dyDescent="0.3">
      <c r="A144">
        <v>27329</v>
      </c>
      <c r="B144" s="5">
        <v>44187</v>
      </c>
      <c r="C144">
        <v>206</v>
      </c>
      <c r="D144" t="s">
        <v>27</v>
      </c>
      <c r="E144">
        <v>6</v>
      </c>
      <c r="F144">
        <v>7</v>
      </c>
      <c r="G144">
        <v>300</v>
      </c>
      <c r="H144">
        <v>2100</v>
      </c>
      <c r="I144">
        <v>6</v>
      </c>
      <c r="J144">
        <v>8</v>
      </c>
      <c r="K144" t="str">
        <f>VLOOKUP(Data5[[#This Row],[Course ID]],courses[],2,FALSE)</f>
        <v>Acrobat</v>
      </c>
      <c r="L144" s="6" t="str">
        <f>VLOOKUP(Data5[[#This Row],[Course ID]],courses[],3,FALSE)</f>
        <v>Intro</v>
      </c>
      <c r="M144">
        <f>VLOOKUP(Data5[[#This Row],[Course ID]],courses[],5,FALSE)</f>
        <v>500</v>
      </c>
      <c r="N144" t="str">
        <f>VLOOKUP(Data5[[#This Row],[Customer Number]],Customers[],4,FALSE)</f>
        <v>Garmin Ltd.</v>
      </c>
      <c r="O144" t="str">
        <f>VLOOKUP(Data5[[#This Row],[Customer Number]],Customers[],3,FALSE)</f>
        <v>Switzerland</v>
      </c>
      <c r="P144" t="str">
        <f>VLOOKUP(Data5[[#This Row],[Customer Number]],Customers[],5,FALSE)</f>
        <v>Consumer Discretionary</v>
      </c>
      <c r="Q144" t="str">
        <f>VLOOKUP(Data5[[#This Row],[Customer Number]],Customers[],6,FALSE)</f>
        <v>Consumer Electronics</v>
      </c>
    </row>
    <row r="145" spans="1:17" x14ac:dyDescent="0.3">
      <c r="A145">
        <v>27440</v>
      </c>
      <c r="B145" s="5">
        <v>44042</v>
      </c>
      <c r="C145">
        <v>237</v>
      </c>
      <c r="D145" t="s">
        <v>23</v>
      </c>
      <c r="E145">
        <v>10</v>
      </c>
      <c r="F145">
        <v>13</v>
      </c>
      <c r="G145">
        <v>300</v>
      </c>
      <c r="H145">
        <v>3900</v>
      </c>
      <c r="I145">
        <v>9</v>
      </c>
      <c r="J145">
        <v>8</v>
      </c>
      <c r="K145" t="str">
        <f>VLOOKUP(Data5[[#This Row],[Course ID]],courses[],2,FALSE)</f>
        <v>Power BI</v>
      </c>
      <c r="L145" s="6" t="str">
        <f>VLOOKUP(Data5[[#This Row],[Course ID]],courses[],3,FALSE)</f>
        <v>Intermediate</v>
      </c>
      <c r="M145">
        <f>VLOOKUP(Data5[[#This Row],[Course ID]],courses[],5,FALSE)</f>
        <v>300</v>
      </c>
      <c r="N145" t="str">
        <f>VLOOKUP(Data5[[#This Row],[Customer Number]],Customers[],4,FALSE)</f>
        <v>Intl Flavors &amp; Fragrances</v>
      </c>
      <c r="O145" t="str">
        <f>VLOOKUP(Data5[[#This Row],[Customer Number]],Customers[],3,FALSE)</f>
        <v>New York</v>
      </c>
      <c r="P145" t="str">
        <f>VLOOKUP(Data5[[#This Row],[Customer Number]],Customers[],5,FALSE)</f>
        <v>Materials</v>
      </c>
      <c r="Q145" t="str">
        <f>VLOOKUP(Data5[[#This Row],[Customer Number]],Customers[],6,FALSE)</f>
        <v>Specialty Chemicals</v>
      </c>
    </row>
    <row r="146" spans="1:17" x14ac:dyDescent="0.3">
      <c r="A146">
        <v>27551</v>
      </c>
      <c r="B146" s="5">
        <v>43893</v>
      </c>
      <c r="C146">
        <v>257</v>
      </c>
      <c r="D146" t="s">
        <v>28</v>
      </c>
      <c r="E146">
        <v>21</v>
      </c>
      <c r="F146">
        <v>5</v>
      </c>
      <c r="G146">
        <v>500</v>
      </c>
      <c r="H146">
        <v>2500</v>
      </c>
      <c r="I146">
        <v>7</v>
      </c>
      <c r="J146">
        <v>8</v>
      </c>
      <c r="K146" t="str">
        <f>VLOOKUP(Data5[[#This Row],[Course ID]],courses[],2,FALSE)</f>
        <v>Access</v>
      </c>
      <c r="L146" s="6" t="str">
        <f>VLOOKUP(Data5[[#This Row],[Course ID]],courses[],3,FALSE)</f>
        <v>Advanced</v>
      </c>
      <c r="M146">
        <f>VLOOKUP(Data5[[#This Row],[Course ID]],courses[],5,FALSE)</f>
        <v>500</v>
      </c>
      <c r="N146" t="str">
        <f>VLOOKUP(Data5[[#This Row],[Customer Number]],Customers[],4,FALSE)</f>
        <v>Kraft Heinz Co</v>
      </c>
      <c r="O146" t="str">
        <f>VLOOKUP(Data5[[#This Row],[Customer Number]],Customers[],3,FALSE)</f>
        <v>Pennsylvania</v>
      </c>
      <c r="P146" t="str">
        <f>VLOOKUP(Data5[[#This Row],[Customer Number]],Customers[],5,FALSE)</f>
        <v>Consumer Staples</v>
      </c>
      <c r="Q146" t="str">
        <f>VLOOKUP(Data5[[#This Row],[Customer Number]],Customers[],6,FALSE)</f>
        <v>Packaged Foods &amp; Meats</v>
      </c>
    </row>
    <row r="147" spans="1:17" x14ac:dyDescent="0.3">
      <c r="A147">
        <v>27662</v>
      </c>
      <c r="B147" s="5">
        <v>43989</v>
      </c>
      <c r="C147">
        <v>312</v>
      </c>
      <c r="D147" t="s">
        <v>29</v>
      </c>
      <c r="E147">
        <v>19</v>
      </c>
      <c r="F147">
        <v>7</v>
      </c>
      <c r="G147">
        <v>500</v>
      </c>
      <c r="H147">
        <v>3500</v>
      </c>
      <c r="I147">
        <v>6</v>
      </c>
      <c r="J147">
        <v>8</v>
      </c>
      <c r="K147" t="str">
        <f>VLOOKUP(Data5[[#This Row],[Course ID]],courses[],2,FALSE)</f>
        <v>Word</v>
      </c>
      <c r="L147" s="6" t="str">
        <f>VLOOKUP(Data5[[#This Row],[Course ID]],courses[],3,FALSE)</f>
        <v>Advanced</v>
      </c>
      <c r="M147">
        <f>VLOOKUP(Data5[[#This Row],[Course ID]],courses[],5,FALSE)</f>
        <v>500</v>
      </c>
      <c r="N147" t="str">
        <f>VLOOKUP(Data5[[#This Row],[Customer Number]],Customers[],4,FALSE)</f>
        <v>Merck &amp; Co.</v>
      </c>
      <c r="O147" t="str">
        <f>VLOOKUP(Data5[[#This Row],[Customer Number]],Customers[],3,FALSE)</f>
        <v>New Jersey</v>
      </c>
      <c r="P147" t="str">
        <f>VLOOKUP(Data5[[#This Row],[Customer Number]],Customers[],5,FALSE)</f>
        <v>Health Care</v>
      </c>
      <c r="Q147" t="str">
        <f>VLOOKUP(Data5[[#This Row],[Customer Number]],Customers[],6,FALSE)</f>
        <v>Pharmaceuticals</v>
      </c>
    </row>
    <row r="148" spans="1:17" x14ac:dyDescent="0.3">
      <c r="A148">
        <v>27773</v>
      </c>
      <c r="B148" s="5">
        <v>43909</v>
      </c>
      <c r="C148">
        <v>265</v>
      </c>
      <c r="D148" t="s">
        <v>23</v>
      </c>
      <c r="E148">
        <v>6</v>
      </c>
      <c r="F148">
        <v>23</v>
      </c>
      <c r="G148">
        <v>300</v>
      </c>
      <c r="H148">
        <v>6900</v>
      </c>
      <c r="I148">
        <v>10</v>
      </c>
      <c r="J148">
        <v>8</v>
      </c>
      <c r="K148" t="str">
        <f>VLOOKUP(Data5[[#This Row],[Course ID]],courses[],2,FALSE)</f>
        <v>Acrobat</v>
      </c>
      <c r="L148" s="6" t="str">
        <f>VLOOKUP(Data5[[#This Row],[Course ID]],courses[],3,FALSE)</f>
        <v>Intro</v>
      </c>
      <c r="M148">
        <f>VLOOKUP(Data5[[#This Row],[Course ID]],courses[],5,FALSE)</f>
        <v>500</v>
      </c>
      <c r="N148" t="str">
        <f>VLOOKUP(Data5[[#This Row],[Customer Number]],Customers[],4,FALSE)</f>
        <v>Kroger Co.</v>
      </c>
      <c r="O148" t="str">
        <f>VLOOKUP(Data5[[#This Row],[Customer Number]],Customers[],3,FALSE)</f>
        <v>Ohio</v>
      </c>
      <c r="P148" t="str">
        <f>VLOOKUP(Data5[[#This Row],[Customer Number]],Customers[],5,FALSE)</f>
        <v>Consumer Staples</v>
      </c>
      <c r="Q148" t="str">
        <f>VLOOKUP(Data5[[#This Row],[Customer Number]],Customers[],6,FALSE)</f>
        <v>Food Retail</v>
      </c>
    </row>
    <row r="149" spans="1:17" x14ac:dyDescent="0.3">
      <c r="A149">
        <v>27884</v>
      </c>
      <c r="B149" s="5">
        <v>43929</v>
      </c>
      <c r="C149">
        <v>275</v>
      </c>
      <c r="D149" t="s">
        <v>24</v>
      </c>
      <c r="E149">
        <v>11</v>
      </c>
      <c r="F149">
        <v>6</v>
      </c>
      <c r="G149">
        <v>300</v>
      </c>
      <c r="H149">
        <v>1800</v>
      </c>
      <c r="I149">
        <v>8</v>
      </c>
      <c r="J149">
        <v>8</v>
      </c>
      <c r="K149" t="str">
        <f>VLOOKUP(Data5[[#This Row],[Course ID]],courses[],2,FALSE)</f>
        <v>Word</v>
      </c>
      <c r="L149" s="6" t="str">
        <f>VLOOKUP(Data5[[#This Row],[Course ID]],courses[],3,FALSE)</f>
        <v>Intermediate</v>
      </c>
      <c r="M149">
        <f>VLOOKUP(Data5[[#This Row],[Course ID]],courses[],5,FALSE)</f>
        <v>300</v>
      </c>
      <c r="N149" t="str">
        <f>VLOOKUP(Data5[[#This Row],[Customer Number]],Customers[],4,FALSE)</f>
        <v>Linear Technology Corp.</v>
      </c>
      <c r="O149" t="str">
        <f>VLOOKUP(Data5[[#This Row],[Customer Number]],Customers[],3,FALSE)</f>
        <v>California</v>
      </c>
      <c r="P149" t="str">
        <f>VLOOKUP(Data5[[#This Row],[Customer Number]],Customers[],5,FALSE)</f>
        <v>Information Technology</v>
      </c>
      <c r="Q149" t="str">
        <f>VLOOKUP(Data5[[#This Row],[Customer Number]],Customers[],6,FALSE)</f>
        <v>Semiconductors</v>
      </c>
    </row>
    <row r="150" spans="1:17" x14ac:dyDescent="0.3">
      <c r="A150">
        <v>27995</v>
      </c>
      <c r="B150" s="5">
        <v>44093</v>
      </c>
      <c r="C150">
        <v>218</v>
      </c>
      <c r="D150" t="s">
        <v>26</v>
      </c>
      <c r="E150">
        <v>10</v>
      </c>
      <c r="F150">
        <v>10</v>
      </c>
      <c r="G150">
        <v>300</v>
      </c>
      <c r="H150">
        <v>3000</v>
      </c>
      <c r="I150">
        <v>6</v>
      </c>
      <c r="J150">
        <v>8</v>
      </c>
      <c r="K150" t="str">
        <f>VLOOKUP(Data5[[#This Row],[Course ID]],courses[],2,FALSE)</f>
        <v>Power BI</v>
      </c>
      <c r="L150" s="6" t="str">
        <f>VLOOKUP(Data5[[#This Row],[Course ID]],courses[],3,FALSE)</f>
        <v>Intermediate</v>
      </c>
      <c r="M150">
        <f>VLOOKUP(Data5[[#This Row],[Course ID]],courses[],5,FALSE)</f>
        <v>300</v>
      </c>
      <c r="N150" t="str">
        <f>VLOOKUP(Data5[[#This Row],[Customer Number]],Customers[],4,FALSE)</f>
        <v>Home Depot</v>
      </c>
      <c r="O150" t="str">
        <f>VLOOKUP(Data5[[#This Row],[Customer Number]],Customers[],3,FALSE)</f>
        <v>Georgia</v>
      </c>
      <c r="P150" t="str">
        <f>VLOOKUP(Data5[[#This Row],[Customer Number]],Customers[],5,FALSE)</f>
        <v>Consumer Discretionary</v>
      </c>
      <c r="Q150" t="str">
        <f>VLOOKUP(Data5[[#This Row],[Customer Number]],Customers[],6,FALSE)</f>
        <v>Home Improvement Retail</v>
      </c>
    </row>
    <row r="151" spans="1:17" x14ac:dyDescent="0.3">
      <c r="A151">
        <v>28106</v>
      </c>
      <c r="B151" s="5">
        <v>43848</v>
      </c>
      <c r="C151">
        <v>282</v>
      </c>
      <c r="D151" t="s">
        <v>24</v>
      </c>
      <c r="E151">
        <v>22</v>
      </c>
      <c r="F151">
        <v>15</v>
      </c>
      <c r="G151">
        <v>500</v>
      </c>
      <c r="H151">
        <v>7500</v>
      </c>
      <c r="I151">
        <v>6</v>
      </c>
      <c r="J151">
        <v>8</v>
      </c>
      <c r="K151" t="str">
        <f>VLOOKUP(Data5[[#This Row],[Course ID]],courses[],2,FALSE)</f>
        <v>Acrobat</v>
      </c>
      <c r="L151" s="6" t="str">
        <f>VLOOKUP(Data5[[#This Row],[Course ID]],courses[],3,FALSE)</f>
        <v>Advanced</v>
      </c>
      <c r="M151">
        <f>VLOOKUP(Data5[[#This Row],[Course ID]],courses[],5,FALSE)</f>
        <v>700</v>
      </c>
      <c r="N151" t="str">
        <f>VLOOKUP(Data5[[#This Row],[Customer Number]],Customers[],4,FALSE)</f>
        <v>Leucadia National Corp.</v>
      </c>
      <c r="O151" t="str">
        <f>VLOOKUP(Data5[[#This Row],[Customer Number]],Customers[],3,FALSE)</f>
        <v>New York</v>
      </c>
      <c r="P151" t="str">
        <f>VLOOKUP(Data5[[#This Row],[Customer Number]],Customers[],5,FALSE)</f>
        <v>Financials</v>
      </c>
      <c r="Q151" t="str">
        <f>VLOOKUP(Data5[[#This Row],[Customer Number]],Customers[],6,FALSE)</f>
        <v>Multi-Sector Holdings</v>
      </c>
    </row>
    <row r="152" spans="1:17" x14ac:dyDescent="0.3">
      <c r="A152">
        <v>28217</v>
      </c>
      <c r="B152" s="5">
        <v>44179</v>
      </c>
      <c r="C152">
        <v>92</v>
      </c>
      <c r="D152" t="s">
        <v>26</v>
      </c>
      <c r="E152">
        <v>23</v>
      </c>
      <c r="F152">
        <v>22</v>
      </c>
      <c r="G152">
        <v>700</v>
      </c>
      <c r="H152">
        <v>15400</v>
      </c>
      <c r="I152">
        <v>6</v>
      </c>
      <c r="J152">
        <v>8</v>
      </c>
      <c r="K152" t="str">
        <f>VLOOKUP(Data5[[#This Row],[Course ID]],courses[],2,FALSE)</f>
        <v>Forensic Investigation</v>
      </c>
      <c r="L152" s="6" t="str">
        <f>VLOOKUP(Data5[[#This Row],[Course ID]],courses[],3,FALSE)</f>
        <v>Advanced</v>
      </c>
      <c r="M152">
        <f>VLOOKUP(Data5[[#This Row],[Course ID]],courses[],5,FALSE)</f>
        <v>2500</v>
      </c>
      <c r="N152" t="str">
        <f>VLOOKUP(Data5[[#This Row],[Customer Number]],Customers[],4,FALSE)</f>
        <v>CIGNA Corp.</v>
      </c>
      <c r="O152" t="str">
        <f>VLOOKUP(Data5[[#This Row],[Customer Number]],Customers[],3,FALSE)</f>
        <v>Pennsylvania</v>
      </c>
      <c r="P152" t="str">
        <f>VLOOKUP(Data5[[#This Row],[Customer Number]],Customers[],5,FALSE)</f>
        <v>Health Care</v>
      </c>
      <c r="Q152" t="str">
        <f>VLOOKUP(Data5[[#This Row],[Customer Number]],Customers[],6,FALSE)</f>
        <v>Managed Health Care</v>
      </c>
    </row>
    <row r="153" spans="1:17" x14ac:dyDescent="0.3">
      <c r="A153">
        <v>28328</v>
      </c>
      <c r="B153" s="5">
        <v>44093</v>
      </c>
      <c r="C153">
        <v>290</v>
      </c>
      <c r="D153" t="s">
        <v>27</v>
      </c>
      <c r="E153">
        <v>20</v>
      </c>
      <c r="F153">
        <v>13</v>
      </c>
      <c r="G153">
        <v>500</v>
      </c>
      <c r="H153">
        <v>6500</v>
      </c>
      <c r="I153">
        <v>6</v>
      </c>
      <c r="J153">
        <v>8</v>
      </c>
      <c r="K153" t="str">
        <f>VLOOKUP(Data5[[#This Row],[Course ID]],courses[],2,FALSE)</f>
        <v>PowerPoint</v>
      </c>
      <c r="L153" s="6" t="str">
        <f>VLOOKUP(Data5[[#This Row],[Course ID]],courses[],3,FALSE)</f>
        <v>Advanced</v>
      </c>
      <c r="M153">
        <f>VLOOKUP(Data5[[#This Row],[Course ID]],courses[],5,FALSE)</f>
        <v>500</v>
      </c>
      <c r="N153" t="str">
        <f>VLOOKUP(Data5[[#This Row],[Customer Number]],Customers[],4,FALSE)</f>
        <v>Marriott Int'l.</v>
      </c>
      <c r="O153" t="str">
        <f>VLOOKUP(Data5[[#This Row],[Customer Number]],Customers[],3,FALSE)</f>
        <v>Maryland</v>
      </c>
      <c r="P153" t="str">
        <f>VLOOKUP(Data5[[#This Row],[Customer Number]],Customers[],5,FALSE)</f>
        <v>Consumer Discretionary</v>
      </c>
      <c r="Q153" t="str">
        <f>VLOOKUP(Data5[[#This Row],[Customer Number]],Customers[],6,FALSE)</f>
        <v>Hotels, Resorts &amp; Cruise Lines</v>
      </c>
    </row>
    <row r="154" spans="1:17" x14ac:dyDescent="0.3">
      <c r="A154">
        <v>28439</v>
      </c>
      <c r="B154" s="5">
        <v>44043</v>
      </c>
      <c r="C154">
        <v>48</v>
      </c>
      <c r="D154" t="s">
        <v>23</v>
      </c>
      <c r="E154">
        <v>10</v>
      </c>
      <c r="F154">
        <v>8</v>
      </c>
      <c r="G154">
        <v>300</v>
      </c>
      <c r="H154">
        <v>2400</v>
      </c>
      <c r="I154">
        <v>6</v>
      </c>
      <c r="J154">
        <v>8</v>
      </c>
      <c r="K154" t="str">
        <f>VLOOKUP(Data5[[#This Row],[Course ID]],courses[],2,FALSE)</f>
        <v>Power BI</v>
      </c>
      <c r="L154" s="6" t="str">
        <f>VLOOKUP(Data5[[#This Row],[Course ID]],courses[],3,FALSE)</f>
        <v>Intermediate</v>
      </c>
      <c r="M154">
        <f>VLOOKUP(Data5[[#This Row],[Course ID]],courses[],5,FALSE)</f>
        <v>300</v>
      </c>
      <c r="N154" t="str">
        <f>VLOOKUP(Data5[[#This Row],[Customer Number]],Customers[],4,FALSE)</f>
        <v>Broadcom</v>
      </c>
      <c r="O154" t="str">
        <f>VLOOKUP(Data5[[#This Row],[Customer Number]],Customers[],3,FALSE)</f>
        <v>California</v>
      </c>
      <c r="P154" t="str">
        <f>VLOOKUP(Data5[[#This Row],[Customer Number]],Customers[],5,FALSE)</f>
        <v>Information Technology</v>
      </c>
      <c r="Q154" t="str">
        <f>VLOOKUP(Data5[[#This Row],[Customer Number]],Customers[],6,FALSE)</f>
        <v>Semiconductors</v>
      </c>
    </row>
    <row r="155" spans="1:17" x14ac:dyDescent="0.3">
      <c r="A155">
        <v>28550</v>
      </c>
      <c r="B155" s="5">
        <v>44143</v>
      </c>
      <c r="C155">
        <v>213</v>
      </c>
      <c r="D155" t="s">
        <v>27</v>
      </c>
      <c r="E155">
        <v>19</v>
      </c>
      <c r="F155">
        <v>3</v>
      </c>
      <c r="G155">
        <v>500</v>
      </c>
      <c r="H155">
        <v>1500</v>
      </c>
      <c r="I155">
        <v>9</v>
      </c>
      <c r="J155">
        <v>8</v>
      </c>
      <c r="K155" t="str">
        <f>VLOOKUP(Data5[[#This Row],[Course ID]],courses[],2,FALSE)</f>
        <v>Word</v>
      </c>
      <c r="L155" s="6" t="str">
        <f>VLOOKUP(Data5[[#This Row],[Course ID]],courses[],3,FALSE)</f>
        <v>Advanced</v>
      </c>
      <c r="M155">
        <f>VLOOKUP(Data5[[#This Row],[Course ID]],courses[],5,FALSE)</f>
        <v>500</v>
      </c>
      <c r="N155" t="str">
        <f>VLOOKUP(Data5[[#This Row],[Customer Number]],Customers[],4,FALSE)</f>
        <v>Huntington Bancshares</v>
      </c>
      <c r="O155" t="str">
        <f>VLOOKUP(Data5[[#This Row],[Customer Number]],Customers[],3,FALSE)</f>
        <v>Ohio</v>
      </c>
      <c r="P155" t="str">
        <f>VLOOKUP(Data5[[#This Row],[Customer Number]],Customers[],5,FALSE)</f>
        <v>Financials</v>
      </c>
      <c r="Q155" t="str">
        <f>VLOOKUP(Data5[[#This Row],[Customer Number]],Customers[],6,FALSE)</f>
        <v>Banks</v>
      </c>
    </row>
    <row r="156" spans="1:17" x14ac:dyDescent="0.3">
      <c r="A156">
        <v>28661</v>
      </c>
      <c r="B156" s="5">
        <v>43968</v>
      </c>
      <c r="C156">
        <v>279</v>
      </c>
      <c r="D156" t="s">
        <v>23</v>
      </c>
      <c r="E156">
        <v>12</v>
      </c>
      <c r="F156">
        <v>24</v>
      </c>
      <c r="G156">
        <v>300</v>
      </c>
      <c r="H156">
        <v>7200</v>
      </c>
      <c r="I156">
        <v>7</v>
      </c>
      <c r="J156">
        <v>8</v>
      </c>
      <c r="K156" t="str">
        <f>VLOOKUP(Data5[[#This Row],[Course ID]],courses[],2,FALSE)</f>
        <v>PowerPoint</v>
      </c>
      <c r="L156" s="6" t="str">
        <f>VLOOKUP(Data5[[#This Row],[Course ID]],courses[],3,FALSE)</f>
        <v>Intermediate</v>
      </c>
      <c r="M156">
        <f>VLOOKUP(Data5[[#This Row],[Course ID]],courses[],5,FALSE)</f>
        <v>300</v>
      </c>
      <c r="N156" t="str">
        <f>VLOOKUP(Data5[[#This Row],[Customer Number]],Customers[],4,FALSE)</f>
        <v>Alliant Energy Corp</v>
      </c>
      <c r="O156" t="str">
        <f>VLOOKUP(Data5[[#This Row],[Customer Number]],Customers[],3,FALSE)</f>
        <v>Wisconsin</v>
      </c>
      <c r="P156" t="str">
        <f>VLOOKUP(Data5[[#This Row],[Customer Number]],Customers[],5,FALSE)</f>
        <v>Utilities</v>
      </c>
      <c r="Q156" t="str">
        <f>VLOOKUP(Data5[[#This Row],[Customer Number]],Customers[],6,FALSE)</f>
        <v>Electric Utilities</v>
      </c>
    </row>
    <row r="157" spans="1:17" x14ac:dyDescent="0.3">
      <c r="A157">
        <v>28772</v>
      </c>
      <c r="B157" s="5">
        <v>44180</v>
      </c>
      <c r="C157">
        <v>247</v>
      </c>
      <c r="D157" t="s">
        <v>24</v>
      </c>
      <c r="E157">
        <v>4</v>
      </c>
      <c r="F157">
        <v>9</v>
      </c>
      <c r="G157">
        <v>300</v>
      </c>
      <c r="H157">
        <v>2700</v>
      </c>
      <c r="I157">
        <v>8</v>
      </c>
      <c r="J157">
        <v>8</v>
      </c>
      <c r="K157" t="str">
        <f>VLOOKUP(Data5[[#This Row],[Course ID]],courses[],2,FALSE)</f>
        <v>PowerPoint</v>
      </c>
      <c r="L157" s="6" t="str">
        <f>VLOOKUP(Data5[[#This Row],[Course ID]],courses[],3,FALSE)</f>
        <v>Intro</v>
      </c>
      <c r="M157">
        <f>VLOOKUP(Data5[[#This Row],[Course ID]],courses[],5,FALSE)</f>
        <v>300</v>
      </c>
      <c r="N157" t="str">
        <f>VLOOKUP(Data5[[#This Row],[Customer Number]],Customers[],4,FALSE)</f>
        <v>Invesco Ltd.</v>
      </c>
      <c r="O157" t="str">
        <f>VLOOKUP(Data5[[#This Row],[Customer Number]],Customers[],3,FALSE)</f>
        <v>Georgia</v>
      </c>
      <c r="P157" t="str">
        <f>VLOOKUP(Data5[[#This Row],[Customer Number]],Customers[],5,FALSE)</f>
        <v>Financials</v>
      </c>
      <c r="Q157" t="str">
        <f>VLOOKUP(Data5[[#This Row],[Customer Number]],Customers[],6,FALSE)</f>
        <v>Asset Management &amp; Custody Banks</v>
      </c>
    </row>
    <row r="158" spans="1:17" x14ac:dyDescent="0.3">
      <c r="A158">
        <v>28883</v>
      </c>
      <c r="B158" s="5">
        <v>44050</v>
      </c>
      <c r="C158">
        <v>395</v>
      </c>
      <c r="D158" t="s">
        <v>27</v>
      </c>
      <c r="E158">
        <v>15</v>
      </c>
      <c r="F158">
        <v>22</v>
      </c>
      <c r="G158">
        <v>500</v>
      </c>
      <c r="H158">
        <v>11000</v>
      </c>
      <c r="I158">
        <v>5</v>
      </c>
      <c r="J158">
        <v>8</v>
      </c>
      <c r="K158" t="str">
        <f>VLOOKUP(Data5[[#This Row],[Course ID]],courses[],2,FALSE)</f>
        <v>Forensic Investigation</v>
      </c>
      <c r="L158" s="6" t="str">
        <f>VLOOKUP(Data5[[#This Row],[Course ID]],courses[],3,FALSE)</f>
        <v>Intermediate</v>
      </c>
      <c r="M158">
        <f>VLOOKUP(Data5[[#This Row],[Course ID]],courses[],5,FALSE)</f>
        <v>1500</v>
      </c>
      <c r="N158" t="str">
        <f>VLOOKUP(Data5[[#This Row],[Customer Number]],Customers[],4,FALSE)</f>
        <v>Republic Services Inc</v>
      </c>
      <c r="O158" t="str">
        <f>VLOOKUP(Data5[[#This Row],[Customer Number]],Customers[],3,FALSE)</f>
        <v>Arizona</v>
      </c>
      <c r="P158" t="str">
        <f>VLOOKUP(Data5[[#This Row],[Customer Number]],Customers[],5,FALSE)</f>
        <v>Industrials</v>
      </c>
      <c r="Q158" t="str">
        <f>VLOOKUP(Data5[[#This Row],[Customer Number]],Customers[],6,FALSE)</f>
        <v>Industrial Conglomerates</v>
      </c>
    </row>
    <row r="159" spans="1:17" x14ac:dyDescent="0.3">
      <c r="A159">
        <v>28994</v>
      </c>
      <c r="B159" s="5">
        <v>43891</v>
      </c>
      <c r="C159">
        <v>132</v>
      </c>
      <c r="D159" t="s">
        <v>23</v>
      </c>
      <c r="E159">
        <v>8</v>
      </c>
      <c r="F159">
        <v>16</v>
      </c>
      <c r="G159">
        <v>1500</v>
      </c>
      <c r="H159">
        <v>24000</v>
      </c>
      <c r="I159">
        <v>10</v>
      </c>
      <c r="J159">
        <v>8</v>
      </c>
      <c r="K159" t="str">
        <f>VLOOKUP(Data5[[#This Row],[Course ID]],courses[],2,FALSE)</f>
        <v>Ethcial Hacking</v>
      </c>
      <c r="L159" s="6" t="str">
        <f>VLOOKUP(Data5[[#This Row],[Course ID]],courses[],3,FALSE)</f>
        <v>Intro</v>
      </c>
      <c r="M159">
        <f>VLOOKUP(Data5[[#This Row],[Course ID]],courses[],5,FALSE)</f>
        <v>2000</v>
      </c>
      <c r="N159" t="str">
        <f>VLOOKUP(Data5[[#This Row],[Customer Number]],Customers[],4,FALSE)</f>
        <v>Danaher Corp.</v>
      </c>
      <c r="O159" t="str">
        <f>VLOOKUP(Data5[[#This Row],[Customer Number]],Customers[],3,FALSE)</f>
        <v>D.C.</v>
      </c>
      <c r="P159" t="str">
        <f>VLOOKUP(Data5[[#This Row],[Customer Number]],Customers[],5,FALSE)</f>
        <v>Industrials</v>
      </c>
      <c r="Q159" t="str">
        <f>VLOOKUP(Data5[[#This Row],[Customer Number]],Customers[],6,FALSE)</f>
        <v>Industrial Conglomerates</v>
      </c>
    </row>
    <row r="160" spans="1:17" x14ac:dyDescent="0.3">
      <c r="A160">
        <v>29105</v>
      </c>
      <c r="B160" s="5">
        <v>44096</v>
      </c>
      <c r="C160">
        <v>137</v>
      </c>
      <c r="D160" t="s">
        <v>29</v>
      </c>
      <c r="E160">
        <v>22</v>
      </c>
      <c r="F160">
        <v>4</v>
      </c>
      <c r="G160">
        <v>500</v>
      </c>
      <c r="H160">
        <v>2000</v>
      </c>
      <c r="I160">
        <v>8</v>
      </c>
      <c r="J160">
        <v>8</v>
      </c>
      <c r="K160" t="str">
        <f>VLOOKUP(Data5[[#This Row],[Course ID]],courses[],2,FALSE)</f>
        <v>Acrobat</v>
      </c>
      <c r="L160" s="6" t="str">
        <f>VLOOKUP(Data5[[#This Row],[Course ID]],courses[],3,FALSE)</f>
        <v>Advanced</v>
      </c>
      <c r="M160">
        <f>VLOOKUP(Data5[[#This Row],[Course ID]],courses[],5,FALSE)</f>
        <v>700</v>
      </c>
      <c r="N160" t="str">
        <f>VLOOKUP(Data5[[#This Row],[Customer Number]],Customers[],4,FALSE)</f>
        <v>Dollar Tree</v>
      </c>
      <c r="O160" t="str">
        <f>VLOOKUP(Data5[[#This Row],[Customer Number]],Customers[],3,FALSE)</f>
        <v>Virginia</v>
      </c>
      <c r="P160" t="str">
        <f>VLOOKUP(Data5[[#This Row],[Customer Number]],Customers[],5,FALSE)</f>
        <v>Consumer Discretionary</v>
      </c>
      <c r="Q160" t="str">
        <f>VLOOKUP(Data5[[#This Row],[Customer Number]],Customers[],6,FALSE)</f>
        <v>General Merchandise Stores</v>
      </c>
    </row>
    <row r="161" spans="1:17" x14ac:dyDescent="0.3">
      <c r="A161">
        <v>29216</v>
      </c>
      <c r="B161" s="5">
        <v>43950</v>
      </c>
      <c r="C161">
        <v>303</v>
      </c>
      <c r="D161" t="s">
        <v>24</v>
      </c>
      <c r="E161">
        <v>23</v>
      </c>
      <c r="F161">
        <v>19</v>
      </c>
      <c r="G161">
        <v>700</v>
      </c>
      <c r="H161">
        <v>13300</v>
      </c>
      <c r="I161">
        <v>8</v>
      </c>
      <c r="J161">
        <v>8</v>
      </c>
      <c r="K161" t="str">
        <f>VLOOKUP(Data5[[#This Row],[Course ID]],courses[],2,FALSE)</f>
        <v>Forensic Investigation</v>
      </c>
      <c r="L161" s="6" t="str">
        <f>VLOOKUP(Data5[[#This Row],[Course ID]],courses[],3,FALSE)</f>
        <v>Advanced</v>
      </c>
      <c r="M161">
        <f>VLOOKUP(Data5[[#This Row],[Course ID]],courses[],5,FALSE)</f>
        <v>2500</v>
      </c>
      <c r="N161" t="str">
        <f>VLOOKUP(Data5[[#This Row],[Customer Number]],Customers[],4,FALSE)</f>
        <v>Martin Marietta Materials</v>
      </c>
      <c r="O161" t="str">
        <f>VLOOKUP(Data5[[#This Row],[Customer Number]],Customers[],3,FALSE)</f>
        <v>North Carolina</v>
      </c>
      <c r="P161" t="str">
        <f>VLOOKUP(Data5[[#This Row],[Customer Number]],Customers[],5,FALSE)</f>
        <v>Materials</v>
      </c>
      <c r="Q161" t="str">
        <f>VLOOKUP(Data5[[#This Row],[Customer Number]],Customers[],6,FALSE)</f>
        <v>Construction Materials</v>
      </c>
    </row>
    <row r="162" spans="1:17" x14ac:dyDescent="0.3">
      <c r="A162">
        <v>29327</v>
      </c>
      <c r="B162" s="5">
        <v>44079</v>
      </c>
      <c r="C162">
        <v>62</v>
      </c>
      <c r="D162" t="s">
        <v>23</v>
      </c>
      <c r="E162">
        <v>8</v>
      </c>
      <c r="F162">
        <v>16</v>
      </c>
      <c r="G162">
        <v>1500</v>
      </c>
      <c r="H162">
        <v>24000</v>
      </c>
      <c r="I162">
        <v>10</v>
      </c>
      <c r="J162">
        <v>8</v>
      </c>
      <c r="K162" t="str">
        <f>VLOOKUP(Data5[[#This Row],[Course ID]],courses[],2,FALSE)</f>
        <v>Ethcial Hacking</v>
      </c>
      <c r="L162" s="6" t="str">
        <f>VLOOKUP(Data5[[#This Row],[Course ID]],courses[],3,FALSE)</f>
        <v>Intro</v>
      </c>
      <c r="M162">
        <f>VLOOKUP(Data5[[#This Row],[Course ID]],courses[],5,FALSE)</f>
        <v>2000</v>
      </c>
      <c r="N162" t="str">
        <f>VLOOKUP(Data5[[#This Row],[Customer Number]],Customers[],4,FALSE)</f>
        <v>Franklin Resources</v>
      </c>
      <c r="O162" t="str">
        <f>VLOOKUP(Data5[[#This Row],[Customer Number]],Customers[],3,FALSE)</f>
        <v>California</v>
      </c>
      <c r="P162" t="str">
        <f>VLOOKUP(Data5[[#This Row],[Customer Number]],Customers[],5,FALSE)</f>
        <v>Financials</v>
      </c>
      <c r="Q162" t="str">
        <f>VLOOKUP(Data5[[#This Row],[Customer Number]],Customers[],6,FALSE)</f>
        <v>Asset Management &amp; Custody Banks</v>
      </c>
    </row>
    <row r="163" spans="1:17" x14ac:dyDescent="0.3">
      <c r="A163">
        <v>29438</v>
      </c>
      <c r="B163" s="5">
        <v>43857</v>
      </c>
      <c r="C163">
        <v>160</v>
      </c>
      <c r="D163" t="s">
        <v>23</v>
      </c>
      <c r="E163">
        <v>2</v>
      </c>
      <c r="F163">
        <v>16</v>
      </c>
      <c r="G163">
        <v>300</v>
      </c>
      <c r="H163">
        <v>4800</v>
      </c>
      <c r="I163">
        <v>7</v>
      </c>
      <c r="J163">
        <v>8</v>
      </c>
      <c r="K163" t="str">
        <f>VLOOKUP(Data5[[#This Row],[Course ID]],courses[],2,FALSE)</f>
        <v>Power BI</v>
      </c>
      <c r="L163" s="6" t="str">
        <f>VLOOKUP(Data5[[#This Row],[Course ID]],courses[],3,FALSE)</f>
        <v>Intro</v>
      </c>
      <c r="M163">
        <f>VLOOKUP(Data5[[#This Row],[Course ID]],courses[],5,FALSE)</f>
        <v>300</v>
      </c>
      <c r="N163" t="str">
        <f>VLOOKUP(Data5[[#This Row],[Customer Number]],Customers[],4,FALSE)</f>
        <v>EQT Corporation</v>
      </c>
      <c r="O163" t="str">
        <f>VLOOKUP(Data5[[#This Row],[Customer Number]],Customers[],3,FALSE)</f>
        <v>Pennsylvania</v>
      </c>
      <c r="P163" t="str">
        <f>VLOOKUP(Data5[[#This Row],[Customer Number]],Customers[],5,FALSE)</f>
        <v>Energy</v>
      </c>
      <c r="Q163" t="str">
        <f>VLOOKUP(Data5[[#This Row],[Customer Number]],Customers[],6,FALSE)</f>
        <v>Oil &amp; Gas Exploration &amp; Production</v>
      </c>
    </row>
    <row r="164" spans="1:17" x14ac:dyDescent="0.3">
      <c r="A164">
        <v>29549</v>
      </c>
      <c r="B164" s="5">
        <v>43876</v>
      </c>
      <c r="C164">
        <v>127</v>
      </c>
      <c r="D164" t="s">
        <v>26</v>
      </c>
      <c r="E164">
        <v>17</v>
      </c>
      <c r="F164">
        <v>20</v>
      </c>
      <c r="G164">
        <v>2000</v>
      </c>
      <c r="H164">
        <v>40000</v>
      </c>
      <c r="I164">
        <v>10</v>
      </c>
      <c r="J164">
        <v>8</v>
      </c>
      <c r="K164" t="str">
        <f>VLOOKUP(Data5[[#This Row],[Course ID]],courses[],2,FALSE)</f>
        <v>Excel</v>
      </c>
      <c r="L164" s="6" t="str">
        <f>VLOOKUP(Data5[[#This Row],[Course ID]],courses[],3,FALSE)</f>
        <v>Advanced</v>
      </c>
      <c r="M164">
        <f>VLOOKUP(Data5[[#This Row],[Course ID]],courses[],5,FALSE)</f>
        <v>500</v>
      </c>
      <c r="N164" t="str">
        <f>VLOOKUP(Data5[[#This Row],[Customer Number]],Customers[],4,FALSE)</f>
        <v>Deere &amp; Co.</v>
      </c>
      <c r="O164" t="str">
        <f>VLOOKUP(Data5[[#This Row],[Customer Number]],Customers[],3,FALSE)</f>
        <v>Illinois</v>
      </c>
      <c r="P164" t="str">
        <f>VLOOKUP(Data5[[#This Row],[Customer Number]],Customers[],5,FALSE)</f>
        <v>Industrials</v>
      </c>
      <c r="Q164" t="str">
        <f>VLOOKUP(Data5[[#This Row],[Customer Number]],Customers[],6,FALSE)</f>
        <v>Construction &amp; Farm Machinery &amp; Heavy Trucks</v>
      </c>
    </row>
    <row r="165" spans="1:17" x14ac:dyDescent="0.3">
      <c r="A165">
        <v>29660</v>
      </c>
      <c r="B165" s="5">
        <v>44008</v>
      </c>
      <c r="C165">
        <v>15</v>
      </c>
      <c r="D165" t="s">
        <v>26</v>
      </c>
      <c r="E165">
        <v>16</v>
      </c>
      <c r="F165">
        <v>20</v>
      </c>
      <c r="G165">
        <v>1500</v>
      </c>
      <c r="H165">
        <v>30000</v>
      </c>
      <c r="I165">
        <v>6</v>
      </c>
      <c r="J165">
        <v>8</v>
      </c>
      <c r="K165" t="str">
        <f>VLOOKUP(Data5[[#This Row],[Course ID]],courses[],2,FALSE)</f>
        <v>Ethcial Hacking</v>
      </c>
      <c r="L165" s="6" t="str">
        <f>VLOOKUP(Data5[[#This Row],[Course ID]],courses[],3,FALSE)</f>
        <v>Intermediate</v>
      </c>
      <c r="M165">
        <f>VLOOKUP(Data5[[#This Row],[Course ID]],courses[],5,FALSE)</f>
        <v>2000</v>
      </c>
      <c r="N165" t="str">
        <f>VLOOKUP(Data5[[#This Row],[Customer Number]],Customers[],4,FALSE)</f>
        <v>Ameren Corp</v>
      </c>
      <c r="O165" t="str">
        <f>VLOOKUP(Data5[[#This Row],[Customer Number]],Customers[],3,FALSE)</f>
        <v>Missouri</v>
      </c>
      <c r="P165" t="str">
        <f>VLOOKUP(Data5[[#This Row],[Customer Number]],Customers[],5,FALSE)</f>
        <v>Utilities</v>
      </c>
      <c r="Q165" t="str">
        <f>VLOOKUP(Data5[[#This Row],[Customer Number]],Customers[],6,FALSE)</f>
        <v>MultiUtilities</v>
      </c>
    </row>
    <row r="166" spans="1:17" x14ac:dyDescent="0.3">
      <c r="A166">
        <v>29771</v>
      </c>
      <c r="B166" s="5">
        <v>43976</v>
      </c>
      <c r="C166">
        <v>365</v>
      </c>
      <c r="D166" t="s">
        <v>26</v>
      </c>
      <c r="E166">
        <v>24</v>
      </c>
      <c r="F166">
        <v>16</v>
      </c>
      <c r="G166">
        <v>2500</v>
      </c>
      <c r="H166">
        <v>40000</v>
      </c>
      <c r="I166">
        <v>7</v>
      </c>
      <c r="J166">
        <v>8</v>
      </c>
      <c r="K166" t="str">
        <f>VLOOKUP(Data5[[#This Row],[Course ID]],courses[],2,FALSE)</f>
        <v>Ethcial Hacking</v>
      </c>
      <c r="L166" s="6" t="str">
        <f>VLOOKUP(Data5[[#This Row],[Course ID]],courses[],3,FALSE)</f>
        <v>Advanced</v>
      </c>
      <c r="M166">
        <f>VLOOKUP(Data5[[#This Row],[Course ID]],courses[],5,FALSE)</f>
        <v>2750</v>
      </c>
      <c r="N166" t="str">
        <f>VLOOKUP(Data5[[#This Row],[Customer Number]],Customers[],4,FALSE)</f>
        <v>Philip Morris International</v>
      </c>
      <c r="O166" t="str">
        <f>VLOOKUP(Data5[[#This Row],[Customer Number]],Customers[],3,FALSE)</f>
        <v>New York</v>
      </c>
      <c r="P166" t="str">
        <f>VLOOKUP(Data5[[#This Row],[Customer Number]],Customers[],5,FALSE)</f>
        <v>Consumer Staples</v>
      </c>
      <c r="Q166" t="str">
        <f>VLOOKUP(Data5[[#This Row],[Customer Number]],Customers[],6,FALSE)</f>
        <v>Tobacco</v>
      </c>
    </row>
    <row r="167" spans="1:17" x14ac:dyDescent="0.3">
      <c r="A167">
        <v>29882</v>
      </c>
      <c r="B167" s="5">
        <v>44136</v>
      </c>
      <c r="C167">
        <v>370</v>
      </c>
      <c r="D167" t="s">
        <v>23</v>
      </c>
      <c r="E167">
        <v>20</v>
      </c>
      <c r="F167">
        <v>19</v>
      </c>
      <c r="G167">
        <v>500</v>
      </c>
      <c r="H167">
        <v>9500</v>
      </c>
      <c r="I167">
        <v>8</v>
      </c>
      <c r="J167">
        <v>8</v>
      </c>
      <c r="K167" t="str">
        <f>VLOOKUP(Data5[[#This Row],[Course ID]],courses[],2,FALSE)</f>
        <v>PowerPoint</v>
      </c>
      <c r="L167" s="6" t="str">
        <f>VLOOKUP(Data5[[#This Row],[Course ID]],courses[],3,FALSE)</f>
        <v>Advanced</v>
      </c>
      <c r="M167">
        <f>VLOOKUP(Data5[[#This Row],[Course ID]],courses[],5,FALSE)</f>
        <v>500</v>
      </c>
      <c r="N167" t="str">
        <f>VLOOKUP(Data5[[#This Row],[Customer Number]],Customers[],4,FALSE)</f>
        <v>PPL Corp.</v>
      </c>
      <c r="O167" t="str">
        <f>VLOOKUP(Data5[[#This Row],[Customer Number]],Customers[],3,FALSE)</f>
        <v>Pennsylvania</v>
      </c>
      <c r="P167" t="str">
        <f>VLOOKUP(Data5[[#This Row],[Customer Number]],Customers[],5,FALSE)</f>
        <v>Utilities</v>
      </c>
      <c r="Q167" t="str">
        <f>VLOOKUP(Data5[[#This Row],[Customer Number]],Customers[],6,FALSE)</f>
        <v>Electric Utilities</v>
      </c>
    </row>
    <row r="168" spans="1:17" x14ac:dyDescent="0.3">
      <c r="A168">
        <v>29993</v>
      </c>
      <c r="B168" s="5">
        <v>44033</v>
      </c>
      <c r="C168">
        <v>247</v>
      </c>
      <c r="D168" t="s">
        <v>24</v>
      </c>
      <c r="E168">
        <v>7</v>
      </c>
      <c r="F168">
        <v>14</v>
      </c>
      <c r="G168">
        <v>500</v>
      </c>
      <c r="H168">
        <v>7000</v>
      </c>
      <c r="I168">
        <v>9</v>
      </c>
      <c r="J168">
        <v>8</v>
      </c>
      <c r="K168" t="str">
        <f>VLOOKUP(Data5[[#This Row],[Course ID]],courses[],2,FALSE)</f>
        <v>Forensic Investigation</v>
      </c>
      <c r="L168" s="6" t="str">
        <f>VLOOKUP(Data5[[#This Row],[Course ID]],courses[],3,FALSE)</f>
        <v>Intro</v>
      </c>
      <c r="M168">
        <f>VLOOKUP(Data5[[#This Row],[Course ID]],courses[],5,FALSE)</f>
        <v>1500</v>
      </c>
      <c r="N168" t="str">
        <f>VLOOKUP(Data5[[#This Row],[Customer Number]],Customers[],4,FALSE)</f>
        <v>Invesco Ltd.</v>
      </c>
      <c r="O168" t="str">
        <f>VLOOKUP(Data5[[#This Row],[Customer Number]],Customers[],3,FALSE)</f>
        <v>Georgia</v>
      </c>
      <c r="P168" t="str">
        <f>VLOOKUP(Data5[[#This Row],[Customer Number]],Customers[],5,FALSE)</f>
        <v>Financials</v>
      </c>
      <c r="Q168" t="str">
        <f>VLOOKUP(Data5[[#This Row],[Customer Number]],Customers[],6,FALSE)</f>
        <v>Asset Management &amp; Custody Banks</v>
      </c>
    </row>
    <row r="169" spans="1:17" x14ac:dyDescent="0.3">
      <c r="A169">
        <v>30104</v>
      </c>
      <c r="B169" s="5">
        <v>44185</v>
      </c>
      <c r="C169">
        <v>155</v>
      </c>
      <c r="D169" t="s">
        <v>26</v>
      </c>
      <c r="E169">
        <v>6</v>
      </c>
      <c r="F169">
        <v>19</v>
      </c>
      <c r="G169">
        <v>300</v>
      </c>
      <c r="H169">
        <v>5700</v>
      </c>
      <c r="I169">
        <v>8</v>
      </c>
      <c r="J169">
        <v>8</v>
      </c>
      <c r="K169" t="str">
        <f>VLOOKUP(Data5[[#This Row],[Course ID]],courses[],2,FALSE)</f>
        <v>Acrobat</v>
      </c>
      <c r="L169" s="6" t="str">
        <f>VLOOKUP(Data5[[#This Row],[Course ID]],courses[],3,FALSE)</f>
        <v>Intro</v>
      </c>
      <c r="M169">
        <f>VLOOKUP(Data5[[#This Row],[Course ID]],courses[],5,FALSE)</f>
        <v>500</v>
      </c>
      <c r="N169" t="str">
        <f>VLOOKUP(Data5[[#This Row],[Customer Number]],Customers[],4,FALSE)</f>
        <v>Emerson Electric Company</v>
      </c>
      <c r="O169" t="str">
        <f>VLOOKUP(Data5[[#This Row],[Customer Number]],Customers[],3,FALSE)</f>
        <v>Missouri</v>
      </c>
      <c r="P169" t="str">
        <f>VLOOKUP(Data5[[#This Row],[Customer Number]],Customers[],5,FALSE)</f>
        <v>Industrials</v>
      </c>
      <c r="Q169" t="str">
        <f>VLOOKUP(Data5[[#This Row],[Customer Number]],Customers[],6,FALSE)</f>
        <v>Industrial Conglomerates</v>
      </c>
    </row>
    <row r="170" spans="1:17" x14ac:dyDescent="0.3">
      <c r="A170">
        <v>30215</v>
      </c>
      <c r="B170" s="5">
        <v>43881</v>
      </c>
      <c r="C170">
        <v>331</v>
      </c>
      <c r="D170" t="s">
        <v>24</v>
      </c>
      <c r="E170">
        <v>2</v>
      </c>
      <c r="F170">
        <v>2</v>
      </c>
      <c r="G170">
        <v>300</v>
      </c>
      <c r="H170">
        <v>600</v>
      </c>
      <c r="I170">
        <v>6</v>
      </c>
      <c r="J170">
        <v>8</v>
      </c>
      <c r="K170" t="str">
        <f>VLOOKUP(Data5[[#This Row],[Course ID]],courses[],2,FALSE)</f>
        <v>Power BI</v>
      </c>
      <c r="L170" s="6" t="str">
        <f>VLOOKUP(Data5[[#This Row],[Course ID]],courses[],3,FALSE)</f>
        <v>Intro</v>
      </c>
      <c r="M170">
        <f>VLOOKUP(Data5[[#This Row],[Course ID]],courses[],5,FALSE)</f>
        <v>300</v>
      </c>
      <c r="N170" t="str">
        <f>VLOOKUP(Data5[[#This Row],[Customer Number]],Customers[],4,FALSE)</f>
        <v>Nielsen Holdings</v>
      </c>
      <c r="O170" t="str">
        <f>VLOOKUP(Data5[[#This Row],[Customer Number]],Customers[],3,FALSE)</f>
        <v>New York</v>
      </c>
      <c r="P170" t="str">
        <f>VLOOKUP(Data5[[#This Row],[Customer Number]],Customers[],5,FALSE)</f>
        <v>Industrials</v>
      </c>
      <c r="Q170" t="str">
        <f>VLOOKUP(Data5[[#This Row],[Customer Number]],Customers[],6,FALSE)</f>
        <v>Research &amp; Consulting Services</v>
      </c>
    </row>
    <row r="171" spans="1:17" x14ac:dyDescent="0.3">
      <c r="A171">
        <v>30326</v>
      </c>
      <c r="B171" s="5">
        <v>43881</v>
      </c>
      <c r="C171">
        <v>167</v>
      </c>
      <c r="D171" t="s">
        <v>23</v>
      </c>
      <c r="E171">
        <v>19</v>
      </c>
      <c r="F171">
        <v>16</v>
      </c>
      <c r="G171">
        <v>500</v>
      </c>
      <c r="H171">
        <v>8000</v>
      </c>
      <c r="I171">
        <v>8</v>
      </c>
      <c r="J171">
        <v>8</v>
      </c>
      <c r="K171" t="str">
        <f>VLOOKUP(Data5[[#This Row],[Course ID]],courses[],2,FALSE)</f>
        <v>Word</v>
      </c>
      <c r="L171" s="6" t="str">
        <f>VLOOKUP(Data5[[#This Row],[Course ID]],courses[],3,FALSE)</f>
        <v>Advanced</v>
      </c>
      <c r="M171">
        <f>VLOOKUP(Data5[[#This Row],[Course ID]],courses[],5,FALSE)</f>
        <v>500</v>
      </c>
      <c r="N171" t="str">
        <f>VLOOKUP(Data5[[#This Row],[Customer Number]],Customers[],4,FALSE)</f>
        <v>Envision Healthcare Corp</v>
      </c>
      <c r="O171" t="str">
        <f>VLOOKUP(Data5[[#This Row],[Customer Number]],Customers[],3,FALSE)</f>
        <v>Tennessee</v>
      </c>
      <c r="P171" t="str">
        <f>VLOOKUP(Data5[[#This Row],[Customer Number]],Customers[],5,FALSE)</f>
        <v>Health Care</v>
      </c>
      <c r="Q171" t="str">
        <f>VLOOKUP(Data5[[#This Row],[Customer Number]],Customers[],6,FALSE)</f>
        <v>Health Care Services</v>
      </c>
    </row>
    <row r="172" spans="1:17" x14ac:dyDescent="0.3">
      <c r="A172">
        <v>30437</v>
      </c>
      <c r="B172" s="5">
        <v>43980</v>
      </c>
      <c r="C172">
        <v>265</v>
      </c>
      <c r="D172" t="s">
        <v>23</v>
      </c>
      <c r="E172">
        <v>14</v>
      </c>
      <c r="F172">
        <v>20</v>
      </c>
      <c r="G172">
        <v>300</v>
      </c>
      <c r="H172">
        <v>6000</v>
      </c>
      <c r="I172">
        <v>6</v>
      </c>
      <c r="J172">
        <v>8</v>
      </c>
      <c r="K172" t="str">
        <f>VLOOKUP(Data5[[#This Row],[Course ID]],courses[],2,FALSE)</f>
        <v>Acrobat</v>
      </c>
      <c r="L172" s="6" t="str">
        <f>VLOOKUP(Data5[[#This Row],[Course ID]],courses[],3,FALSE)</f>
        <v>Intermediate</v>
      </c>
      <c r="M172">
        <f>VLOOKUP(Data5[[#This Row],[Course ID]],courses[],5,FALSE)</f>
        <v>500</v>
      </c>
      <c r="N172" t="str">
        <f>VLOOKUP(Data5[[#This Row],[Customer Number]],Customers[],4,FALSE)</f>
        <v>Kroger Co.</v>
      </c>
      <c r="O172" t="str">
        <f>VLOOKUP(Data5[[#This Row],[Customer Number]],Customers[],3,FALSE)</f>
        <v>Ohio</v>
      </c>
      <c r="P172" t="str">
        <f>VLOOKUP(Data5[[#This Row],[Customer Number]],Customers[],5,FALSE)</f>
        <v>Consumer Staples</v>
      </c>
      <c r="Q172" t="str">
        <f>VLOOKUP(Data5[[#This Row],[Customer Number]],Customers[],6,FALSE)</f>
        <v>Food Retail</v>
      </c>
    </row>
    <row r="173" spans="1:17" x14ac:dyDescent="0.3">
      <c r="A173">
        <v>30548</v>
      </c>
      <c r="B173" s="5">
        <v>43853</v>
      </c>
      <c r="C173">
        <v>35</v>
      </c>
      <c r="D173" t="s">
        <v>25</v>
      </c>
      <c r="E173">
        <v>4</v>
      </c>
      <c r="F173">
        <v>19</v>
      </c>
      <c r="G173">
        <v>300</v>
      </c>
      <c r="H173">
        <v>5700</v>
      </c>
      <c r="I173">
        <v>7</v>
      </c>
      <c r="J173">
        <v>8</v>
      </c>
      <c r="K173" t="str">
        <f>VLOOKUP(Data5[[#This Row],[Course ID]],courses[],2,FALSE)</f>
        <v>PowerPoint</v>
      </c>
      <c r="L173" s="6" t="str">
        <f>VLOOKUP(Data5[[#This Row],[Course ID]],courses[],3,FALSE)</f>
        <v>Intro</v>
      </c>
      <c r="M173">
        <f>VLOOKUP(Data5[[#This Row],[Course ID]],courses[],5,FALSE)</f>
        <v>300</v>
      </c>
      <c r="N173" t="str">
        <f>VLOOKUP(Data5[[#This Row],[Customer Number]],Customers[],4,FALSE)</f>
        <v>Ameriprise Financial</v>
      </c>
      <c r="O173" t="str">
        <f>VLOOKUP(Data5[[#This Row],[Customer Number]],Customers[],3,FALSE)</f>
        <v>Minnesota</v>
      </c>
      <c r="P173" t="str">
        <f>VLOOKUP(Data5[[#This Row],[Customer Number]],Customers[],5,FALSE)</f>
        <v>Financials</v>
      </c>
      <c r="Q173" t="str">
        <f>VLOOKUP(Data5[[#This Row],[Customer Number]],Customers[],6,FALSE)</f>
        <v>Asset Management &amp; Custody Banks</v>
      </c>
    </row>
    <row r="174" spans="1:17" x14ac:dyDescent="0.3">
      <c r="A174">
        <v>30659</v>
      </c>
      <c r="B174" s="5">
        <v>43996</v>
      </c>
      <c r="C174">
        <v>154</v>
      </c>
      <c r="D174" t="s">
        <v>25</v>
      </c>
      <c r="E174">
        <v>19</v>
      </c>
      <c r="F174">
        <v>21</v>
      </c>
      <c r="G174">
        <v>500</v>
      </c>
      <c r="H174">
        <v>10500</v>
      </c>
      <c r="I174">
        <v>10</v>
      </c>
      <c r="J174">
        <v>8</v>
      </c>
      <c r="K174" t="str">
        <f>VLOOKUP(Data5[[#This Row],[Course ID]],courses[],2,FALSE)</f>
        <v>Word</v>
      </c>
      <c r="L174" s="6" t="str">
        <f>VLOOKUP(Data5[[#This Row],[Course ID]],courses[],3,FALSE)</f>
        <v>Advanced</v>
      </c>
      <c r="M174">
        <f>VLOOKUP(Data5[[#This Row],[Course ID]],courses[],5,FALSE)</f>
        <v>500</v>
      </c>
      <c r="N174" t="str">
        <f>VLOOKUP(Data5[[#This Row],[Customer Number]],Customers[],4,FALSE)</f>
        <v>Eastman Chemical</v>
      </c>
      <c r="O174" t="str">
        <f>VLOOKUP(Data5[[#This Row],[Customer Number]],Customers[],3,FALSE)</f>
        <v>Tennessee</v>
      </c>
      <c r="P174" t="str">
        <f>VLOOKUP(Data5[[#This Row],[Customer Number]],Customers[],5,FALSE)</f>
        <v>Materials</v>
      </c>
      <c r="Q174" t="str">
        <f>VLOOKUP(Data5[[#This Row],[Customer Number]],Customers[],6,FALSE)</f>
        <v>Diversified Chemicals</v>
      </c>
    </row>
    <row r="175" spans="1:17" x14ac:dyDescent="0.3">
      <c r="A175">
        <v>30770</v>
      </c>
      <c r="B175" s="5">
        <v>43907</v>
      </c>
      <c r="C175">
        <v>1</v>
      </c>
      <c r="D175" t="s">
        <v>24</v>
      </c>
      <c r="E175">
        <v>19</v>
      </c>
      <c r="F175">
        <v>11</v>
      </c>
      <c r="G175">
        <v>500</v>
      </c>
      <c r="H175">
        <v>5500</v>
      </c>
      <c r="I175">
        <v>10</v>
      </c>
      <c r="J175">
        <v>8</v>
      </c>
      <c r="K175" t="str">
        <f>VLOOKUP(Data5[[#This Row],[Course ID]],courses[],2,FALSE)</f>
        <v>Word</v>
      </c>
      <c r="L175" s="6" t="str">
        <f>VLOOKUP(Data5[[#This Row],[Course ID]],courses[],3,FALSE)</f>
        <v>Advanced</v>
      </c>
      <c r="M175">
        <f>VLOOKUP(Data5[[#This Row],[Course ID]],courses[],5,FALSE)</f>
        <v>500</v>
      </c>
      <c r="N175" t="str">
        <f>VLOOKUP(Data5[[#This Row],[Customer Number]],Customers[],4,FALSE)</f>
        <v>Agilent Technologies Inc</v>
      </c>
      <c r="O175" t="str">
        <f>VLOOKUP(Data5[[#This Row],[Customer Number]],Customers[],3,FALSE)</f>
        <v>California</v>
      </c>
      <c r="P175" t="str">
        <f>VLOOKUP(Data5[[#This Row],[Customer Number]],Customers[],5,FALSE)</f>
        <v>Health Care</v>
      </c>
      <c r="Q175" t="str">
        <f>VLOOKUP(Data5[[#This Row],[Customer Number]],Customers[],6,FALSE)</f>
        <v>Health Care Equipment</v>
      </c>
    </row>
    <row r="176" spans="1:17" x14ac:dyDescent="0.3">
      <c r="A176">
        <v>30881</v>
      </c>
      <c r="B176" s="5">
        <v>44013</v>
      </c>
      <c r="C176">
        <v>255</v>
      </c>
      <c r="D176" t="s">
        <v>27</v>
      </c>
      <c r="E176">
        <v>13</v>
      </c>
      <c r="F176">
        <v>3</v>
      </c>
      <c r="G176">
        <v>300</v>
      </c>
      <c r="H176">
        <v>900</v>
      </c>
      <c r="I176">
        <v>7</v>
      </c>
      <c r="J176">
        <v>8</v>
      </c>
      <c r="K176" t="str">
        <f>VLOOKUP(Data5[[#This Row],[Course ID]],courses[],2,FALSE)</f>
        <v>Access</v>
      </c>
      <c r="L176" s="6" t="str">
        <f>VLOOKUP(Data5[[#This Row],[Course ID]],courses[],3,FALSE)</f>
        <v>Intermediate</v>
      </c>
      <c r="M176">
        <f>VLOOKUP(Data5[[#This Row],[Course ID]],courses[],5,FALSE)</f>
        <v>300</v>
      </c>
      <c r="N176" t="str">
        <f>VLOOKUP(Data5[[#This Row],[Customer Number]],Customers[],4,FALSE)</f>
        <v>Kellogg Co.</v>
      </c>
      <c r="O176" t="str">
        <f>VLOOKUP(Data5[[#This Row],[Customer Number]],Customers[],3,FALSE)</f>
        <v>Michigan</v>
      </c>
      <c r="P176" t="str">
        <f>VLOOKUP(Data5[[#This Row],[Customer Number]],Customers[],5,FALSE)</f>
        <v>Consumer Staples</v>
      </c>
      <c r="Q176" t="str">
        <f>VLOOKUP(Data5[[#This Row],[Customer Number]],Customers[],6,FALSE)</f>
        <v>Packaged Foods &amp; Meats</v>
      </c>
    </row>
    <row r="177" spans="1:17" x14ac:dyDescent="0.3">
      <c r="A177">
        <v>30992</v>
      </c>
      <c r="B177" s="5">
        <v>44067</v>
      </c>
      <c r="C177">
        <v>71</v>
      </c>
      <c r="D177" t="s">
        <v>26</v>
      </c>
      <c r="E177">
        <v>12</v>
      </c>
      <c r="F177">
        <v>10</v>
      </c>
      <c r="G177">
        <v>300</v>
      </c>
      <c r="H177">
        <v>3000</v>
      </c>
      <c r="I177">
        <v>7</v>
      </c>
      <c r="J177">
        <v>8</v>
      </c>
      <c r="K177" t="str">
        <f>VLOOKUP(Data5[[#This Row],[Course ID]],courses[],2,FALSE)</f>
        <v>PowerPoint</v>
      </c>
      <c r="L177" s="6" t="str">
        <f>VLOOKUP(Data5[[#This Row],[Course ID]],courses[],3,FALSE)</f>
        <v>Intermediate</v>
      </c>
      <c r="M177">
        <f>VLOOKUP(Data5[[#This Row],[Course ID]],courses[],5,FALSE)</f>
        <v>300</v>
      </c>
      <c r="N177" t="str">
        <f>VLOOKUP(Data5[[#This Row],[Customer Number]],Customers[],4,FALSE)</f>
        <v>Boston Scientific</v>
      </c>
      <c r="O177" t="str">
        <f>VLOOKUP(Data5[[#This Row],[Customer Number]],Customers[],3,FALSE)</f>
        <v>Massachusetts[4]</v>
      </c>
      <c r="P177" t="str">
        <f>VLOOKUP(Data5[[#This Row],[Customer Number]],Customers[],5,FALSE)</f>
        <v>Health Care</v>
      </c>
      <c r="Q177" t="str">
        <f>VLOOKUP(Data5[[#This Row],[Customer Number]],Customers[],6,FALSE)</f>
        <v>Health Care Equipment</v>
      </c>
    </row>
    <row r="178" spans="1:17" x14ac:dyDescent="0.3">
      <c r="A178">
        <v>31103</v>
      </c>
      <c r="B178" s="5">
        <v>43914</v>
      </c>
      <c r="C178">
        <v>117</v>
      </c>
      <c r="D178" t="s">
        <v>28</v>
      </c>
      <c r="E178">
        <v>16</v>
      </c>
      <c r="F178">
        <v>23</v>
      </c>
      <c r="G178">
        <v>1500</v>
      </c>
      <c r="H178">
        <v>34500</v>
      </c>
      <c r="I178">
        <v>6</v>
      </c>
      <c r="J178">
        <v>8</v>
      </c>
      <c r="K178" t="str">
        <f>VLOOKUP(Data5[[#This Row],[Course ID]],courses[],2,FALSE)</f>
        <v>Ethcial Hacking</v>
      </c>
      <c r="L178" s="6" t="str">
        <f>VLOOKUP(Data5[[#This Row],[Course ID]],courses[],3,FALSE)</f>
        <v>Intermediate</v>
      </c>
      <c r="M178">
        <f>VLOOKUP(Data5[[#This Row],[Course ID]],courses[],5,FALSE)</f>
        <v>2000</v>
      </c>
      <c r="N178" t="str">
        <f>VLOOKUP(Data5[[#This Row],[Customer Number]],Customers[],4,FALSE)</f>
        <v>Cintas Corporation</v>
      </c>
      <c r="O178" t="str">
        <f>VLOOKUP(Data5[[#This Row],[Customer Number]],Customers[],3,FALSE)</f>
        <v>Ohio</v>
      </c>
      <c r="P178" t="str">
        <f>VLOOKUP(Data5[[#This Row],[Customer Number]],Customers[],5,FALSE)</f>
        <v>Industrials</v>
      </c>
      <c r="Q178" t="str">
        <f>VLOOKUP(Data5[[#This Row],[Customer Number]],Customers[],6,FALSE)</f>
        <v>Diversified Support Services</v>
      </c>
    </row>
    <row r="179" spans="1:17" x14ac:dyDescent="0.3">
      <c r="A179">
        <v>31214</v>
      </c>
      <c r="B179" s="5">
        <v>43987</v>
      </c>
      <c r="C179">
        <v>238</v>
      </c>
      <c r="D179" t="s">
        <v>25</v>
      </c>
      <c r="E179">
        <v>19</v>
      </c>
      <c r="F179">
        <v>18</v>
      </c>
      <c r="G179">
        <v>500</v>
      </c>
      <c r="H179">
        <v>9000</v>
      </c>
      <c r="I179">
        <v>7</v>
      </c>
      <c r="J179">
        <v>8</v>
      </c>
      <c r="K179" t="str">
        <f>VLOOKUP(Data5[[#This Row],[Course ID]],courses[],2,FALSE)</f>
        <v>Word</v>
      </c>
      <c r="L179" s="6" t="str">
        <f>VLOOKUP(Data5[[#This Row],[Course ID]],courses[],3,FALSE)</f>
        <v>Advanced</v>
      </c>
      <c r="M179">
        <f>VLOOKUP(Data5[[#This Row],[Course ID]],courses[],5,FALSE)</f>
        <v>500</v>
      </c>
      <c r="N179" t="str">
        <f>VLOOKUP(Data5[[#This Row],[Customer Number]],Customers[],4,FALSE)</f>
        <v>Illumina Inc</v>
      </c>
      <c r="O179" t="str">
        <f>VLOOKUP(Data5[[#This Row],[Customer Number]],Customers[],3,FALSE)</f>
        <v>California</v>
      </c>
      <c r="P179" t="str">
        <f>VLOOKUP(Data5[[#This Row],[Customer Number]],Customers[],5,FALSE)</f>
        <v>Health Care</v>
      </c>
      <c r="Q179" t="str">
        <f>VLOOKUP(Data5[[#This Row],[Customer Number]],Customers[],6,FALSE)</f>
        <v>Life Sciences Tools &amp; Services</v>
      </c>
    </row>
    <row r="180" spans="1:17" x14ac:dyDescent="0.3">
      <c r="A180">
        <v>31325</v>
      </c>
      <c r="B180" s="5">
        <v>43997</v>
      </c>
      <c r="C180">
        <v>82</v>
      </c>
      <c r="D180" t="s">
        <v>28</v>
      </c>
      <c r="E180">
        <v>12</v>
      </c>
      <c r="F180">
        <v>12</v>
      </c>
      <c r="G180">
        <v>300</v>
      </c>
      <c r="H180">
        <v>3600</v>
      </c>
      <c r="I180">
        <v>9</v>
      </c>
      <c r="J180">
        <v>8</v>
      </c>
      <c r="K180" t="str">
        <f>VLOOKUP(Data5[[#This Row],[Course ID]],courses[],2,FALSE)</f>
        <v>PowerPoint</v>
      </c>
      <c r="L180" s="6" t="str">
        <f>VLOOKUP(Data5[[#This Row],[Course ID]],courses[],3,FALSE)</f>
        <v>Intermediate</v>
      </c>
      <c r="M180">
        <f>VLOOKUP(Data5[[#This Row],[Course ID]],courses[],5,FALSE)</f>
        <v>300</v>
      </c>
      <c r="N180" t="str">
        <f>VLOOKUP(Data5[[#This Row],[Customer Number]],Customers[],4,FALSE)</f>
        <v>Crown Castle International Corp.</v>
      </c>
      <c r="O180" t="str">
        <f>VLOOKUP(Data5[[#This Row],[Customer Number]],Customers[],3,FALSE)</f>
        <v>Texas</v>
      </c>
      <c r="P180" t="str">
        <f>VLOOKUP(Data5[[#This Row],[Customer Number]],Customers[],5,FALSE)</f>
        <v>Real Estate</v>
      </c>
      <c r="Q180" t="str">
        <f>VLOOKUP(Data5[[#This Row],[Customer Number]],Customers[],6,FALSE)</f>
        <v>REITs</v>
      </c>
    </row>
    <row r="181" spans="1:17" x14ac:dyDescent="0.3">
      <c r="A181">
        <v>31436</v>
      </c>
      <c r="B181" s="5">
        <v>44063</v>
      </c>
      <c r="C181">
        <v>321</v>
      </c>
      <c r="D181" t="s">
        <v>23</v>
      </c>
      <c r="E181">
        <v>24</v>
      </c>
      <c r="F181">
        <v>18</v>
      </c>
      <c r="G181">
        <v>2500</v>
      </c>
      <c r="H181">
        <v>45000</v>
      </c>
      <c r="I181">
        <v>8</v>
      </c>
      <c r="J181">
        <v>8</v>
      </c>
      <c r="K181" t="str">
        <f>VLOOKUP(Data5[[#This Row],[Course ID]],courses[],2,FALSE)</f>
        <v>Ethcial Hacking</v>
      </c>
      <c r="L181" s="6" t="str">
        <f>VLOOKUP(Data5[[#This Row],[Course ID]],courses[],3,FALSE)</f>
        <v>Advanced</v>
      </c>
      <c r="M181">
        <f>VLOOKUP(Data5[[#This Row],[Course ID]],courses[],5,FALSE)</f>
        <v>2750</v>
      </c>
      <c r="N181" t="str">
        <f>VLOOKUP(Data5[[#This Row],[Customer Number]],Customers[],4,FALSE)</f>
        <v>Mylan N.V.</v>
      </c>
      <c r="O181" t="str">
        <f>VLOOKUP(Data5[[#This Row],[Customer Number]],Customers[],3,FALSE)</f>
        <v>Netherlands</v>
      </c>
      <c r="P181" t="str">
        <f>VLOOKUP(Data5[[#This Row],[Customer Number]],Customers[],5,FALSE)</f>
        <v>Health Care</v>
      </c>
      <c r="Q181" t="str">
        <f>VLOOKUP(Data5[[#This Row],[Customer Number]],Customers[],6,FALSE)</f>
        <v>Pharmaceuticals</v>
      </c>
    </row>
    <row r="182" spans="1:17" x14ac:dyDescent="0.3">
      <c r="A182">
        <v>31547</v>
      </c>
      <c r="B182" s="5">
        <v>44188</v>
      </c>
      <c r="C182">
        <v>311</v>
      </c>
      <c r="D182" t="s">
        <v>27</v>
      </c>
      <c r="E182">
        <v>23</v>
      </c>
      <c r="F182">
        <v>4</v>
      </c>
      <c r="G182">
        <v>700</v>
      </c>
      <c r="H182">
        <v>2800</v>
      </c>
      <c r="I182">
        <v>7</v>
      </c>
      <c r="J182">
        <v>8</v>
      </c>
      <c r="K182" t="str">
        <f>VLOOKUP(Data5[[#This Row],[Course ID]],courses[],2,FALSE)</f>
        <v>Forensic Investigation</v>
      </c>
      <c r="L182" s="6" t="str">
        <f>VLOOKUP(Data5[[#This Row],[Course ID]],courses[],3,FALSE)</f>
        <v>Advanced</v>
      </c>
      <c r="M182">
        <f>VLOOKUP(Data5[[#This Row],[Course ID]],courses[],5,FALSE)</f>
        <v>2500</v>
      </c>
      <c r="N182" t="str">
        <f>VLOOKUP(Data5[[#This Row],[Customer Number]],Customers[],4,FALSE)</f>
        <v>Marathon Petroleum</v>
      </c>
      <c r="O182" t="str">
        <f>VLOOKUP(Data5[[#This Row],[Customer Number]],Customers[],3,FALSE)</f>
        <v>Ohio</v>
      </c>
      <c r="P182" t="str">
        <f>VLOOKUP(Data5[[#This Row],[Customer Number]],Customers[],5,FALSE)</f>
        <v>Energy</v>
      </c>
      <c r="Q182" t="str">
        <f>VLOOKUP(Data5[[#This Row],[Customer Number]],Customers[],6,FALSE)</f>
        <v>Oil &amp; Gas Refining &amp; Marketing &amp; Transportation</v>
      </c>
    </row>
    <row r="183" spans="1:17" x14ac:dyDescent="0.3">
      <c r="A183">
        <v>31658</v>
      </c>
      <c r="B183" s="5">
        <v>43907</v>
      </c>
      <c r="C183">
        <v>164</v>
      </c>
      <c r="D183" t="s">
        <v>27</v>
      </c>
      <c r="E183">
        <v>13</v>
      </c>
      <c r="F183">
        <v>15</v>
      </c>
      <c r="G183">
        <v>300</v>
      </c>
      <c r="H183">
        <v>4500</v>
      </c>
      <c r="I183">
        <v>7</v>
      </c>
      <c r="J183">
        <v>8</v>
      </c>
      <c r="K183" t="str">
        <f>VLOOKUP(Data5[[#This Row],[Course ID]],courses[],2,FALSE)</f>
        <v>Access</v>
      </c>
      <c r="L183" s="6" t="str">
        <f>VLOOKUP(Data5[[#This Row],[Course ID]],courses[],3,FALSE)</f>
        <v>Intermediate</v>
      </c>
      <c r="M183">
        <f>VLOOKUP(Data5[[#This Row],[Course ID]],courses[],5,FALSE)</f>
        <v>300</v>
      </c>
      <c r="N183" t="str">
        <f>VLOOKUP(Data5[[#This Row],[Customer Number]],Customers[],4,FALSE)</f>
        <v>E*Trade</v>
      </c>
      <c r="O183" t="str">
        <f>VLOOKUP(Data5[[#This Row],[Customer Number]],Customers[],3,FALSE)</f>
        <v>New York</v>
      </c>
      <c r="P183" t="str">
        <f>VLOOKUP(Data5[[#This Row],[Customer Number]],Customers[],5,FALSE)</f>
        <v>Financials</v>
      </c>
      <c r="Q183" t="str">
        <f>VLOOKUP(Data5[[#This Row],[Customer Number]],Customers[],6,FALSE)</f>
        <v>Investment Banking &amp; Brokerage</v>
      </c>
    </row>
    <row r="184" spans="1:17" x14ac:dyDescent="0.3">
      <c r="A184">
        <v>31769</v>
      </c>
      <c r="B184" s="5">
        <v>44045</v>
      </c>
      <c r="C184">
        <v>297</v>
      </c>
      <c r="D184" t="s">
        <v>27</v>
      </c>
      <c r="E184">
        <v>6</v>
      </c>
      <c r="F184">
        <v>11</v>
      </c>
      <c r="G184">
        <v>300</v>
      </c>
      <c r="H184">
        <v>3300</v>
      </c>
      <c r="I184">
        <v>7</v>
      </c>
      <c r="J184">
        <v>8</v>
      </c>
      <c r="K184" t="str">
        <f>VLOOKUP(Data5[[#This Row],[Course ID]],courses[],2,FALSE)</f>
        <v>Acrobat</v>
      </c>
      <c r="L184" s="6" t="str">
        <f>VLOOKUP(Data5[[#This Row],[Course ID]],courses[],3,FALSE)</f>
        <v>Intro</v>
      </c>
      <c r="M184">
        <f>VLOOKUP(Data5[[#This Row],[Course ID]],courses[],5,FALSE)</f>
        <v>500</v>
      </c>
      <c r="N184" t="str">
        <f>VLOOKUP(Data5[[#This Row],[Customer Number]],Customers[],4,FALSE)</f>
        <v>Mondelez International</v>
      </c>
      <c r="O184" t="str">
        <f>VLOOKUP(Data5[[#This Row],[Customer Number]],Customers[],3,FALSE)</f>
        <v>Illinois</v>
      </c>
      <c r="P184" t="str">
        <f>VLOOKUP(Data5[[#This Row],[Customer Number]],Customers[],5,FALSE)</f>
        <v>Consumer Staples</v>
      </c>
      <c r="Q184" t="str">
        <f>VLOOKUP(Data5[[#This Row],[Customer Number]],Customers[],6,FALSE)</f>
        <v>Packaged Foods &amp; Meats</v>
      </c>
    </row>
    <row r="185" spans="1:17" x14ac:dyDescent="0.3">
      <c r="A185">
        <v>31880</v>
      </c>
      <c r="B185" s="5">
        <v>43977</v>
      </c>
      <c r="C185">
        <v>251</v>
      </c>
      <c r="D185" t="s">
        <v>23</v>
      </c>
      <c r="E185">
        <v>19</v>
      </c>
      <c r="F185">
        <v>13</v>
      </c>
      <c r="G185">
        <v>500</v>
      </c>
      <c r="H185">
        <v>6500</v>
      </c>
      <c r="I185">
        <v>9</v>
      </c>
      <c r="J185">
        <v>8</v>
      </c>
      <c r="K185" t="str">
        <f>VLOOKUP(Data5[[#This Row],[Course ID]],courses[],2,FALSE)</f>
        <v>Word</v>
      </c>
      <c r="L185" s="6" t="str">
        <f>VLOOKUP(Data5[[#This Row],[Course ID]],courses[],3,FALSE)</f>
        <v>Advanced</v>
      </c>
      <c r="M185">
        <f>VLOOKUP(Data5[[#This Row],[Course ID]],courses[],5,FALSE)</f>
        <v>500</v>
      </c>
      <c r="N185" t="str">
        <f>VLOOKUP(Data5[[#This Row],[Customer Number]],Customers[],4,FALSE)</f>
        <v>Johnson &amp; Johnson</v>
      </c>
      <c r="O185" t="str">
        <f>VLOOKUP(Data5[[#This Row],[Customer Number]],Customers[],3,FALSE)</f>
        <v>New Jersey</v>
      </c>
      <c r="P185" t="str">
        <f>VLOOKUP(Data5[[#This Row],[Customer Number]],Customers[],5,FALSE)</f>
        <v>Health Care</v>
      </c>
      <c r="Q185" t="str">
        <f>VLOOKUP(Data5[[#This Row],[Customer Number]],Customers[],6,FALSE)</f>
        <v>Health Care Equipment</v>
      </c>
    </row>
    <row r="186" spans="1:17" x14ac:dyDescent="0.3">
      <c r="A186">
        <v>31991</v>
      </c>
      <c r="B186" s="5">
        <v>44175</v>
      </c>
      <c r="C186">
        <v>382</v>
      </c>
      <c r="D186" t="s">
        <v>29</v>
      </c>
      <c r="E186">
        <v>24</v>
      </c>
      <c r="F186">
        <v>17</v>
      </c>
      <c r="G186">
        <v>2500</v>
      </c>
      <c r="H186">
        <v>42500</v>
      </c>
      <c r="I186">
        <v>6</v>
      </c>
      <c r="J186">
        <v>8</v>
      </c>
      <c r="K186" t="str">
        <f>VLOOKUP(Data5[[#This Row],[Course ID]],courses[],2,FALSE)</f>
        <v>Ethcial Hacking</v>
      </c>
      <c r="L186" s="6" t="str">
        <f>VLOOKUP(Data5[[#This Row],[Course ID]],courses[],3,FALSE)</f>
        <v>Advanced</v>
      </c>
      <c r="M186">
        <f>VLOOKUP(Data5[[#This Row],[Course ID]],courses[],5,FALSE)</f>
        <v>2750</v>
      </c>
      <c r="N186" t="str">
        <f>VLOOKUP(Data5[[#This Row],[Customer Number]],Customers[],4,FALSE)</f>
        <v>Ryder System</v>
      </c>
      <c r="O186" t="str">
        <f>VLOOKUP(Data5[[#This Row],[Customer Number]],Customers[],3,FALSE)</f>
        <v>Florida</v>
      </c>
      <c r="P186" t="str">
        <f>VLOOKUP(Data5[[#This Row],[Customer Number]],Customers[],5,FALSE)</f>
        <v>Industrials</v>
      </c>
      <c r="Q186" t="str">
        <f>VLOOKUP(Data5[[#This Row],[Customer Number]],Customers[],6,FALSE)</f>
        <v>Industrial Conglomerates</v>
      </c>
    </row>
    <row r="187" spans="1:17" x14ac:dyDescent="0.3">
      <c r="A187">
        <v>32102</v>
      </c>
      <c r="B187" s="5">
        <v>44097</v>
      </c>
      <c r="C187">
        <v>95</v>
      </c>
      <c r="D187" t="s">
        <v>29</v>
      </c>
      <c r="E187">
        <v>6</v>
      </c>
      <c r="F187">
        <v>5</v>
      </c>
      <c r="G187">
        <v>300</v>
      </c>
      <c r="H187">
        <v>1500</v>
      </c>
      <c r="I187">
        <v>8</v>
      </c>
      <c r="J187">
        <v>8</v>
      </c>
      <c r="K187" t="str">
        <f>VLOOKUP(Data5[[#This Row],[Course ID]],courses[],2,FALSE)</f>
        <v>Acrobat</v>
      </c>
      <c r="L187" s="6" t="str">
        <f>VLOOKUP(Data5[[#This Row],[Course ID]],courses[],3,FALSE)</f>
        <v>Intro</v>
      </c>
      <c r="M187">
        <f>VLOOKUP(Data5[[#This Row],[Course ID]],courses[],5,FALSE)</f>
        <v>500</v>
      </c>
      <c r="N187" t="str">
        <f>VLOOKUP(Data5[[#This Row],[Customer Number]],Customers[],4,FALSE)</f>
        <v>The Clorox Company</v>
      </c>
      <c r="O187" t="str">
        <f>VLOOKUP(Data5[[#This Row],[Customer Number]],Customers[],3,FALSE)</f>
        <v>California</v>
      </c>
      <c r="P187" t="str">
        <f>VLOOKUP(Data5[[#This Row],[Customer Number]],Customers[],5,FALSE)</f>
        <v>Consumer Staples</v>
      </c>
      <c r="Q187" t="str">
        <f>VLOOKUP(Data5[[#This Row],[Customer Number]],Customers[],6,FALSE)</f>
        <v>Household Products</v>
      </c>
    </row>
    <row r="188" spans="1:17" x14ac:dyDescent="0.3">
      <c r="A188">
        <v>32213</v>
      </c>
      <c r="B188" s="5">
        <v>44056</v>
      </c>
      <c r="C188">
        <v>198</v>
      </c>
      <c r="D188" t="s">
        <v>24</v>
      </c>
      <c r="E188">
        <v>3</v>
      </c>
      <c r="F188">
        <v>23</v>
      </c>
      <c r="G188">
        <v>300</v>
      </c>
      <c r="H188">
        <v>6900</v>
      </c>
      <c r="I188">
        <v>5</v>
      </c>
      <c r="J188">
        <v>8</v>
      </c>
      <c r="K188" t="str">
        <f>VLOOKUP(Data5[[#This Row],[Course ID]],courses[],2,FALSE)</f>
        <v>Word</v>
      </c>
      <c r="L188" s="6" t="str">
        <f>VLOOKUP(Data5[[#This Row],[Course ID]],courses[],3,FALSE)</f>
        <v>Intro</v>
      </c>
      <c r="M188">
        <f>VLOOKUP(Data5[[#This Row],[Course ID]],courses[],5,FALSE)</f>
        <v>300</v>
      </c>
      <c r="N188" t="str">
        <f>VLOOKUP(Data5[[#This Row],[Customer Number]],Customers[],4,FALSE)</f>
        <v>Gilead Sciences</v>
      </c>
      <c r="O188" t="str">
        <f>VLOOKUP(Data5[[#This Row],[Customer Number]],Customers[],3,FALSE)</f>
        <v>California</v>
      </c>
      <c r="P188" t="str">
        <f>VLOOKUP(Data5[[#This Row],[Customer Number]],Customers[],5,FALSE)</f>
        <v>Health Care</v>
      </c>
      <c r="Q188" t="str">
        <f>VLOOKUP(Data5[[#This Row],[Customer Number]],Customers[],6,FALSE)</f>
        <v>Biotechnology</v>
      </c>
    </row>
    <row r="189" spans="1:17" x14ac:dyDescent="0.3">
      <c r="A189">
        <v>32324</v>
      </c>
      <c r="B189" s="5">
        <v>44088</v>
      </c>
      <c r="C189">
        <v>312</v>
      </c>
      <c r="D189" t="s">
        <v>29</v>
      </c>
      <c r="E189">
        <v>3</v>
      </c>
      <c r="F189">
        <v>14</v>
      </c>
      <c r="G189">
        <v>300</v>
      </c>
      <c r="H189">
        <v>4200</v>
      </c>
      <c r="I189">
        <v>7</v>
      </c>
      <c r="J189">
        <v>8</v>
      </c>
      <c r="K189" t="str">
        <f>VLOOKUP(Data5[[#This Row],[Course ID]],courses[],2,FALSE)</f>
        <v>Word</v>
      </c>
      <c r="L189" s="6" t="str">
        <f>VLOOKUP(Data5[[#This Row],[Course ID]],courses[],3,FALSE)</f>
        <v>Intro</v>
      </c>
      <c r="M189">
        <f>VLOOKUP(Data5[[#This Row],[Course ID]],courses[],5,FALSE)</f>
        <v>300</v>
      </c>
      <c r="N189" t="str">
        <f>VLOOKUP(Data5[[#This Row],[Customer Number]],Customers[],4,FALSE)</f>
        <v>Merck &amp; Co.</v>
      </c>
      <c r="O189" t="str">
        <f>VLOOKUP(Data5[[#This Row],[Customer Number]],Customers[],3,FALSE)</f>
        <v>New Jersey</v>
      </c>
      <c r="P189" t="str">
        <f>VLOOKUP(Data5[[#This Row],[Customer Number]],Customers[],5,FALSE)</f>
        <v>Health Care</v>
      </c>
      <c r="Q189" t="str">
        <f>VLOOKUP(Data5[[#This Row],[Customer Number]],Customers[],6,FALSE)</f>
        <v>Pharmaceuticals</v>
      </c>
    </row>
    <row r="190" spans="1:17" x14ac:dyDescent="0.3">
      <c r="A190">
        <v>32435</v>
      </c>
      <c r="B190" s="5">
        <v>43987</v>
      </c>
      <c r="C190">
        <v>144</v>
      </c>
      <c r="D190" t="s">
        <v>29</v>
      </c>
      <c r="E190">
        <v>12</v>
      </c>
      <c r="F190">
        <v>7</v>
      </c>
      <c r="G190">
        <v>300</v>
      </c>
      <c r="H190">
        <v>2100</v>
      </c>
      <c r="I190">
        <v>9</v>
      </c>
      <c r="J190">
        <v>8</v>
      </c>
      <c r="K190" t="str">
        <f>VLOOKUP(Data5[[#This Row],[Course ID]],courses[],2,FALSE)</f>
        <v>PowerPoint</v>
      </c>
      <c r="L190" s="6" t="str">
        <f>VLOOKUP(Data5[[#This Row],[Course ID]],courses[],3,FALSE)</f>
        <v>Intermediate</v>
      </c>
      <c r="M190">
        <f>VLOOKUP(Data5[[#This Row],[Course ID]],courses[],5,FALSE)</f>
        <v>300</v>
      </c>
      <c r="N190" t="str">
        <f>VLOOKUP(Data5[[#This Row],[Customer Number]],Customers[],4,FALSE)</f>
        <v>Duke Energy</v>
      </c>
      <c r="O190" t="str">
        <f>VLOOKUP(Data5[[#This Row],[Customer Number]],Customers[],3,FALSE)</f>
        <v>North Carolina</v>
      </c>
      <c r="P190" t="str">
        <f>VLOOKUP(Data5[[#This Row],[Customer Number]],Customers[],5,FALSE)</f>
        <v>Utilities</v>
      </c>
      <c r="Q190" t="str">
        <f>VLOOKUP(Data5[[#This Row],[Customer Number]],Customers[],6,FALSE)</f>
        <v>Electric Utilities</v>
      </c>
    </row>
    <row r="191" spans="1:17" x14ac:dyDescent="0.3">
      <c r="A191">
        <v>32546</v>
      </c>
      <c r="B191" s="5">
        <v>44017</v>
      </c>
      <c r="C191">
        <v>329</v>
      </c>
      <c r="D191" t="s">
        <v>25</v>
      </c>
      <c r="E191">
        <v>20</v>
      </c>
      <c r="F191">
        <v>22</v>
      </c>
      <c r="G191">
        <v>500</v>
      </c>
      <c r="H191">
        <v>11000</v>
      </c>
      <c r="I191">
        <v>7</v>
      </c>
      <c r="J191">
        <v>8</v>
      </c>
      <c r="K191" t="str">
        <f>VLOOKUP(Data5[[#This Row],[Course ID]],courses[],2,FALSE)</f>
        <v>PowerPoint</v>
      </c>
      <c r="L191" s="6" t="str">
        <f>VLOOKUP(Data5[[#This Row],[Course ID]],courses[],3,FALSE)</f>
        <v>Advanced</v>
      </c>
      <c r="M191">
        <f>VLOOKUP(Data5[[#This Row],[Course ID]],courses[],5,FALSE)</f>
        <v>500</v>
      </c>
      <c r="N191" t="str">
        <f>VLOOKUP(Data5[[#This Row],[Customer Number]],Customers[],4,FALSE)</f>
        <v>NiSource Inc.</v>
      </c>
      <c r="O191" t="str">
        <f>VLOOKUP(Data5[[#This Row],[Customer Number]],Customers[],3,FALSE)</f>
        <v>Indiana</v>
      </c>
      <c r="P191" t="str">
        <f>VLOOKUP(Data5[[#This Row],[Customer Number]],Customers[],5,FALSE)</f>
        <v>Utilities</v>
      </c>
      <c r="Q191" t="str">
        <f>VLOOKUP(Data5[[#This Row],[Customer Number]],Customers[],6,FALSE)</f>
        <v>MultiUtilities</v>
      </c>
    </row>
    <row r="192" spans="1:17" x14ac:dyDescent="0.3">
      <c r="A192">
        <v>32657</v>
      </c>
      <c r="B192" s="5">
        <v>43849</v>
      </c>
      <c r="C192">
        <v>173</v>
      </c>
      <c r="D192" t="s">
        <v>28</v>
      </c>
      <c r="E192">
        <v>18</v>
      </c>
      <c r="F192">
        <v>23</v>
      </c>
      <c r="G192">
        <v>500</v>
      </c>
      <c r="H192">
        <v>11500</v>
      </c>
      <c r="I192">
        <v>10</v>
      </c>
      <c r="J192">
        <v>8</v>
      </c>
      <c r="K192" t="str">
        <f>VLOOKUP(Data5[[#This Row],[Course ID]],courses[],2,FALSE)</f>
        <v>Power BI</v>
      </c>
      <c r="L192" s="6" t="str">
        <f>VLOOKUP(Data5[[#This Row],[Course ID]],courses[],3,FALSE)</f>
        <v>Advanced</v>
      </c>
      <c r="M192">
        <f>VLOOKUP(Data5[[#This Row],[Course ID]],courses[],5,FALSE)</f>
        <v>500</v>
      </c>
      <c r="N192" t="str">
        <f>VLOOKUP(Data5[[#This Row],[Customer Number]],Customers[],4,FALSE)</f>
        <v>Ford Motor</v>
      </c>
      <c r="O192" t="str">
        <f>VLOOKUP(Data5[[#This Row],[Customer Number]],Customers[],3,FALSE)</f>
        <v>Michigan</v>
      </c>
      <c r="P192" t="str">
        <f>VLOOKUP(Data5[[#This Row],[Customer Number]],Customers[],5,FALSE)</f>
        <v>Consumer Discretionary</v>
      </c>
      <c r="Q192" t="str">
        <f>VLOOKUP(Data5[[#This Row],[Customer Number]],Customers[],6,FALSE)</f>
        <v>Automobile Manufacturers</v>
      </c>
    </row>
    <row r="193" spans="1:17" x14ac:dyDescent="0.3">
      <c r="A193">
        <v>32768</v>
      </c>
      <c r="B193" s="5">
        <v>44104</v>
      </c>
      <c r="C193">
        <v>246</v>
      </c>
      <c r="D193" t="s">
        <v>26</v>
      </c>
      <c r="E193">
        <v>2</v>
      </c>
      <c r="F193">
        <v>9</v>
      </c>
      <c r="G193">
        <v>300</v>
      </c>
      <c r="H193">
        <v>2700</v>
      </c>
      <c r="I193">
        <v>6</v>
      </c>
      <c r="J193">
        <v>8</v>
      </c>
      <c r="K193" t="str">
        <f>VLOOKUP(Data5[[#This Row],[Course ID]],courses[],2,FALSE)</f>
        <v>Power BI</v>
      </c>
      <c r="L193" s="6" t="str">
        <f>VLOOKUP(Data5[[#This Row],[Course ID]],courses[],3,FALSE)</f>
        <v>Intro</v>
      </c>
      <c r="M193">
        <f>VLOOKUP(Data5[[#This Row],[Course ID]],courses[],5,FALSE)</f>
        <v>300</v>
      </c>
      <c r="N193" t="str">
        <f>VLOOKUP(Data5[[#This Row],[Customer Number]],Customers[],4,FALSE)</f>
        <v>Illinois Tool Works</v>
      </c>
      <c r="O193" t="str">
        <f>VLOOKUP(Data5[[#This Row],[Customer Number]],Customers[],3,FALSE)</f>
        <v>Illinois</v>
      </c>
      <c r="P193" t="str">
        <f>VLOOKUP(Data5[[#This Row],[Customer Number]],Customers[],5,FALSE)</f>
        <v>Industrials</v>
      </c>
      <c r="Q193" t="str">
        <f>VLOOKUP(Data5[[#This Row],[Customer Number]],Customers[],6,FALSE)</f>
        <v>Industrial Machinery</v>
      </c>
    </row>
    <row r="194" spans="1:17" x14ac:dyDescent="0.3">
      <c r="A194">
        <v>32879</v>
      </c>
      <c r="B194" s="5">
        <v>44042</v>
      </c>
      <c r="C194">
        <v>242</v>
      </c>
      <c r="D194" t="s">
        <v>29</v>
      </c>
      <c r="E194">
        <v>18</v>
      </c>
      <c r="F194">
        <v>24</v>
      </c>
      <c r="G194">
        <v>500</v>
      </c>
      <c r="H194">
        <v>12000</v>
      </c>
      <c r="I194">
        <v>7</v>
      </c>
      <c r="J194">
        <v>8</v>
      </c>
      <c r="K194" t="str">
        <f>VLOOKUP(Data5[[#This Row],[Course ID]],courses[],2,FALSE)</f>
        <v>Power BI</v>
      </c>
      <c r="L194" s="6" t="str">
        <f>VLOOKUP(Data5[[#This Row],[Course ID]],courses[],3,FALSE)</f>
        <v>Advanced</v>
      </c>
      <c r="M194">
        <f>VLOOKUP(Data5[[#This Row],[Course ID]],courses[],5,FALSE)</f>
        <v>500</v>
      </c>
      <c r="N194" t="str">
        <f>VLOOKUP(Data5[[#This Row],[Customer Number]],Customers[],4,FALSE)</f>
        <v>Interpublic Group</v>
      </c>
      <c r="O194" t="str">
        <f>VLOOKUP(Data5[[#This Row],[Customer Number]],Customers[],3,FALSE)</f>
        <v>New York</v>
      </c>
      <c r="P194" t="str">
        <f>VLOOKUP(Data5[[#This Row],[Customer Number]],Customers[],5,FALSE)</f>
        <v>Consumer Discretionary</v>
      </c>
      <c r="Q194" t="str">
        <f>VLOOKUP(Data5[[#This Row],[Customer Number]],Customers[],6,FALSE)</f>
        <v>Advertising</v>
      </c>
    </row>
    <row r="195" spans="1:17" x14ac:dyDescent="0.3">
      <c r="A195">
        <v>32990</v>
      </c>
      <c r="B195" s="5">
        <v>43891</v>
      </c>
      <c r="C195">
        <v>242</v>
      </c>
      <c r="D195" t="s">
        <v>29</v>
      </c>
      <c r="E195">
        <v>17</v>
      </c>
      <c r="F195">
        <v>13</v>
      </c>
      <c r="G195">
        <v>2000</v>
      </c>
      <c r="H195">
        <v>26000</v>
      </c>
      <c r="I195">
        <v>8</v>
      </c>
      <c r="J195">
        <v>8</v>
      </c>
      <c r="K195" t="str">
        <f>VLOOKUP(Data5[[#This Row],[Course ID]],courses[],2,FALSE)</f>
        <v>Excel</v>
      </c>
      <c r="L195" s="6" t="str">
        <f>VLOOKUP(Data5[[#This Row],[Course ID]],courses[],3,FALSE)</f>
        <v>Advanced</v>
      </c>
      <c r="M195">
        <f>VLOOKUP(Data5[[#This Row],[Course ID]],courses[],5,FALSE)</f>
        <v>500</v>
      </c>
      <c r="N195" t="str">
        <f>VLOOKUP(Data5[[#This Row],[Customer Number]],Customers[],4,FALSE)</f>
        <v>Interpublic Group</v>
      </c>
      <c r="O195" t="str">
        <f>VLOOKUP(Data5[[#This Row],[Customer Number]],Customers[],3,FALSE)</f>
        <v>New York</v>
      </c>
      <c r="P195" t="str">
        <f>VLOOKUP(Data5[[#This Row],[Customer Number]],Customers[],5,FALSE)</f>
        <v>Consumer Discretionary</v>
      </c>
      <c r="Q195" t="str">
        <f>VLOOKUP(Data5[[#This Row],[Customer Number]],Customers[],6,FALSE)</f>
        <v>Advertising</v>
      </c>
    </row>
    <row r="196" spans="1:17" x14ac:dyDescent="0.3">
      <c r="A196">
        <v>33101</v>
      </c>
      <c r="B196" s="5">
        <v>43873</v>
      </c>
      <c r="C196">
        <v>236</v>
      </c>
      <c r="D196" t="s">
        <v>28</v>
      </c>
      <c r="E196">
        <v>23</v>
      </c>
      <c r="F196">
        <v>14</v>
      </c>
      <c r="G196">
        <v>700</v>
      </c>
      <c r="H196">
        <v>9800</v>
      </c>
      <c r="I196">
        <v>9</v>
      </c>
      <c r="J196">
        <v>8</v>
      </c>
      <c r="K196" t="str">
        <f>VLOOKUP(Data5[[#This Row],[Course ID]],courses[],2,FALSE)</f>
        <v>Forensic Investigation</v>
      </c>
      <c r="L196" s="6" t="str">
        <f>VLOOKUP(Data5[[#This Row],[Course ID]],courses[],3,FALSE)</f>
        <v>Advanced</v>
      </c>
      <c r="M196">
        <f>VLOOKUP(Data5[[#This Row],[Course ID]],courses[],5,FALSE)</f>
        <v>2500</v>
      </c>
      <c r="N196" t="str">
        <f>VLOOKUP(Data5[[#This Row],[Customer Number]],Customers[],4,FALSE)</f>
        <v>IDEXX Laboratories</v>
      </c>
      <c r="O196" t="str">
        <f>VLOOKUP(Data5[[#This Row],[Customer Number]],Customers[],3,FALSE)</f>
        <v>Maine</v>
      </c>
      <c r="P196" t="str">
        <f>VLOOKUP(Data5[[#This Row],[Customer Number]],Customers[],5,FALSE)</f>
        <v>Health Care</v>
      </c>
      <c r="Q196" t="str">
        <f>VLOOKUP(Data5[[#This Row],[Customer Number]],Customers[],6,FALSE)</f>
        <v>Health Care Equipment</v>
      </c>
    </row>
    <row r="197" spans="1:17" x14ac:dyDescent="0.3">
      <c r="A197">
        <v>33212</v>
      </c>
      <c r="B197" s="5">
        <v>44060</v>
      </c>
      <c r="C197">
        <v>191</v>
      </c>
      <c r="D197" t="s">
        <v>24</v>
      </c>
      <c r="E197">
        <v>24</v>
      </c>
      <c r="F197">
        <v>17</v>
      </c>
      <c r="G197">
        <v>2500</v>
      </c>
      <c r="H197">
        <v>42500</v>
      </c>
      <c r="I197">
        <v>10</v>
      </c>
      <c r="J197">
        <v>8</v>
      </c>
      <c r="K197" t="str">
        <f>VLOOKUP(Data5[[#This Row],[Course ID]],courses[],2,FALSE)</f>
        <v>Ethcial Hacking</v>
      </c>
      <c r="L197" s="6" t="str">
        <f>VLOOKUP(Data5[[#This Row],[Course ID]],courses[],3,FALSE)</f>
        <v>Advanced</v>
      </c>
      <c r="M197">
        <f>VLOOKUP(Data5[[#This Row],[Course ID]],courses[],5,FALSE)</f>
        <v>2750</v>
      </c>
      <c r="N197" t="str">
        <f>VLOOKUP(Data5[[#This Row],[Customer Number]],Customers[],4,FALSE)</f>
        <v>First Solar Inc</v>
      </c>
      <c r="O197" t="str">
        <f>VLOOKUP(Data5[[#This Row],[Customer Number]],Customers[],3,FALSE)</f>
        <v>Arizona</v>
      </c>
      <c r="P197" t="str">
        <f>VLOOKUP(Data5[[#This Row],[Customer Number]],Customers[],5,FALSE)</f>
        <v>Information Technology</v>
      </c>
      <c r="Q197" t="str">
        <f>VLOOKUP(Data5[[#This Row],[Customer Number]],Customers[],6,FALSE)</f>
        <v>Semiconductors</v>
      </c>
    </row>
    <row r="198" spans="1:17" x14ac:dyDescent="0.3">
      <c r="A198">
        <v>33323</v>
      </c>
      <c r="B198" s="5">
        <v>44035</v>
      </c>
      <c r="C198">
        <v>33</v>
      </c>
      <c r="D198" t="s">
        <v>28</v>
      </c>
      <c r="E198">
        <v>8</v>
      </c>
      <c r="F198">
        <v>2</v>
      </c>
      <c r="G198">
        <v>1500</v>
      </c>
      <c r="H198">
        <v>3000</v>
      </c>
      <c r="I198">
        <v>8</v>
      </c>
      <c r="J198">
        <v>8</v>
      </c>
      <c r="K198" t="str">
        <f>VLOOKUP(Data5[[#This Row],[Course ID]],courses[],2,FALSE)</f>
        <v>Ethcial Hacking</v>
      </c>
      <c r="L198" s="6" t="str">
        <f>VLOOKUP(Data5[[#This Row],[Course ID]],courses[],3,FALSE)</f>
        <v>Intro</v>
      </c>
      <c r="M198">
        <f>VLOOKUP(Data5[[#This Row],[Course ID]],courses[],5,FALSE)</f>
        <v>2000</v>
      </c>
      <c r="N198" t="str">
        <f>VLOOKUP(Data5[[#This Row],[Customer Number]],Customers[],4,FALSE)</f>
        <v>Affiliated Managers Group Inc</v>
      </c>
      <c r="O198" t="str">
        <f>VLOOKUP(Data5[[#This Row],[Customer Number]],Customers[],3,FALSE)</f>
        <v>Massachusetts</v>
      </c>
      <c r="P198" t="str">
        <f>VLOOKUP(Data5[[#This Row],[Customer Number]],Customers[],5,FALSE)</f>
        <v>Financials</v>
      </c>
      <c r="Q198" t="str">
        <f>VLOOKUP(Data5[[#This Row],[Customer Number]],Customers[],6,FALSE)</f>
        <v>Asset Management &amp; Custody Banks</v>
      </c>
    </row>
    <row r="199" spans="1:17" x14ac:dyDescent="0.3">
      <c r="A199">
        <v>33434</v>
      </c>
      <c r="B199" s="5">
        <v>44099</v>
      </c>
      <c r="C199">
        <v>25</v>
      </c>
      <c r="D199" t="s">
        <v>29</v>
      </c>
      <c r="E199">
        <v>13</v>
      </c>
      <c r="F199">
        <v>6</v>
      </c>
      <c r="G199">
        <v>300</v>
      </c>
      <c r="H199">
        <v>1800</v>
      </c>
      <c r="I199">
        <v>6</v>
      </c>
      <c r="J199">
        <v>8</v>
      </c>
      <c r="K199" t="str">
        <f>VLOOKUP(Data5[[#This Row],[Course ID]],courses[],2,FALSE)</f>
        <v>Access</v>
      </c>
      <c r="L199" s="6" t="str">
        <f>VLOOKUP(Data5[[#This Row],[Course ID]],courses[],3,FALSE)</f>
        <v>Intermediate</v>
      </c>
      <c r="M199">
        <f>VLOOKUP(Data5[[#This Row],[Course ID]],courses[],5,FALSE)</f>
        <v>300</v>
      </c>
      <c r="N199" t="str">
        <f>VLOOKUP(Data5[[#This Row],[Customer Number]],Customers[],4,FALSE)</f>
        <v>Akamai Technologies Inc</v>
      </c>
      <c r="O199" t="str">
        <f>VLOOKUP(Data5[[#This Row],[Customer Number]],Customers[],3,FALSE)</f>
        <v>Massachusetts</v>
      </c>
      <c r="P199" t="str">
        <f>VLOOKUP(Data5[[#This Row],[Customer Number]],Customers[],5,FALSE)</f>
        <v>Information Technology</v>
      </c>
      <c r="Q199" t="str">
        <f>VLOOKUP(Data5[[#This Row],[Customer Number]],Customers[],6,FALSE)</f>
        <v>Internet Software &amp; Services</v>
      </c>
    </row>
    <row r="200" spans="1:17" x14ac:dyDescent="0.3">
      <c r="A200">
        <v>33545</v>
      </c>
      <c r="B200" s="5">
        <v>44165</v>
      </c>
      <c r="C200">
        <v>103</v>
      </c>
      <c r="D200" t="s">
        <v>28</v>
      </c>
      <c r="E200">
        <v>3</v>
      </c>
      <c r="F200">
        <v>2</v>
      </c>
      <c r="G200">
        <v>300</v>
      </c>
      <c r="H200">
        <v>600</v>
      </c>
      <c r="I200">
        <v>8</v>
      </c>
      <c r="J200">
        <v>8</v>
      </c>
      <c r="K200" t="str">
        <f>VLOOKUP(Data5[[#This Row],[Course ID]],courses[],2,FALSE)</f>
        <v>Word</v>
      </c>
      <c r="L200" s="6" t="str">
        <f>VLOOKUP(Data5[[#This Row],[Course ID]],courses[],3,FALSE)</f>
        <v>Intro</v>
      </c>
      <c r="M200">
        <f>VLOOKUP(Data5[[#This Row],[Course ID]],courses[],5,FALSE)</f>
        <v>300</v>
      </c>
      <c r="N200" t="str">
        <f>VLOOKUP(Data5[[#This Row],[Customer Number]],Customers[],4,FALSE)</f>
        <v>CenterPoint Energy</v>
      </c>
      <c r="O200" t="str">
        <f>VLOOKUP(Data5[[#This Row],[Customer Number]],Customers[],3,FALSE)</f>
        <v>Texas</v>
      </c>
      <c r="P200" t="str">
        <f>VLOOKUP(Data5[[#This Row],[Customer Number]],Customers[],5,FALSE)</f>
        <v>Utilities</v>
      </c>
      <c r="Q200" t="str">
        <f>VLOOKUP(Data5[[#This Row],[Customer Number]],Customers[],6,FALSE)</f>
        <v>MultiUtilities</v>
      </c>
    </row>
    <row r="201" spans="1:17" x14ac:dyDescent="0.3">
      <c r="A201">
        <v>33656</v>
      </c>
      <c r="B201" s="5">
        <v>44006</v>
      </c>
      <c r="C201">
        <v>2</v>
      </c>
      <c r="D201" t="s">
        <v>24</v>
      </c>
      <c r="E201">
        <v>21</v>
      </c>
      <c r="F201">
        <v>10</v>
      </c>
      <c r="G201">
        <v>500</v>
      </c>
      <c r="H201">
        <v>5000</v>
      </c>
      <c r="I201">
        <v>8</v>
      </c>
      <c r="J201">
        <v>8</v>
      </c>
      <c r="K201" t="str">
        <f>VLOOKUP(Data5[[#This Row],[Course ID]],courses[],2,FALSE)</f>
        <v>Access</v>
      </c>
      <c r="L201" s="6" t="str">
        <f>VLOOKUP(Data5[[#This Row],[Course ID]],courses[],3,FALSE)</f>
        <v>Advanced</v>
      </c>
      <c r="M201">
        <f>VLOOKUP(Data5[[#This Row],[Course ID]],courses[],5,FALSE)</f>
        <v>500</v>
      </c>
      <c r="N201" t="str">
        <f>VLOOKUP(Data5[[#This Row],[Customer Number]],Customers[],4,FALSE)</f>
        <v>American Airlines Group</v>
      </c>
      <c r="O201" t="str">
        <f>VLOOKUP(Data5[[#This Row],[Customer Number]],Customers[],3,FALSE)</f>
        <v>Texas</v>
      </c>
      <c r="P201" t="str">
        <f>VLOOKUP(Data5[[#This Row],[Customer Number]],Customers[],5,FALSE)</f>
        <v>Industrials</v>
      </c>
      <c r="Q201" t="str">
        <f>VLOOKUP(Data5[[#This Row],[Customer Number]],Customers[],6,FALSE)</f>
        <v>Airlines</v>
      </c>
    </row>
    <row r="202" spans="1:17" x14ac:dyDescent="0.3">
      <c r="A202">
        <v>33767</v>
      </c>
      <c r="B202" s="5">
        <v>44181</v>
      </c>
      <c r="C202">
        <v>326</v>
      </c>
      <c r="D202" t="s">
        <v>29</v>
      </c>
      <c r="E202">
        <v>12</v>
      </c>
      <c r="F202">
        <v>2</v>
      </c>
      <c r="G202">
        <v>300</v>
      </c>
      <c r="H202">
        <v>600</v>
      </c>
      <c r="I202">
        <v>6</v>
      </c>
      <c r="J202">
        <v>8</v>
      </c>
      <c r="K202" t="str">
        <f>VLOOKUP(Data5[[#This Row],[Course ID]],courses[],2,FALSE)</f>
        <v>PowerPoint</v>
      </c>
      <c r="L202" s="6" t="str">
        <f>VLOOKUP(Data5[[#This Row],[Course ID]],courses[],3,FALSE)</f>
        <v>Intermediate</v>
      </c>
      <c r="M202">
        <f>VLOOKUP(Data5[[#This Row],[Course ID]],courses[],5,FALSE)</f>
        <v>300</v>
      </c>
      <c r="N202" t="str">
        <f>VLOOKUP(Data5[[#This Row],[Customer Number]],Customers[],4,FALSE)</f>
        <v>Newmont Mining Corp. (Hldg. Co.)</v>
      </c>
      <c r="O202" t="str">
        <f>VLOOKUP(Data5[[#This Row],[Customer Number]],Customers[],3,FALSE)</f>
        <v>Colorado</v>
      </c>
      <c r="P202" t="str">
        <f>VLOOKUP(Data5[[#This Row],[Customer Number]],Customers[],5,FALSE)</f>
        <v>Materials</v>
      </c>
      <c r="Q202" t="str">
        <f>VLOOKUP(Data5[[#This Row],[Customer Number]],Customers[],6,FALSE)</f>
        <v>Gold</v>
      </c>
    </row>
    <row r="203" spans="1:17" x14ac:dyDescent="0.3">
      <c r="A203">
        <v>33878</v>
      </c>
      <c r="B203" s="5">
        <v>43845</v>
      </c>
      <c r="C203">
        <v>269</v>
      </c>
      <c r="D203" t="s">
        <v>27</v>
      </c>
      <c r="E203">
        <v>7</v>
      </c>
      <c r="F203">
        <v>10</v>
      </c>
      <c r="G203">
        <v>500</v>
      </c>
      <c r="H203">
        <v>5000</v>
      </c>
      <c r="I203">
        <v>6</v>
      </c>
      <c r="J203">
        <v>8</v>
      </c>
      <c r="K203" t="str">
        <f>VLOOKUP(Data5[[#This Row],[Course ID]],courses[],2,FALSE)</f>
        <v>Forensic Investigation</v>
      </c>
      <c r="L203" s="6" t="str">
        <f>VLOOKUP(Data5[[#This Row],[Course ID]],courses[],3,FALSE)</f>
        <v>Intro</v>
      </c>
      <c r="M203">
        <f>VLOOKUP(Data5[[#This Row],[Course ID]],courses[],5,FALSE)</f>
        <v>1500</v>
      </c>
      <c r="N203" t="str">
        <f>VLOOKUP(Data5[[#This Row],[Customer Number]],Customers[],4,FALSE)</f>
        <v>L Brands Inc.</v>
      </c>
      <c r="O203" t="str">
        <f>VLOOKUP(Data5[[#This Row],[Customer Number]],Customers[],3,FALSE)</f>
        <v>Ohio</v>
      </c>
      <c r="P203" t="str">
        <f>VLOOKUP(Data5[[#This Row],[Customer Number]],Customers[],5,FALSE)</f>
        <v>Consumer Discretionary</v>
      </c>
      <c r="Q203" t="str">
        <f>VLOOKUP(Data5[[#This Row],[Customer Number]],Customers[],6,FALSE)</f>
        <v>Apparel Retail</v>
      </c>
    </row>
    <row r="204" spans="1:17" x14ac:dyDescent="0.3">
      <c r="A204">
        <v>33989</v>
      </c>
      <c r="B204" s="5">
        <v>44128</v>
      </c>
      <c r="C204">
        <v>250</v>
      </c>
      <c r="D204" t="s">
        <v>28</v>
      </c>
      <c r="E204">
        <v>24</v>
      </c>
      <c r="F204">
        <v>7</v>
      </c>
      <c r="G204">
        <v>2500</v>
      </c>
      <c r="H204">
        <v>17500</v>
      </c>
      <c r="I204">
        <v>7</v>
      </c>
      <c r="J204">
        <v>8</v>
      </c>
      <c r="K204" t="str">
        <f>VLOOKUP(Data5[[#This Row],[Course ID]],courses[],2,FALSE)</f>
        <v>Ethcial Hacking</v>
      </c>
      <c r="L204" s="6" t="str">
        <f>VLOOKUP(Data5[[#This Row],[Course ID]],courses[],3,FALSE)</f>
        <v>Advanced</v>
      </c>
      <c r="M204">
        <f>VLOOKUP(Data5[[#This Row],[Course ID]],courses[],5,FALSE)</f>
        <v>2750</v>
      </c>
      <c r="N204" t="str">
        <f>VLOOKUP(Data5[[#This Row],[Customer Number]],Customers[],4,FALSE)</f>
        <v>Jacobs Engineering Group</v>
      </c>
      <c r="O204" t="str">
        <f>VLOOKUP(Data5[[#This Row],[Customer Number]],Customers[],3,FALSE)</f>
        <v>California</v>
      </c>
      <c r="P204" t="str">
        <f>VLOOKUP(Data5[[#This Row],[Customer Number]],Customers[],5,FALSE)</f>
        <v>Industrials</v>
      </c>
      <c r="Q204" t="str">
        <f>VLOOKUP(Data5[[#This Row],[Customer Number]],Customers[],6,FALSE)</f>
        <v>Industrial Conglomerates</v>
      </c>
    </row>
    <row r="205" spans="1:17" x14ac:dyDescent="0.3">
      <c r="A205">
        <v>34100</v>
      </c>
      <c r="B205" s="5">
        <v>44107</v>
      </c>
      <c r="C205">
        <v>6</v>
      </c>
      <c r="D205" t="s">
        <v>23</v>
      </c>
      <c r="E205">
        <v>12</v>
      </c>
      <c r="F205">
        <v>17</v>
      </c>
      <c r="G205">
        <v>300</v>
      </c>
      <c r="H205">
        <v>5100</v>
      </c>
      <c r="I205">
        <v>9</v>
      </c>
      <c r="J205">
        <v>8</v>
      </c>
      <c r="K205" t="str">
        <f>VLOOKUP(Data5[[#This Row],[Course ID]],courses[],2,FALSE)</f>
        <v>PowerPoint</v>
      </c>
      <c r="L205" s="6" t="str">
        <f>VLOOKUP(Data5[[#This Row],[Course ID]],courses[],3,FALSE)</f>
        <v>Intermediate</v>
      </c>
      <c r="M205">
        <f>VLOOKUP(Data5[[#This Row],[Course ID]],courses[],5,FALSE)</f>
        <v>300</v>
      </c>
      <c r="N205" t="str">
        <f>VLOOKUP(Data5[[#This Row],[Customer Number]],Customers[],4,FALSE)</f>
        <v>AmerisourceBergen Corp</v>
      </c>
      <c r="O205" t="str">
        <f>VLOOKUP(Data5[[#This Row],[Customer Number]],Customers[],3,FALSE)</f>
        <v>Pennsylvania</v>
      </c>
      <c r="P205" t="str">
        <f>VLOOKUP(Data5[[#This Row],[Customer Number]],Customers[],5,FALSE)</f>
        <v>Health Care</v>
      </c>
      <c r="Q205" t="str">
        <f>VLOOKUP(Data5[[#This Row],[Customer Number]],Customers[],6,FALSE)</f>
        <v>Health Care Distributors</v>
      </c>
    </row>
    <row r="206" spans="1:17" x14ac:dyDescent="0.3">
      <c r="A206">
        <v>34211</v>
      </c>
      <c r="B206" s="5">
        <v>43881</v>
      </c>
      <c r="C206">
        <v>286</v>
      </c>
      <c r="D206" t="s">
        <v>23</v>
      </c>
      <c r="E206">
        <v>8</v>
      </c>
      <c r="F206">
        <v>7</v>
      </c>
      <c r="G206">
        <v>1500</v>
      </c>
      <c r="H206">
        <v>10500</v>
      </c>
      <c r="I206">
        <v>6</v>
      </c>
      <c r="J206">
        <v>8</v>
      </c>
      <c r="K206" t="str">
        <f>VLOOKUP(Data5[[#This Row],[Course ID]],courses[],2,FALSE)</f>
        <v>Ethcial Hacking</v>
      </c>
      <c r="L206" s="6" t="str">
        <f>VLOOKUP(Data5[[#This Row],[Course ID]],courses[],3,FALSE)</f>
        <v>Intro</v>
      </c>
      <c r="M206">
        <f>VLOOKUP(Data5[[#This Row],[Course ID]],courses[],5,FALSE)</f>
        <v>2000</v>
      </c>
      <c r="N206" t="str">
        <f>VLOOKUP(Data5[[#This Row],[Customer Number]],Customers[],4,FALSE)</f>
        <v>Macy's Inc.</v>
      </c>
      <c r="O206" t="str">
        <f>VLOOKUP(Data5[[#This Row],[Customer Number]],Customers[],3,FALSE)</f>
        <v>Ohio</v>
      </c>
      <c r="P206" t="str">
        <f>VLOOKUP(Data5[[#This Row],[Customer Number]],Customers[],5,FALSE)</f>
        <v>Consumer Discretionary</v>
      </c>
      <c r="Q206" t="str">
        <f>VLOOKUP(Data5[[#This Row],[Customer Number]],Customers[],6,FALSE)</f>
        <v>Department Stores</v>
      </c>
    </row>
    <row r="207" spans="1:17" x14ac:dyDescent="0.3">
      <c r="A207">
        <v>34322</v>
      </c>
      <c r="B207" s="5">
        <v>43956</v>
      </c>
      <c r="C207">
        <v>177</v>
      </c>
      <c r="D207" t="s">
        <v>24</v>
      </c>
      <c r="E207">
        <v>18</v>
      </c>
      <c r="F207">
        <v>2</v>
      </c>
      <c r="G207">
        <v>500</v>
      </c>
      <c r="H207">
        <v>1000</v>
      </c>
      <c r="I207">
        <v>8</v>
      </c>
      <c r="J207">
        <v>8</v>
      </c>
      <c r="K207" t="str">
        <f>VLOOKUP(Data5[[#This Row],[Course ID]],courses[],2,FALSE)</f>
        <v>Power BI</v>
      </c>
      <c r="L207" s="6" t="str">
        <f>VLOOKUP(Data5[[#This Row],[Course ID]],courses[],3,FALSE)</f>
        <v>Advanced</v>
      </c>
      <c r="M207">
        <f>VLOOKUP(Data5[[#This Row],[Course ID]],courses[],5,FALSE)</f>
        <v>500</v>
      </c>
      <c r="N207" t="str">
        <f>VLOOKUP(Data5[[#This Row],[Customer Number]],Customers[],4,FALSE)</f>
        <v>Freeport-McMoran Cp &amp; Gld</v>
      </c>
      <c r="O207" t="str">
        <f>VLOOKUP(Data5[[#This Row],[Customer Number]],Customers[],3,FALSE)</f>
        <v>Arizona</v>
      </c>
      <c r="P207" t="str">
        <f>VLOOKUP(Data5[[#This Row],[Customer Number]],Customers[],5,FALSE)</f>
        <v>Materials</v>
      </c>
      <c r="Q207" t="str">
        <f>VLOOKUP(Data5[[#This Row],[Customer Number]],Customers[],6,FALSE)</f>
        <v>Copper</v>
      </c>
    </row>
    <row r="208" spans="1:17" x14ac:dyDescent="0.3">
      <c r="A208">
        <v>34433</v>
      </c>
      <c r="B208" s="5">
        <v>44007</v>
      </c>
      <c r="C208">
        <v>166</v>
      </c>
      <c r="D208" t="s">
        <v>28</v>
      </c>
      <c r="E208">
        <v>9</v>
      </c>
      <c r="F208">
        <v>22</v>
      </c>
      <c r="G208">
        <v>2000</v>
      </c>
      <c r="H208">
        <v>44000</v>
      </c>
      <c r="I208">
        <v>9</v>
      </c>
      <c r="J208">
        <v>8</v>
      </c>
      <c r="K208" t="str">
        <f>VLOOKUP(Data5[[#This Row],[Course ID]],courses[],2,FALSE)</f>
        <v>Excel</v>
      </c>
      <c r="L208" s="6" t="str">
        <f>VLOOKUP(Data5[[#This Row],[Course ID]],courses[],3,FALSE)</f>
        <v>Intermediate</v>
      </c>
      <c r="M208">
        <f>VLOOKUP(Data5[[#This Row],[Course ID]],courses[],5,FALSE)</f>
        <v>300</v>
      </c>
      <c r="N208" t="str">
        <f>VLOOKUP(Data5[[#This Row],[Customer Number]],Customers[],4,FALSE)</f>
        <v>Entergy Corp.</v>
      </c>
      <c r="O208" t="str">
        <f>VLOOKUP(Data5[[#This Row],[Customer Number]],Customers[],3,FALSE)</f>
        <v>Louisiana</v>
      </c>
      <c r="P208" t="str">
        <f>VLOOKUP(Data5[[#This Row],[Customer Number]],Customers[],5,FALSE)</f>
        <v>Utilities</v>
      </c>
      <c r="Q208" t="str">
        <f>VLOOKUP(Data5[[#This Row],[Customer Number]],Customers[],6,FALSE)</f>
        <v>Electric Utilities</v>
      </c>
    </row>
    <row r="209" spans="1:17" x14ac:dyDescent="0.3">
      <c r="A209">
        <v>34544</v>
      </c>
      <c r="B209" s="5">
        <v>43842</v>
      </c>
      <c r="C209">
        <v>252</v>
      </c>
      <c r="D209" t="s">
        <v>25</v>
      </c>
      <c r="E209">
        <v>22</v>
      </c>
      <c r="F209">
        <v>8</v>
      </c>
      <c r="G209">
        <v>500</v>
      </c>
      <c r="H209">
        <v>4000</v>
      </c>
      <c r="I209">
        <v>7</v>
      </c>
      <c r="J209">
        <v>8</v>
      </c>
      <c r="K209" t="str">
        <f>VLOOKUP(Data5[[#This Row],[Course ID]],courses[],2,FALSE)</f>
        <v>Acrobat</v>
      </c>
      <c r="L209" s="6" t="str">
        <f>VLOOKUP(Data5[[#This Row],[Course ID]],courses[],3,FALSE)</f>
        <v>Advanced</v>
      </c>
      <c r="M209">
        <f>VLOOKUP(Data5[[#This Row],[Course ID]],courses[],5,FALSE)</f>
        <v>700</v>
      </c>
      <c r="N209" t="str">
        <f>VLOOKUP(Data5[[#This Row],[Customer Number]],Customers[],4,FALSE)</f>
        <v>Juniper Networks</v>
      </c>
      <c r="O209" t="str">
        <f>VLOOKUP(Data5[[#This Row],[Customer Number]],Customers[],3,FALSE)</f>
        <v>California</v>
      </c>
      <c r="P209" t="str">
        <f>VLOOKUP(Data5[[#This Row],[Customer Number]],Customers[],5,FALSE)</f>
        <v>Information Technology</v>
      </c>
      <c r="Q209" t="str">
        <f>VLOOKUP(Data5[[#This Row],[Customer Number]],Customers[],6,FALSE)</f>
        <v>Networking Equipment</v>
      </c>
    </row>
    <row r="210" spans="1:17" x14ac:dyDescent="0.3">
      <c r="A210">
        <v>34655</v>
      </c>
      <c r="B210" s="5">
        <v>43938</v>
      </c>
      <c r="C210">
        <v>120</v>
      </c>
      <c r="D210" t="s">
        <v>26</v>
      </c>
      <c r="E210">
        <v>21</v>
      </c>
      <c r="F210">
        <v>14</v>
      </c>
      <c r="G210">
        <v>500</v>
      </c>
      <c r="H210">
        <v>7000</v>
      </c>
      <c r="I210">
        <v>6</v>
      </c>
      <c r="J210">
        <v>8</v>
      </c>
      <c r="K210" t="str">
        <f>VLOOKUP(Data5[[#This Row],[Course ID]],courses[],2,FALSE)</f>
        <v>Access</v>
      </c>
      <c r="L210" s="6" t="str">
        <f>VLOOKUP(Data5[[#This Row],[Course ID]],courses[],3,FALSE)</f>
        <v>Advanced</v>
      </c>
      <c r="M210">
        <f>VLOOKUP(Data5[[#This Row],[Course ID]],courses[],5,FALSE)</f>
        <v>500</v>
      </c>
      <c r="N210" t="str">
        <f>VLOOKUP(Data5[[#This Row],[Customer Number]],Customers[],4,FALSE)</f>
        <v>Citrix Systems</v>
      </c>
      <c r="O210" t="str">
        <f>VLOOKUP(Data5[[#This Row],[Customer Number]],Customers[],3,FALSE)</f>
        <v>Florida</v>
      </c>
      <c r="P210" t="str">
        <f>VLOOKUP(Data5[[#This Row],[Customer Number]],Customers[],5,FALSE)</f>
        <v>Information Technology</v>
      </c>
      <c r="Q210" t="str">
        <f>VLOOKUP(Data5[[#This Row],[Customer Number]],Customers[],6,FALSE)</f>
        <v>Internet Software &amp; Services</v>
      </c>
    </row>
    <row r="211" spans="1:17" x14ac:dyDescent="0.3">
      <c r="A211">
        <v>34766</v>
      </c>
      <c r="B211" s="5">
        <v>43903</v>
      </c>
      <c r="C211">
        <v>313</v>
      </c>
      <c r="D211" t="s">
        <v>28</v>
      </c>
      <c r="E211">
        <v>23</v>
      </c>
      <c r="F211">
        <v>13</v>
      </c>
      <c r="G211">
        <v>700</v>
      </c>
      <c r="H211">
        <v>9100</v>
      </c>
      <c r="I211">
        <v>9</v>
      </c>
      <c r="J211">
        <v>8</v>
      </c>
      <c r="K211" t="str">
        <f>VLOOKUP(Data5[[#This Row],[Course ID]],courses[],2,FALSE)</f>
        <v>Forensic Investigation</v>
      </c>
      <c r="L211" s="6" t="str">
        <f>VLOOKUP(Data5[[#This Row],[Course ID]],courses[],3,FALSE)</f>
        <v>Advanced</v>
      </c>
      <c r="M211">
        <f>VLOOKUP(Data5[[#This Row],[Course ID]],courses[],5,FALSE)</f>
        <v>2500</v>
      </c>
      <c r="N211" t="str">
        <f>VLOOKUP(Data5[[#This Row],[Customer Number]],Customers[],4,FALSE)</f>
        <v>Marathon Oil Corp.</v>
      </c>
      <c r="O211" t="str">
        <f>VLOOKUP(Data5[[#This Row],[Customer Number]],Customers[],3,FALSE)</f>
        <v>Texas</v>
      </c>
      <c r="P211" t="str">
        <f>VLOOKUP(Data5[[#This Row],[Customer Number]],Customers[],5,FALSE)</f>
        <v>Energy</v>
      </c>
      <c r="Q211" t="str">
        <f>VLOOKUP(Data5[[#This Row],[Customer Number]],Customers[],6,FALSE)</f>
        <v>Oil &amp; Gas Exploration &amp; Production</v>
      </c>
    </row>
    <row r="212" spans="1:17" x14ac:dyDescent="0.3">
      <c r="A212">
        <v>34877</v>
      </c>
      <c r="B212" s="5">
        <v>44080</v>
      </c>
      <c r="C212">
        <v>187</v>
      </c>
      <c r="D212" t="s">
        <v>28</v>
      </c>
      <c r="E212">
        <v>21</v>
      </c>
      <c r="F212">
        <v>16</v>
      </c>
      <c r="G212">
        <v>500</v>
      </c>
      <c r="H212">
        <v>8000</v>
      </c>
      <c r="I212">
        <v>10</v>
      </c>
      <c r="J212">
        <v>8</v>
      </c>
      <c r="K212" t="str">
        <f>VLOOKUP(Data5[[#This Row],[Course ID]],courses[],2,FALSE)</f>
        <v>Access</v>
      </c>
      <c r="L212" s="6" t="str">
        <f>VLOOKUP(Data5[[#This Row],[Course ID]],courses[],3,FALSE)</f>
        <v>Advanced</v>
      </c>
      <c r="M212">
        <f>VLOOKUP(Data5[[#This Row],[Course ID]],courses[],5,FALSE)</f>
        <v>500</v>
      </c>
      <c r="N212" t="str">
        <f>VLOOKUP(Data5[[#This Row],[Customer Number]],Customers[],4,FALSE)</f>
        <v>Flowserve Corporation</v>
      </c>
      <c r="O212" t="str">
        <f>VLOOKUP(Data5[[#This Row],[Customer Number]],Customers[],3,FALSE)</f>
        <v>Texas</v>
      </c>
      <c r="P212" t="str">
        <f>VLOOKUP(Data5[[#This Row],[Customer Number]],Customers[],5,FALSE)</f>
        <v>Industrials</v>
      </c>
      <c r="Q212" t="str">
        <f>VLOOKUP(Data5[[#This Row],[Customer Number]],Customers[],6,FALSE)</f>
        <v>Industrial Machinery</v>
      </c>
    </row>
    <row r="213" spans="1:17" x14ac:dyDescent="0.3">
      <c r="A213">
        <v>34988</v>
      </c>
      <c r="B213" s="5">
        <v>44089</v>
      </c>
      <c r="C213">
        <v>331</v>
      </c>
      <c r="D213" t="s">
        <v>24</v>
      </c>
      <c r="E213">
        <v>18</v>
      </c>
      <c r="F213">
        <v>22</v>
      </c>
      <c r="G213">
        <v>500</v>
      </c>
      <c r="H213">
        <v>11000</v>
      </c>
      <c r="I213">
        <v>8</v>
      </c>
      <c r="J213">
        <v>8</v>
      </c>
      <c r="K213" t="str">
        <f>VLOOKUP(Data5[[#This Row],[Course ID]],courses[],2,FALSE)</f>
        <v>Power BI</v>
      </c>
      <c r="L213" s="6" t="str">
        <f>VLOOKUP(Data5[[#This Row],[Course ID]],courses[],3,FALSE)</f>
        <v>Advanced</v>
      </c>
      <c r="M213">
        <f>VLOOKUP(Data5[[#This Row],[Course ID]],courses[],5,FALSE)</f>
        <v>500</v>
      </c>
      <c r="N213" t="str">
        <f>VLOOKUP(Data5[[#This Row],[Customer Number]],Customers[],4,FALSE)</f>
        <v>Nielsen Holdings</v>
      </c>
      <c r="O213" t="str">
        <f>VLOOKUP(Data5[[#This Row],[Customer Number]],Customers[],3,FALSE)</f>
        <v>New York</v>
      </c>
      <c r="P213" t="str">
        <f>VLOOKUP(Data5[[#This Row],[Customer Number]],Customers[],5,FALSE)</f>
        <v>Industrials</v>
      </c>
      <c r="Q213" t="str">
        <f>VLOOKUP(Data5[[#This Row],[Customer Number]],Customers[],6,FALSE)</f>
        <v>Research &amp; Consulting Services</v>
      </c>
    </row>
    <row r="214" spans="1:17" x14ac:dyDescent="0.3">
      <c r="A214">
        <v>35099</v>
      </c>
      <c r="B214" s="5">
        <v>44050</v>
      </c>
      <c r="C214">
        <v>285</v>
      </c>
      <c r="D214" t="s">
        <v>28</v>
      </c>
      <c r="E214">
        <v>5</v>
      </c>
      <c r="F214">
        <v>7</v>
      </c>
      <c r="G214">
        <v>300</v>
      </c>
      <c r="H214">
        <v>2100</v>
      </c>
      <c r="I214">
        <v>8</v>
      </c>
      <c r="J214">
        <v>8</v>
      </c>
      <c r="K214" t="str">
        <f>VLOOKUP(Data5[[#This Row],[Course ID]],courses[],2,FALSE)</f>
        <v>Access</v>
      </c>
      <c r="L214" s="6" t="str">
        <f>VLOOKUP(Data5[[#This Row],[Course ID]],courses[],3,FALSE)</f>
        <v>Intro</v>
      </c>
      <c r="M214">
        <f>VLOOKUP(Data5[[#This Row],[Course ID]],courses[],5,FALSE)</f>
        <v>300</v>
      </c>
      <c r="N214" t="str">
        <f>VLOOKUP(Data5[[#This Row],[Customer Number]],Customers[],4,FALSE)</f>
        <v>LyondellBasell</v>
      </c>
      <c r="O214" t="str">
        <f>VLOOKUP(Data5[[#This Row],[Customer Number]],Customers[],3,FALSE)</f>
        <v>Netherlands</v>
      </c>
      <c r="P214" t="str">
        <f>VLOOKUP(Data5[[#This Row],[Customer Number]],Customers[],5,FALSE)</f>
        <v>Materials</v>
      </c>
      <c r="Q214" t="str">
        <f>VLOOKUP(Data5[[#This Row],[Customer Number]],Customers[],6,FALSE)</f>
        <v>Diversified Chemicals</v>
      </c>
    </row>
    <row r="215" spans="1:17" x14ac:dyDescent="0.3">
      <c r="A215">
        <v>35210</v>
      </c>
      <c r="B215" s="5">
        <v>44142</v>
      </c>
      <c r="C215">
        <v>9</v>
      </c>
      <c r="D215" t="s">
        <v>24</v>
      </c>
      <c r="E215">
        <v>4</v>
      </c>
      <c r="F215">
        <v>18</v>
      </c>
      <c r="G215">
        <v>300</v>
      </c>
      <c r="H215">
        <v>5400</v>
      </c>
      <c r="I215">
        <v>8</v>
      </c>
      <c r="J215">
        <v>8</v>
      </c>
      <c r="K215" t="str">
        <f>VLOOKUP(Data5[[#This Row],[Course ID]],courses[],2,FALSE)</f>
        <v>PowerPoint</v>
      </c>
      <c r="L215" s="6" t="str">
        <f>VLOOKUP(Data5[[#This Row],[Course ID]],courses[],3,FALSE)</f>
        <v>Intro</v>
      </c>
      <c r="M215">
        <f>VLOOKUP(Data5[[#This Row],[Course ID]],courses[],5,FALSE)</f>
        <v>300</v>
      </c>
      <c r="N215" t="str">
        <f>VLOOKUP(Data5[[#This Row],[Customer Number]],Customers[],4,FALSE)</f>
        <v>Adobe Systems Inc</v>
      </c>
      <c r="O215" t="str">
        <f>VLOOKUP(Data5[[#This Row],[Customer Number]],Customers[],3,FALSE)</f>
        <v>California</v>
      </c>
      <c r="P215" t="str">
        <f>VLOOKUP(Data5[[#This Row],[Customer Number]],Customers[],5,FALSE)</f>
        <v>Information Technology</v>
      </c>
      <c r="Q215" t="str">
        <f>VLOOKUP(Data5[[#This Row],[Customer Number]],Customers[],6,FALSE)</f>
        <v>Application Software</v>
      </c>
    </row>
    <row r="216" spans="1:17" x14ac:dyDescent="0.3">
      <c r="A216">
        <v>35321</v>
      </c>
      <c r="B216" s="5">
        <v>44193</v>
      </c>
      <c r="C216">
        <v>354</v>
      </c>
      <c r="D216" t="s">
        <v>29</v>
      </c>
      <c r="E216">
        <v>16</v>
      </c>
      <c r="F216">
        <v>19</v>
      </c>
      <c r="G216">
        <v>1500</v>
      </c>
      <c r="H216">
        <v>28500</v>
      </c>
      <c r="I216">
        <v>10</v>
      </c>
      <c r="J216">
        <v>8</v>
      </c>
      <c r="K216" t="str">
        <f>VLOOKUP(Data5[[#This Row],[Course ID]],courses[],2,FALSE)</f>
        <v>Ethcial Hacking</v>
      </c>
      <c r="L216" s="6" t="str">
        <f>VLOOKUP(Data5[[#This Row],[Course ID]],courses[],3,FALSE)</f>
        <v>Intermediate</v>
      </c>
      <c r="M216">
        <f>VLOOKUP(Data5[[#This Row],[Course ID]],courses[],5,FALSE)</f>
        <v>2000</v>
      </c>
      <c r="N216" t="str">
        <f>VLOOKUP(Data5[[#This Row],[Customer Number]],Customers[],4,FALSE)</f>
        <v>Patterson Companies</v>
      </c>
      <c r="O216" t="str">
        <f>VLOOKUP(Data5[[#This Row],[Customer Number]],Customers[],3,FALSE)</f>
        <v>Minnesota</v>
      </c>
      <c r="P216" t="str">
        <f>VLOOKUP(Data5[[#This Row],[Customer Number]],Customers[],5,FALSE)</f>
        <v>Health Care</v>
      </c>
      <c r="Q216" t="str">
        <f>VLOOKUP(Data5[[#This Row],[Customer Number]],Customers[],6,FALSE)</f>
        <v>Health Care Supplies</v>
      </c>
    </row>
    <row r="217" spans="1:17" x14ac:dyDescent="0.3">
      <c r="A217">
        <v>35432</v>
      </c>
      <c r="B217" s="5">
        <v>44121</v>
      </c>
      <c r="C217">
        <v>179</v>
      </c>
      <c r="D217" t="s">
        <v>29</v>
      </c>
      <c r="E217">
        <v>23</v>
      </c>
      <c r="F217">
        <v>17</v>
      </c>
      <c r="G217">
        <v>700</v>
      </c>
      <c r="H217">
        <v>11900</v>
      </c>
      <c r="I217">
        <v>8</v>
      </c>
      <c r="J217">
        <v>8</v>
      </c>
      <c r="K217" t="str">
        <f>VLOOKUP(Data5[[#This Row],[Course ID]],courses[],2,FALSE)</f>
        <v>Forensic Investigation</v>
      </c>
      <c r="L217" s="6" t="str">
        <f>VLOOKUP(Data5[[#This Row],[Course ID]],courses[],3,FALSE)</f>
        <v>Advanced</v>
      </c>
      <c r="M217">
        <f>VLOOKUP(Data5[[#This Row],[Course ID]],courses[],5,FALSE)</f>
        <v>2500</v>
      </c>
      <c r="N217" t="str">
        <f>VLOOKUP(Data5[[#This Row],[Customer Number]],Customers[],4,FALSE)</f>
        <v>FirstEnergy Corp</v>
      </c>
      <c r="O217" t="str">
        <f>VLOOKUP(Data5[[#This Row],[Customer Number]],Customers[],3,FALSE)</f>
        <v>Ohio</v>
      </c>
      <c r="P217" t="str">
        <f>VLOOKUP(Data5[[#This Row],[Customer Number]],Customers[],5,FALSE)</f>
        <v>Utilities</v>
      </c>
      <c r="Q217" t="str">
        <f>VLOOKUP(Data5[[#This Row],[Customer Number]],Customers[],6,FALSE)</f>
        <v>Electric Utilities</v>
      </c>
    </row>
    <row r="218" spans="1:17" x14ac:dyDescent="0.3">
      <c r="A218">
        <v>35543</v>
      </c>
      <c r="B218" s="5">
        <v>43871</v>
      </c>
      <c r="C218">
        <v>78</v>
      </c>
      <c r="D218" t="s">
        <v>26</v>
      </c>
      <c r="E218">
        <v>18</v>
      </c>
      <c r="F218">
        <v>11</v>
      </c>
      <c r="G218">
        <v>500</v>
      </c>
      <c r="H218">
        <v>5500</v>
      </c>
      <c r="I218">
        <v>6</v>
      </c>
      <c r="J218">
        <v>8</v>
      </c>
      <c r="K218" t="str">
        <f>VLOOKUP(Data5[[#This Row],[Course ID]],courses[],2,FALSE)</f>
        <v>Power BI</v>
      </c>
      <c r="L218" s="6" t="str">
        <f>VLOOKUP(Data5[[#This Row],[Course ID]],courses[],3,FALSE)</f>
        <v>Advanced</v>
      </c>
      <c r="M218">
        <f>VLOOKUP(Data5[[#This Row],[Course ID]],courses[],5,FALSE)</f>
        <v>500</v>
      </c>
      <c r="N218" t="str">
        <f>VLOOKUP(Data5[[#This Row],[Customer Number]],Customers[],4,FALSE)</f>
        <v>Caterpillar Inc.</v>
      </c>
      <c r="O218" t="str">
        <f>VLOOKUP(Data5[[#This Row],[Customer Number]],Customers[],3,FALSE)</f>
        <v>Illinois</v>
      </c>
      <c r="P218" t="str">
        <f>VLOOKUP(Data5[[#This Row],[Customer Number]],Customers[],5,FALSE)</f>
        <v>Industrials</v>
      </c>
      <c r="Q218" t="str">
        <f>VLOOKUP(Data5[[#This Row],[Customer Number]],Customers[],6,FALSE)</f>
        <v>Construction &amp; Farm Machinery &amp; Heavy Trucks</v>
      </c>
    </row>
    <row r="219" spans="1:17" x14ac:dyDescent="0.3">
      <c r="A219">
        <v>35654</v>
      </c>
      <c r="B219" s="5">
        <v>44067</v>
      </c>
      <c r="C219">
        <v>63</v>
      </c>
      <c r="D219" t="s">
        <v>25</v>
      </c>
      <c r="E219">
        <v>22</v>
      </c>
      <c r="F219">
        <v>23</v>
      </c>
      <c r="G219">
        <v>500</v>
      </c>
      <c r="H219">
        <v>11500</v>
      </c>
      <c r="I219">
        <v>7</v>
      </c>
      <c r="J219">
        <v>8</v>
      </c>
      <c r="K219" t="str">
        <f>VLOOKUP(Data5[[#This Row],[Course ID]],courses[],2,FALSE)</f>
        <v>Acrobat</v>
      </c>
      <c r="L219" s="6" t="str">
        <f>VLOOKUP(Data5[[#This Row],[Course ID]],courses[],3,FALSE)</f>
        <v>Advanced</v>
      </c>
      <c r="M219">
        <f>VLOOKUP(Data5[[#This Row],[Course ID]],courses[],5,FALSE)</f>
        <v>700</v>
      </c>
      <c r="N219" t="str">
        <f>VLOOKUP(Data5[[#This Row],[Customer Number]],Customers[],4,FALSE)</f>
        <v>Brown-Forman Corporation</v>
      </c>
      <c r="O219" t="str">
        <f>VLOOKUP(Data5[[#This Row],[Customer Number]],Customers[],3,FALSE)</f>
        <v>Kentucky</v>
      </c>
      <c r="P219" t="str">
        <f>VLOOKUP(Data5[[#This Row],[Customer Number]],Customers[],5,FALSE)</f>
        <v>Consumer Staples</v>
      </c>
      <c r="Q219" t="str">
        <f>VLOOKUP(Data5[[#This Row],[Customer Number]],Customers[],6,FALSE)</f>
        <v>Distillers &amp; Vintners</v>
      </c>
    </row>
    <row r="220" spans="1:17" x14ac:dyDescent="0.3">
      <c r="A220">
        <v>35765</v>
      </c>
      <c r="B220" s="5">
        <v>44018</v>
      </c>
      <c r="C220">
        <v>7</v>
      </c>
      <c r="D220" t="s">
        <v>25</v>
      </c>
      <c r="E220">
        <v>15</v>
      </c>
      <c r="F220">
        <v>7</v>
      </c>
      <c r="G220">
        <v>500</v>
      </c>
      <c r="H220">
        <v>3500</v>
      </c>
      <c r="I220">
        <v>9</v>
      </c>
      <c r="J220">
        <v>8</v>
      </c>
      <c r="K220" t="str">
        <f>VLOOKUP(Data5[[#This Row],[Course ID]],courses[],2,FALSE)</f>
        <v>Forensic Investigation</v>
      </c>
      <c r="L220" s="6" t="str">
        <f>VLOOKUP(Data5[[#This Row],[Course ID]],courses[],3,FALSE)</f>
        <v>Intermediate</v>
      </c>
      <c r="M220">
        <f>VLOOKUP(Data5[[#This Row],[Course ID]],courses[],5,FALSE)</f>
        <v>1500</v>
      </c>
      <c r="N220" t="str">
        <f>VLOOKUP(Data5[[#This Row],[Customer Number]],Customers[],4,FALSE)</f>
        <v>Abbott Laboratories</v>
      </c>
      <c r="O220" t="str">
        <f>VLOOKUP(Data5[[#This Row],[Customer Number]],Customers[],3,FALSE)</f>
        <v>Illinois</v>
      </c>
      <c r="P220" t="str">
        <f>VLOOKUP(Data5[[#This Row],[Customer Number]],Customers[],5,FALSE)</f>
        <v>Health Care</v>
      </c>
      <c r="Q220" t="str">
        <f>VLOOKUP(Data5[[#This Row],[Customer Number]],Customers[],6,FALSE)</f>
        <v>Health Care Equipment</v>
      </c>
    </row>
    <row r="221" spans="1:17" x14ac:dyDescent="0.3">
      <c r="A221">
        <v>35876</v>
      </c>
      <c r="B221" s="5">
        <v>44082</v>
      </c>
      <c r="C221">
        <v>155</v>
      </c>
      <c r="D221" t="s">
        <v>26</v>
      </c>
      <c r="E221">
        <v>5</v>
      </c>
      <c r="F221">
        <v>18</v>
      </c>
      <c r="G221">
        <v>300</v>
      </c>
      <c r="H221">
        <v>5400</v>
      </c>
      <c r="I221">
        <v>6</v>
      </c>
      <c r="J221">
        <v>8</v>
      </c>
      <c r="K221" t="str">
        <f>VLOOKUP(Data5[[#This Row],[Course ID]],courses[],2,FALSE)</f>
        <v>Access</v>
      </c>
      <c r="L221" s="6" t="str">
        <f>VLOOKUP(Data5[[#This Row],[Course ID]],courses[],3,FALSE)</f>
        <v>Intro</v>
      </c>
      <c r="M221">
        <f>VLOOKUP(Data5[[#This Row],[Course ID]],courses[],5,FALSE)</f>
        <v>300</v>
      </c>
      <c r="N221" t="str">
        <f>VLOOKUP(Data5[[#This Row],[Customer Number]],Customers[],4,FALSE)</f>
        <v>Emerson Electric Company</v>
      </c>
      <c r="O221" t="str">
        <f>VLOOKUP(Data5[[#This Row],[Customer Number]],Customers[],3,FALSE)</f>
        <v>Missouri</v>
      </c>
      <c r="P221" t="str">
        <f>VLOOKUP(Data5[[#This Row],[Customer Number]],Customers[],5,FALSE)</f>
        <v>Industrials</v>
      </c>
      <c r="Q221" t="str">
        <f>VLOOKUP(Data5[[#This Row],[Customer Number]],Customers[],6,FALSE)</f>
        <v>Industrial Conglomerates</v>
      </c>
    </row>
    <row r="222" spans="1:17" x14ac:dyDescent="0.3">
      <c r="A222">
        <v>35987</v>
      </c>
      <c r="B222" s="5">
        <v>44138</v>
      </c>
      <c r="C222">
        <v>381</v>
      </c>
      <c r="D222" t="s">
        <v>27</v>
      </c>
      <c r="E222">
        <v>9</v>
      </c>
      <c r="F222">
        <v>16</v>
      </c>
      <c r="G222">
        <v>2000</v>
      </c>
      <c r="H222">
        <v>32000</v>
      </c>
      <c r="I222">
        <v>8</v>
      </c>
      <c r="J222">
        <v>8</v>
      </c>
      <c r="K222" t="str">
        <f>VLOOKUP(Data5[[#This Row],[Course ID]],courses[],2,FALSE)</f>
        <v>Excel</v>
      </c>
      <c r="L222" s="6" t="str">
        <f>VLOOKUP(Data5[[#This Row],[Course ID]],courses[],3,FALSE)</f>
        <v>Intermediate</v>
      </c>
      <c r="M222">
        <f>VLOOKUP(Data5[[#This Row],[Course ID]],courses[],5,FALSE)</f>
        <v>300</v>
      </c>
      <c r="N222" t="str">
        <f>VLOOKUP(Data5[[#This Row],[Customer Number]],Customers[],4,FALSE)</f>
        <v>Qorvo</v>
      </c>
      <c r="O222" t="str">
        <f>VLOOKUP(Data5[[#This Row],[Customer Number]],Customers[],3,FALSE)</f>
        <v>North Carolina</v>
      </c>
      <c r="P222" t="str">
        <f>VLOOKUP(Data5[[#This Row],[Customer Number]],Customers[],5,FALSE)</f>
        <v>Information Technology</v>
      </c>
      <c r="Q222" t="str">
        <f>VLOOKUP(Data5[[#This Row],[Customer Number]],Customers[],6,FALSE)</f>
        <v>Semiconductors</v>
      </c>
    </row>
    <row r="223" spans="1:17" x14ac:dyDescent="0.3">
      <c r="A223">
        <v>36098</v>
      </c>
      <c r="B223" s="5">
        <v>44080</v>
      </c>
      <c r="C223">
        <v>352</v>
      </c>
      <c r="D223" t="s">
        <v>24</v>
      </c>
      <c r="E223">
        <v>13</v>
      </c>
      <c r="F223">
        <v>8</v>
      </c>
      <c r="G223">
        <v>300</v>
      </c>
      <c r="H223">
        <v>2400</v>
      </c>
      <c r="I223">
        <v>6</v>
      </c>
      <c r="J223">
        <v>8</v>
      </c>
      <c r="K223" t="str">
        <f>VLOOKUP(Data5[[#This Row],[Course ID]],courses[],2,FALSE)</f>
        <v>Access</v>
      </c>
      <c r="L223" s="6" t="str">
        <f>VLOOKUP(Data5[[#This Row],[Course ID]],courses[],3,FALSE)</f>
        <v>Intermediate</v>
      </c>
      <c r="M223">
        <f>VLOOKUP(Data5[[#This Row],[Course ID]],courses[],5,FALSE)</f>
        <v>300</v>
      </c>
      <c r="N223" t="str">
        <f>VLOOKUP(Data5[[#This Row],[Customer Number]],Customers[],4,FALSE)</f>
        <v>PG&amp;E Corp.</v>
      </c>
      <c r="O223" t="str">
        <f>VLOOKUP(Data5[[#This Row],[Customer Number]],Customers[],3,FALSE)</f>
        <v>California</v>
      </c>
      <c r="P223" t="str">
        <f>VLOOKUP(Data5[[#This Row],[Customer Number]],Customers[],5,FALSE)</f>
        <v>Utilities</v>
      </c>
      <c r="Q223" t="str">
        <f>VLOOKUP(Data5[[#This Row],[Customer Number]],Customers[],6,FALSE)</f>
        <v>MultiUtilities</v>
      </c>
    </row>
    <row r="224" spans="1:17" x14ac:dyDescent="0.3">
      <c r="A224">
        <v>36209</v>
      </c>
      <c r="B224" s="5">
        <v>44063</v>
      </c>
      <c r="C224">
        <v>293</v>
      </c>
      <c r="D224" t="s">
        <v>23</v>
      </c>
      <c r="E224">
        <v>7</v>
      </c>
      <c r="F224">
        <v>15</v>
      </c>
      <c r="G224">
        <v>500</v>
      </c>
      <c r="H224">
        <v>7500</v>
      </c>
      <c r="I224">
        <v>7</v>
      </c>
      <c r="J224">
        <v>8</v>
      </c>
      <c r="K224" t="str">
        <f>VLOOKUP(Data5[[#This Row],[Course ID]],courses[],2,FALSE)</f>
        <v>Forensic Investigation</v>
      </c>
      <c r="L224" s="6" t="str">
        <f>VLOOKUP(Data5[[#This Row],[Course ID]],courses[],3,FALSE)</f>
        <v>Intro</v>
      </c>
      <c r="M224">
        <f>VLOOKUP(Data5[[#This Row],[Course ID]],courses[],5,FALSE)</f>
        <v>1500</v>
      </c>
      <c r="N224" t="str">
        <f>VLOOKUP(Data5[[#This Row],[Customer Number]],Customers[],4,FALSE)</f>
        <v>McDonald's Corp.</v>
      </c>
      <c r="O224" t="str">
        <f>VLOOKUP(Data5[[#This Row],[Customer Number]],Customers[],3,FALSE)</f>
        <v>Illinois</v>
      </c>
      <c r="P224" t="str">
        <f>VLOOKUP(Data5[[#This Row],[Customer Number]],Customers[],5,FALSE)</f>
        <v>Consumer Discretionary</v>
      </c>
      <c r="Q224" t="str">
        <f>VLOOKUP(Data5[[#This Row],[Customer Number]],Customers[],6,FALSE)</f>
        <v>Restaurants</v>
      </c>
    </row>
    <row r="225" spans="1:17" x14ac:dyDescent="0.3">
      <c r="A225">
        <v>36320</v>
      </c>
      <c r="B225" s="5">
        <v>44078</v>
      </c>
      <c r="C225">
        <v>40</v>
      </c>
      <c r="D225" t="s">
        <v>28</v>
      </c>
      <c r="E225">
        <v>2</v>
      </c>
      <c r="F225">
        <v>24</v>
      </c>
      <c r="G225">
        <v>300</v>
      </c>
      <c r="H225">
        <v>7200</v>
      </c>
      <c r="I225">
        <v>9</v>
      </c>
      <c r="J225">
        <v>8</v>
      </c>
      <c r="K225" t="str">
        <f>VLOOKUP(Data5[[#This Row],[Course ID]],courses[],2,FALSE)</f>
        <v>Power BI</v>
      </c>
      <c r="L225" s="6" t="str">
        <f>VLOOKUP(Data5[[#This Row],[Course ID]],courses[],3,FALSE)</f>
        <v>Intro</v>
      </c>
      <c r="M225">
        <f>VLOOKUP(Data5[[#This Row],[Course ID]],courses[],5,FALSE)</f>
        <v>300</v>
      </c>
      <c r="N225" t="str">
        <f>VLOOKUP(Data5[[#This Row],[Customer Number]],Customers[],4,FALSE)</f>
        <v>Aon plc</v>
      </c>
      <c r="O225" t="str">
        <f>VLOOKUP(Data5[[#This Row],[Customer Number]],Customers[],3,FALSE)</f>
        <v>United Kingdom</v>
      </c>
      <c r="P225" t="str">
        <f>VLOOKUP(Data5[[#This Row],[Customer Number]],Customers[],5,FALSE)</f>
        <v>Financials</v>
      </c>
      <c r="Q225" t="str">
        <f>VLOOKUP(Data5[[#This Row],[Customer Number]],Customers[],6,FALSE)</f>
        <v>Insurance Brokers</v>
      </c>
    </row>
    <row r="226" spans="1:17" x14ac:dyDescent="0.3">
      <c r="A226">
        <v>36431</v>
      </c>
      <c r="B226" s="5">
        <v>43914</v>
      </c>
      <c r="C226">
        <v>191</v>
      </c>
      <c r="D226" t="s">
        <v>24</v>
      </c>
      <c r="E226">
        <v>9</v>
      </c>
      <c r="F226">
        <v>2</v>
      </c>
      <c r="G226">
        <v>2000</v>
      </c>
      <c r="H226">
        <v>4000</v>
      </c>
      <c r="I226">
        <v>10</v>
      </c>
      <c r="J226">
        <v>8</v>
      </c>
      <c r="K226" t="str">
        <f>VLOOKUP(Data5[[#This Row],[Course ID]],courses[],2,FALSE)</f>
        <v>Excel</v>
      </c>
      <c r="L226" s="6" t="str">
        <f>VLOOKUP(Data5[[#This Row],[Course ID]],courses[],3,FALSE)</f>
        <v>Intermediate</v>
      </c>
      <c r="M226">
        <f>VLOOKUP(Data5[[#This Row],[Course ID]],courses[],5,FALSE)</f>
        <v>300</v>
      </c>
      <c r="N226" t="str">
        <f>VLOOKUP(Data5[[#This Row],[Customer Number]],Customers[],4,FALSE)</f>
        <v>First Solar Inc</v>
      </c>
      <c r="O226" t="str">
        <f>VLOOKUP(Data5[[#This Row],[Customer Number]],Customers[],3,FALSE)</f>
        <v>Arizona</v>
      </c>
      <c r="P226" t="str">
        <f>VLOOKUP(Data5[[#This Row],[Customer Number]],Customers[],5,FALSE)</f>
        <v>Information Technology</v>
      </c>
      <c r="Q226" t="str">
        <f>VLOOKUP(Data5[[#This Row],[Customer Number]],Customers[],6,FALSE)</f>
        <v>Semiconductors</v>
      </c>
    </row>
    <row r="227" spans="1:17" x14ac:dyDescent="0.3">
      <c r="A227">
        <v>36542</v>
      </c>
      <c r="B227" s="5">
        <v>43981</v>
      </c>
      <c r="C227">
        <v>164</v>
      </c>
      <c r="D227" t="s">
        <v>27</v>
      </c>
      <c r="E227">
        <v>2</v>
      </c>
      <c r="F227">
        <v>17</v>
      </c>
      <c r="G227">
        <v>300</v>
      </c>
      <c r="H227">
        <v>5100</v>
      </c>
      <c r="I227">
        <v>7</v>
      </c>
      <c r="J227">
        <v>8</v>
      </c>
      <c r="K227" t="str">
        <f>VLOOKUP(Data5[[#This Row],[Course ID]],courses[],2,FALSE)</f>
        <v>Power BI</v>
      </c>
      <c r="L227" s="6" t="str">
        <f>VLOOKUP(Data5[[#This Row],[Course ID]],courses[],3,FALSE)</f>
        <v>Intro</v>
      </c>
      <c r="M227">
        <f>VLOOKUP(Data5[[#This Row],[Course ID]],courses[],5,FALSE)</f>
        <v>300</v>
      </c>
      <c r="N227" t="str">
        <f>VLOOKUP(Data5[[#This Row],[Customer Number]],Customers[],4,FALSE)</f>
        <v>E*Trade</v>
      </c>
      <c r="O227" t="str">
        <f>VLOOKUP(Data5[[#This Row],[Customer Number]],Customers[],3,FALSE)</f>
        <v>New York</v>
      </c>
      <c r="P227" t="str">
        <f>VLOOKUP(Data5[[#This Row],[Customer Number]],Customers[],5,FALSE)</f>
        <v>Financials</v>
      </c>
      <c r="Q227" t="str">
        <f>VLOOKUP(Data5[[#This Row],[Customer Number]],Customers[],6,FALSE)</f>
        <v>Investment Banking &amp; Brokerage</v>
      </c>
    </row>
    <row r="228" spans="1:17" x14ac:dyDescent="0.3">
      <c r="A228">
        <v>36653</v>
      </c>
      <c r="B228" s="5">
        <v>44134</v>
      </c>
      <c r="C228">
        <v>165</v>
      </c>
      <c r="D228" t="s">
        <v>29</v>
      </c>
      <c r="E228">
        <v>12</v>
      </c>
      <c r="F228">
        <v>24</v>
      </c>
      <c r="G228">
        <v>300</v>
      </c>
      <c r="H228">
        <v>7200</v>
      </c>
      <c r="I228">
        <v>5</v>
      </c>
      <c r="J228">
        <v>8</v>
      </c>
      <c r="K228" t="str">
        <f>VLOOKUP(Data5[[#This Row],[Course ID]],courses[],2,FALSE)</f>
        <v>PowerPoint</v>
      </c>
      <c r="L228" s="6" t="str">
        <f>VLOOKUP(Data5[[#This Row],[Course ID]],courses[],3,FALSE)</f>
        <v>Intermediate</v>
      </c>
      <c r="M228">
        <f>VLOOKUP(Data5[[#This Row],[Course ID]],courses[],5,FALSE)</f>
        <v>300</v>
      </c>
      <c r="N228" t="str">
        <f>VLOOKUP(Data5[[#This Row],[Customer Number]],Customers[],4,FALSE)</f>
        <v>Eaton Corporation</v>
      </c>
      <c r="O228" t="str">
        <f>VLOOKUP(Data5[[#This Row],[Customer Number]],Customers[],3,FALSE)</f>
        <v>Ireland</v>
      </c>
      <c r="P228" t="str">
        <f>VLOOKUP(Data5[[#This Row],[Customer Number]],Customers[],5,FALSE)</f>
        <v>Industrials</v>
      </c>
      <c r="Q228" t="str">
        <f>VLOOKUP(Data5[[#This Row],[Customer Number]],Customers[],6,FALSE)</f>
        <v>Industrial Conglomerates</v>
      </c>
    </row>
    <row r="229" spans="1:17" x14ac:dyDescent="0.3">
      <c r="A229">
        <v>36764</v>
      </c>
      <c r="B229" s="5">
        <v>44111</v>
      </c>
      <c r="C229">
        <v>347</v>
      </c>
      <c r="D229" t="s">
        <v>29</v>
      </c>
      <c r="E229">
        <v>17</v>
      </c>
      <c r="F229">
        <v>3</v>
      </c>
      <c r="G229">
        <v>2000</v>
      </c>
      <c r="H229">
        <v>6000</v>
      </c>
      <c r="I229">
        <v>10</v>
      </c>
      <c r="J229">
        <v>8</v>
      </c>
      <c r="K229" t="str">
        <f>VLOOKUP(Data5[[#This Row],[Course ID]],courses[],2,FALSE)</f>
        <v>Excel</v>
      </c>
      <c r="L229" s="6" t="str">
        <f>VLOOKUP(Data5[[#This Row],[Course ID]],courses[],3,FALSE)</f>
        <v>Advanced</v>
      </c>
      <c r="M229">
        <f>VLOOKUP(Data5[[#This Row],[Course ID]],courses[],5,FALSE)</f>
        <v>500</v>
      </c>
      <c r="N229" t="str">
        <f>VLOOKUP(Data5[[#This Row],[Customer Number]],Customers[],4,FALSE)</f>
        <v>Occidental Petroleum</v>
      </c>
      <c r="O229" t="str">
        <f>VLOOKUP(Data5[[#This Row],[Customer Number]],Customers[],3,FALSE)</f>
        <v>California</v>
      </c>
      <c r="P229" t="str">
        <f>VLOOKUP(Data5[[#This Row],[Customer Number]],Customers[],5,FALSE)</f>
        <v>Energy</v>
      </c>
      <c r="Q229" t="str">
        <f>VLOOKUP(Data5[[#This Row],[Customer Number]],Customers[],6,FALSE)</f>
        <v>Oil &amp; Gas Exploration &amp; Production</v>
      </c>
    </row>
    <row r="230" spans="1:17" x14ac:dyDescent="0.3">
      <c r="A230">
        <v>36875</v>
      </c>
      <c r="B230" s="5">
        <v>44083</v>
      </c>
      <c r="C230">
        <v>38</v>
      </c>
      <c r="D230" t="s">
        <v>27</v>
      </c>
      <c r="E230">
        <v>2</v>
      </c>
      <c r="F230">
        <v>18</v>
      </c>
      <c r="G230">
        <v>300</v>
      </c>
      <c r="H230">
        <v>5400</v>
      </c>
      <c r="I230">
        <v>8</v>
      </c>
      <c r="J230">
        <v>8</v>
      </c>
      <c r="K230" t="str">
        <f>VLOOKUP(Data5[[#This Row],[Course ID]],courses[],2,FALSE)</f>
        <v>Power BI</v>
      </c>
      <c r="L230" s="6" t="str">
        <f>VLOOKUP(Data5[[#This Row],[Course ID]],courses[],3,FALSE)</f>
        <v>Intro</v>
      </c>
      <c r="M230">
        <f>VLOOKUP(Data5[[#This Row],[Course ID]],courses[],5,FALSE)</f>
        <v>300</v>
      </c>
      <c r="N230" t="str">
        <f>VLOOKUP(Data5[[#This Row],[Customer Number]],Customers[],4,FALSE)</f>
        <v>AutoNation Inc</v>
      </c>
      <c r="O230" t="str">
        <f>VLOOKUP(Data5[[#This Row],[Customer Number]],Customers[],3,FALSE)</f>
        <v>Florida</v>
      </c>
      <c r="P230" t="str">
        <f>VLOOKUP(Data5[[#This Row],[Customer Number]],Customers[],5,FALSE)</f>
        <v>Consumer Discretionary</v>
      </c>
      <c r="Q230" t="str">
        <f>VLOOKUP(Data5[[#This Row],[Customer Number]],Customers[],6,FALSE)</f>
        <v>Specialty Stores</v>
      </c>
    </row>
    <row r="231" spans="1:17" x14ac:dyDescent="0.3">
      <c r="A231">
        <v>36986</v>
      </c>
      <c r="B231" s="5">
        <v>44120</v>
      </c>
      <c r="C231">
        <v>308</v>
      </c>
      <c r="D231" t="s">
        <v>25</v>
      </c>
      <c r="E231">
        <v>2</v>
      </c>
      <c r="F231">
        <v>13</v>
      </c>
      <c r="G231">
        <v>300</v>
      </c>
      <c r="H231">
        <v>3900</v>
      </c>
      <c r="I231">
        <v>6</v>
      </c>
      <c r="J231">
        <v>8</v>
      </c>
      <c r="K231" t="str">
        <f>VLOOKUP(Data5[[#This Row],[Course ID]],courses[],2,FALSE)</f>
        <v>Power BI</v>
      </c>
      <c r="L231" s="6" t="str">
        <f>VLOOKUP(Data5[[#This Row],[Course ID]],courses[],3,FALSE)</f>
        <v>Intro</v>
      </c>
      <c r="M231">
        <f>VLOOKUP(Data5[[#This Row],[Course ID]],courses[],5,FALSE)</f>
        <v>300</v>
      </c>
      <c r="N231" t="str">
        <f>VLOOKUP(Data5[[#This Row],[Customer Number]],Customers[],4,FALSE)</f>
        <v>Altria Group Inc</v>
      </c>
      <c r="O231" t="str">
        <f>VLOOKUP(Data5[[#This Row],[Customer Number]],Customers[],3,FALSE)</f>
        <v>Virginia</v>
      </c>
      <c r="P231" t="str">
        <f>VLOOKUP(Data5[[#This Row],[Customer Number]],Customers[],5,FALSE)</f>
        <v>Consumer Staples</v>
      </c>
      <c r="Q231" t="str">
        <f>VLOOKUP(Data5[[#This Row],[Customer Number]],Customers[],6,FALSE)</f>
        <v>Tobacco</v>
      </c>
    </row>
    <row r="232" spans="1:17" x14ac:dyDescent="0.3">
      <c r="A232">
        <v>37097</v>
      </c>
      <c r="B232" s="5">
        <v>44021</v>
      </c>
      <c r="C232">
        <v>340</v>
      </c>
      <c r="D232" t="s">
        <v>29</v>
      </c>
      <c r="E232">
        <v>7</v>
      </c>
      <c r="F232">
        <v>4</v>
      </c>
      <c r="G232">
        <v>500</v>
      </c>
      <c r="H232">
        <v>2000</v>
      </c>
      <c r="I232">
        <v>6</v>
      </c>
      <c r="J232">
        <v>8</v>
      </c>
      <c r="K232" t="str">
        <f>VLOOKUP(Data5[[#This Row],[Course ID]],courses[],2,FALSE)</f>
        <v>Forensic Investigation</v>
      </c>
      <c r="L232" s="6" t="str">
        <f>VLOOKUP(Data5[[#This Row],[Course ID]],courses[],3,FALSE)</f>
        <v>Intro</v>
      </c>
      <c r="M232">
        <f>VLOOKUP(Data5[[#This Row],[Course ID]],courses[],5,FALSE)</f>
        <v>1500</v>
      </c>
      <c r="N232" t="str">
        <f>VLOOKUP(Data5[[#This Row],[Customer Number]],Customers[],4,FALSE)</f>
        <v>Newell Brands</v>
      </c>
      <c r="O232" t="str">
        <f>VLOOKUP(Data5[[#This Row],[Customer Number]],Customers[],3,FALSE)</f>
        <v>Georgia</v>
      </c>
      <c r="P232" t="str">
        <f>VLOOKUP(Data5[[#This Row],[Customer Number]],Customers[],5,FALSE)</f>
        <v>Consumer Discretionary</v>
      </c>
      <c r="Q232" t="str">
        <f>VLOOKUP(Data5[[#This Row],[Customer Number]],Customers[],6,FALSE)</f>
        <v>Housewares &amp; Specialties</v>
      </c>
    </row>
    <row r="233" spans="1:17" x14ac:dyDescent="0.3">
      <c r="A233">
        <v>37208</v>
      </c>
      <c r="B233" s="5">
        <v>44110</v>
      </c>
      <c r="C233">
        <v>20</v>
      </c>
      <c r="D233" t="s">
        <v>23</v>
      </c>
      <c r="E233">
        <v>14</v>
      </c>
      <c r="F233">
        <v>20</v>
      </c>
      <c r="G233">
        <v>300</v>
      </c>
      <c r="H233">
        <v>6000</v>
      </c>
      <c r="I233">
        <v>10</v>
      </c>
      <c r="J233">
        <v>8</v>
      </c>
      <c r="K233" t="str">
        <f>VLOOKUP(Data5[[#This Row],[Course ID]],courses[],2,FALSE)</f>
        <v>Acrobat</v>
      </c>
      <c r="L233" s="6" t="str">
        <f>VLOOKUP(Data5[[#This Row],[Course ID]],courses[],3,FALSE)</f>
        <v>Intermediate</v>
      </c>
      <c r="M233">
        <f>VLOOKUP(Data5[[#This Row],[Course ID]],courses[],5,FALSE)</f>
        <v>500</v>
      </c>
      <c r="N233" t="str">
        <f>VLOOKUP(Data5[[#This Row],[Customer Number]],Customers[],4,FALSE)</f>
        <v>Allergan, Plc</v>
      </c>
      <c r="O233" t="str">
        <f>VLOOKUP(Data5[[#This Row],[Customer Number]],Customers[],3,FALSE)</f>
        <v>Ireland</v>
      </c>
      <c r="P233" t="str">
        <f>VLOOKUP(Data5[[#This Row],[Customer Number]],Customers[],5,FALSE)</f>
        <v>Health Care</v>
      </c>
      <c r="Q233" t="str">
        <f>VLOOKUP(Data5[[#This Row],[Customer Number]],Customers[],6,FALSE)</f>
        <v>Pharmaceuticals</v>
      </c>
    </row>
    <row r="234" spans="1:17" x14ac:dyDescent="0.3">
      <c r="A234">
        <v>37319</v>
      </c>
      <c r="B234" s="5">
        <v>43929</v>
      </c>
      <c r="C234">
        <v>270</v>
      </c>
      <c r="D234" t="s">
        <v>29</v>
      </c>
      <c r="E234">
        <v>16</v>
      </c>
      <c r="F234">
        <v>20</v>
      </c>
      <c r="G234">
        <v>1500</v>
      </c>
      <c r="H234">
        <v>30000</v>
      </c>
      <c r="I234">
        <v>10</v>
      </c>
      <c r="J234">
        <v>8</v>
      </c>
      <c r="K234" t="str">
        <f>VLOOKUP(Data5[[#This Row],[Course ID]],courses[],2,FALSE)</f>
        <v>Ethcial Hacking</v>
      </c>
      <c r="L234" s="6" t="str">
        <f>VLOOKUP(Data5[[#This Row],[Course ID]],courses[],3,FALSE)</f>
        <v>Intermediate</v>
      </c>
      <c r="M234">
        <f>VLOOKUP(Data5[[#This Row],[Course ID]],courses[],5,FALSE)</f>
        <v>2000</v>
      </c>
      <c r="N234" t="str">
        <f>VLOOKUP(Data5[[#This Row],[Customer Number]],Customers[],4,FALSE)</f>
        <v>Leggett &amp; Platt</v>
      </c>
      <c r="O234" t="str">
        <f>VLOOKUP(Data5[[#This Row],[Customer Number]],Customers[],3,FALSE)</f>
        <v>Missouri</v>
      </c>
      <c r="P234" t="str">
        <f>VLOOKUP(Data5[[#This Row],[Customer Number]],Customers[],5,FALSE)</f>
        <v>Industrials</v>
      </c>
      <c r="Q234" t="str">
        <f>VLOOKUP(Data5[[#This Row],[Customer Number]],Customers[],6,FALSE)</f>
        <v>Industrial Conglomerates</v>
      </c>
    </row>
    <row r="235" spans="1:17" x14ac:dyDescent="0.3">
      <c r="A235">
        <v>37430</v>
      </c>
      <c r="B235" s="5">
        <v>43978</v>
      </c>
      <c r="C235">
        <v>398</v>
      </c>
      <c r="D235" t="s">
        <v>23</v>
      </c>
      <c r="E235">
        <v>5</v>
      </c>
      <c r="F235">
        <v>3</v>
      </c>
      <c r="G235">
        <v>300</v>
      </c>
      <c r="H235">
        <v>900</v>
      </c>
      <c r="I235">
        <v>8</v>
      </c>
      <c r="J235">
        <v>8</v>
      </c>
      <c r="K235" t="str">
        <f>VLOOKUP(Data5[[#This Row],[Course ID]],courses[],2,FALSE)</f>
        <v>Access</v>
      </c>
      <c r="L235" s="6" t="str">
        <f>VLOOKUP(Data5[[#This Row],[Course ID]],courses[],3,FALSE)</f>
        <v>Intro</v>
      </c>
      <c r="M235">
        <f>VLOOKUP(Data5[[#This Row],[Course ID]],courses[],5,FALSE)</f>
        <v>300</v>
      </c>
      <c r="N235" t="str">
        <f>VLOOKUP(Data5[[#This Row],[Customer Number]],Customers[],4,FALSE)</f>
        <v>SCANA Corp</v>
      </c>
      <c r="O235" t="str">
        <f>VLOOKUP(Data5[[#This Row],[Customer Number]],Customers[],3,FALSE)</f>
        <v>South Carolina</v>
      </c>
      <c r="P235" t="str">
        <f>VLOOKUP(Data5[[#This Row],[Customer Number]],Customers[],5,FALSE)</f>
        <v>Utilities</v>
      </c>
      <c r="Q235" t="str">
        <f>VLOOKUP(Data5[[#This Row],[Customer Number]],Customers[],6,FALSE)</f>
        <v>MultiUtilities</v>
      </c>
    </row>
    <row r="236" spans="1:17" x14ac:dyDescent="0.3">
      <c r="A236">
        <v>37541</v>
      </c>
      <c r="B236" s="5">
        <v>44101</v>
      </c>
      <c r="C236">
        <v>216</v>
      </c>
      <c r="D236" t="s">
        <v>23</v>
      </c>
      <c r="E236">
        <v>20</v>
      </c>
      <c r="F236">
        <v>4</v>
      </c>
      <c r="G236">
        <v>500</v>
      </c>
      <c r="H236">
        <v>2000</v>
      </c>
      <c r="I236">
        <v>6</v>
      </c>
      <c r="J236">
        <v>8</v>
      </c>
      <c r="K236" t="str">
        <f>VLOOKUP(Data5[[#This Row],[Course ID]],courses[],2,FALSE)</f>
        <v>PowerPoint</v>
      </c>
      <c r="L236" s="6" t="str">
        <f>VLOOKUP(Data5[[#This Row],[Course ID]],courses[],3,FALSE)</f>
        <v>Advanced</v>
      </c>
      <c r="M236">
        <f>VLOOKUP(Data5[[#This Row],[Course ID]],courses[],5,FALSE)</f>
        <v>500</v>
      </c>
      <c r="N236" t="str">
        <f>VLOOKUP(Data5[[#This Row],[Customer Number]],Customers[],4,FALSE)</f>
        <v>Welltower Inc.</v>
      </c>
      <c r="O236" t="str">
        <f>VLOOKUP(Data5[[#This Row],[Customer Number]],Customers[],3,FALSE)</f>
        <v>Ohio</v>
      </c>
      <c r="P236" t="str">
        <f>VLOOKUP(Data5[[#This Row],[Customer Number]],Customers[],5,FALSE)</f>
        <v>Real Estate</v>
      </c>
      <c r="Q236" t="str">
        <f>VLOOKUP(Data5[[#This Row],[Customer Number]],Customers[],6,FALSE)</f>
        <v>REITs</v>
      </c>
    </row>
    <row r="237" spans="1:17" x14ac:dyDescent="0.3">
      <c r="A237">
        <v>37652</v>
      </c>
      <c r="B237" s="5">
        <v>43903</v>
      </c>
      <c r="C237">
        <v>236</v>
      </c>
      <c r="D237" t="s">
        <v>28</v>
      </c>
      <c r="E237">
        <v>14</v>
      </c>
      <c r="F237">
        <v>12</v>
      </c>
      <c r="G237">
        <v>300</v>
      </c>
      <c r="H237">
        <v>3600</v>
      </c>
      <c r="I237">
        <v>6</v>
      </c>
      <c r="J237">
        <v>8</v>
      </c>
      <c r="K237" t="str">
        <f>VLOOKUP(Data5[[#This Row],[Course ID]],courses[],2,FALSE)</f>
        <v>Acrobat</v>
      </c>
      <c r="L237" s="6" t="str">
        <f>VLOOKUP(Data5[[#This Row],[Course ID]],courses[],3,FALSE)</f>
        <v>Intermediate</v>
      </c>
      <c r="M237">
        <f>VLOOKUP(Data5[[#This Row],[Course ID]],courses[],5,FALSE)</f>
        <v>500</v>
      </c>
      <c r="N237" t="str">
        <f>VLOOKUP(Data5[[#This Row],[Customer Number]],Customers[],4,FALSE)</f>
        <v>IDEXX Laboratories</v>
      </c>
      <c r="O237" t="str">
        <f>VLOOKUP(Data5[[#This Row],[Customer Number]],Customers[],3,FALSE)</f>
        <v>Maine</v>
      </c>
      <c r="P237" t="str">
        <f>VLOOKUP(Data5[[#This Row],[Customer Number]],Customers[],5,FALSE)</f>
        <v>Health Care</v>
      </c>
      <c r="Q237" t="str">
        <f>VLOOKUP(Data5[[#This Row],[Customer Number]],Customers[],6,FALSE)</f>
        <v>Health Care Equipment</v>
      </c>
    </row>
    <row r="238" spans="1:17" x14ac:dyDescent="0.3">
      <c r="A238">
        <v>37763</v>
      </c>
      <c r="B238" s="5">
        <v>43946</v>
      </c>
      <c r="C238">
        <v>394</v>
      </c>
      <c r="D238" t="s">
        <v>24</v>
      </c>
      <c r="E238">
        <v>19</v>
      </c>
      <c r="F238">
        <v>24</v>
      </c>
      <c r="G238">
        <v>500</v>
      </c>
      <c r="H238">
        <v>12000</v>
      </c>
      <c r="I238">
        <v>8</v>
      </c>
      <c r="J238">
        <v>8</v>
      </c>
      <c r="K238" t="str">
        <f>VLOOKUP(Data5[[#This Row],[Course ID]],courses[],2,FALSE)</f>
        <v>Word</v>
      </c>
      <c r="L238" s="6" t="str">
        <f>VLOOKUP(Data5[[#This Row],[Course ID]],courses[],3,FALSE)</f>
        <v>Advanced</v>
      </c>
      <c r="M238">
        <f>VLOOKUP(Data5[[#This Row],[Course ID]],courses[],5,FALSE)</f>
        <v>500</v>
      </c>
      <c r="N238" t="str">
        <f>VLOOKUP(Data5[[#This Row],[Customer Number]],Customers[],4,FALSE)</f>
        <v>Range Resources Corp.</v>
      </c>
      <c r="O238" t="str">
        <f>VLOOKUP(Data5[[#This Row],[Customer Number]],Customers[],3,FALSE)</f>
        <v>Texas</v>
      </c>
      <c r="P238" t="str">
        <f>VLOOKUP(Data5[[#This Row],[Customer Number]],Customers[],5,FALSE)</f>
        <v>Energy</v>
      </c>
      <c r="Q238" t="str">
        <f>VLOOKUP(Data5[[#This Row],[Customer Number]],Customers[],6,FALSE)</f>
        <v>Oil &amp; Gas Exploration &amp; Production</v>
      </c>
    </row>
    <row r="239" spans="1:17" x14ac:dyDescent="0.3">
      <c r="A239">
        <v>37874</v>
      </c>
      <c r="B239" s="5">
        <v>43946</v>
      </c>
      <c r="C239">
        <v>355</v>
      </c>
      <c r="D239" t="s">
        <v>28</v>
      </c>
      <c r="E239">
        <v>5</v>
      </c>
      <c r="F239">
        <v>21</v>
      </c>
      <c r="G239">
        <v>300</v>
      </c>
      <c r="H239">
        <v>6300</v>
      </c>
      <c r="I239">
        <v>6</v>
      </c>
      <c r="J239">
        <v>8</v>
      </c>
      <c r="K239" t="str">
        <f>VLOOKUP(Data5[[#This Row],[Course ID]],courses[],2,FALSE)</f>
        <v>Access</v>
      </c>
      <c r="L239" s="6" t="str">
        <f>VLOOKUP(Data5[[#This Row],[Course ID]],courses[],3,FALSE)</f>
        <v>Intro</v>
      </c>
      <c r="M239">
        <f>VLOOKUP(Data5[[#This Row],[Course ID]],courses[],5,FALSE)</f>
        <v>300</v>
      </c>
      <c r="N239" t="str">
        <f>VLOOKUP(Data5[[#This Row],[Customer Number]],Customers[],4,FALSE)</f>
        <v>Public Serv. Enterprise Inc.</v>
      </c>
      <c r="O239" t="str">
        <f>VLOOKUP(Data5[[#This Row],[Customer Number]],Customers[],3,FALSE)</f>
        <v>New Jersey</v>
      </c>
      <c r="P239" t="str">
        <f>VLOOKUP(Data5[[#This Row],[Customer Number]],Customers[],5,FALSE)</f>
        <v>Utilities</v>
      </c>
      <c r="Q239" t="str">
        <f>VLOOKUP(Data5[[#This Row],[Customer Number]],Customers[],6,FALSE)</f>
        <v>Electric Utilities</v>
      </c>
    </row>
    <row r="240" spans="1:17" x14ac:dyDescent="0.3">
      <c r="A240">
        <v>37985</v>
      </c>
      <c r="B240" s="5">
        <v>44010</v>
      </c>
      <c r="C240">
        <v>103</v>
      </c>
      <c r="D240" t="s">
        <v>28</v>
      </c>
      <c r="E240">
        <v>24</v>
      </c>
      <c r="F240">
        <v>8</v>
      </c>
      <c r="G240">
        <v>2500</v>
      </c>
      <c r="H240">
        <v>20000</v>
      </c>
      <c r="I240">
        <v>7</v>
      </c>
      <c r="J240">
        <v>8</v>
      </c>
      <c r="K240" t="str">
        <f>VLOOKUP(Data5[[#This Row],[Course ID]],courses[],2,FALSE)</f>
        <v>Ethcial Hacking</v>
      </c>
      <c r="L240" s="6" t="str">
        <f>VLOOKUP(Data5[[#This Row],[Course ID]],courses[],3,FALSE)</f>
        <v>Advanced</v>
      </c>
      <c r="M240">
        <f>VLOOKUP(Data5[[#This Row],[Course ID]],courses[],5,FALSE)</f>
        <v>2750</v>
      </c>
      <c r="N240" t="str">
        <f>VLOOKUP(Data5[[#This Row],[Customer Number]],Customers[],4,FALSE)</f>
        <v>CenterPoint Energy</v>
      </c>
      <c r="O240" t="str">
        <f>VLOOKUP(Data5[[#This Row],[Customer Number]],Customers[],3,FALSE)</f>
        <v>Texas</v>
      </c>
      <c r="P240" t="str">
        <f>VLOOKUP(Data5[[#This Row],[Customer Number]],Customers[],5,FALSE)</f>
        <v>Utilities</v>
      </c>
      <c r="Q240" t="str">
        <f>VLOOKUP(Data5[[#This Row],[Customer Number]],Customers[],6,FALSE)</f>
        <v>MultiUtilities</v>
      </c>
    </row>
    <row r="241" spans="1:17" x14ac:dyDescent="0.3">
      <c r="A241">
        <v>38096</v>
      </c>
      <c r="B241" s="5">
        <v>44142</v>
      </c>
      <c r="C241">
        <v>312</v>
      </c>
      <c r="D241" t="s">
        <v>29</v>
      </c>
      <c r="E241">
        <v>21</v>
      </c>
      <c r="F241">
        <v>24</v>
      </c>
      <c r="G241">
        <v>500</v>
      </c>
      <c r="H241">
        <v>12000</v>
      </c>
      <c r="I241">
        <v>10</v>
      </c>
      <c r="J241">
        <v>8</v>
      </c>
      <c r="K241" t="str">
        <f>VLOOKUP(Data5[[#This Row],[Course ID]],courses[],2,FALSE)</f>
        <v>Access</v>
      </c>
      <c r="L241" s="6" t="str">
        <f>VLOOKUP(Data5[[#This Row],[Course ID]],courses[],3,FALSE)</f>
        <v>Advanced</v>
      </c>
      <c r="M241">
        <f>VLOOKUP(Data5[[#This Row],[Course ID]],courses[],5,FALSE)</f>
        <v>500</v>
      </c>
      <c r="N241" t="str">
        <f>VLOOKUP(Data5[[#This Row],[Customer Number]],Customers[],4,FALSE)</f>
        <v>Merck &amp; Co.</v>
      </c>
      <c r="O241" t="str">
        <f>VLOOKUP(Data5[[#This Row],[Customer Number]],Customers[],3,FALSE)</f>
        <v>New Jersey</v>
      </c>
      <c r="P241" t="str">
        <f>VLOOKUP(Data5[[#This Row],[Customer Number]],Customers[],5,FALSE)</f>
        <v>Health Care</v>
      </c>
      <c r="Q241" t="str">
        <f>VLOOKUP(Data5[[#This Row],[Customer Number]],Customers[],6,FALSE)</f>
        <v>Pharmaceuticals</v>
      </c>
    </row>
    <row r="242" spans="1:17" x14ac:dyDescent="0.3">
      <c r="A242">
        <v>38207</v>
      </c>
      <c r="B242" s="5">
        <v>44165</v>
      </c>
      <c r="C242">
        <v>203</v>
      </c>
      <c r="D242" t="s">
        <v>25</v>
      </c>
      <c r="E242">
        <v>11</v>
      </c>
      <c r="F242">
        <v>5</v>
      </c>
      <c r="G242">
        <v>300</v>
      </c>
      <c r="H242">
        <v>1500</v>
      </c>
      <c r="I242">
        <v>8</v>
      </c>
      <c r="J242">
        <v>8</v>
      </c>
      <c r="K242" t="str">
        <f>VLOOKUP(Data5[[#This Row],[Course ID]],courses[],2,FALSE)</f>
        <v>Word</v>
      </c>
      <c r="L242" s="6" t="str">
        <f>VLOOKUP(Data5[[#This Row],[Course ID]],courses[],3,FALSE)</f>
        <v>Intermediate</v>
      </c>
      <c r="M242">
        <f>VLOOKUP(Data5[[#This Row],[Course ID]],courses[],5,FALSE)</f>
        <v>300</v>
      </c>
      <c r="N242" t="str">
        <f>VLOOKUP(Data5[[#This Row],[Customer Number]],Customers[],4,FALSE)</f>
        <v>Genuine Parts</v>
      </c>
      <c r="O242" t="str">
        <f>VLOOKUP(Data5[[#This Row],[Customer Number]],Customers[],3,FALSE)</f>
        <v>Georgia</v>
      </c>
      <c r="P242" t="str">
        <f>VLOOKUP(Data5[[#This Row],[Customer Number]],Customers[],5,FALSE)</f>
        <v>Consumer Discretionary</v>
      </c>
      <c r="Q242" t="str">
        <f>VLOOKUP(Data5[[#This Row],[Customer Number]],Customers[],6,FALSE)</f>
        <v>Specialty Stores</v>
      </c>
    </row>
    <row r="243" spans="1:17" x14ac:dyDescent="0.3">
      <c r="A243">
        <v>38318</v>
      </c>
      <c r="B243" s="5">
        <v>44186</v>
      </c>
      <c r="C243">
        <v>97</v>
      </c>
      <c r="D243" t="s">
        <v>23</v>
      </c>
      <c r="E243">
        <v>6</v>
      </c>
      <c r="F243">
        <v>6</v>
      </c>
      <c r="G243">
        <v>300</v>
      </c>
      <c r="H243">
        <v>1800</v>
      </c>
      <c r="I243">
        <v>6</v>
      </c>
      <c r="J243">
        <v>8</v>
      </c>
      <c r="K243" t="str">
        <f>VLOOKUP(Data5[[#This Row],[Course ID]],courses[],2,FALSE)</f>
        <v>Acrobat</v>
      </c>
      <c r="L243" s="6" t="str">
        <f>VLOOKUP(Data5[[#This Row],[Course ID]],courses[],3,FALSE)</f>
        <v>Intro</v>
      </c>
      <c r="M243">
        <f>VLOOKUP(Data5[[#This Row],[Course ID]],courses[],5,FALSE)</f>
        <v>500</v>
      </c>
      <c r="N243" t="str">
        <f>VLOOKUP(Data5[[#This Row],[Customer Number]],Customers[],4,FALSE)</f>
        <v>Comcast A Corp</v>
      </c>
      <c r="O243" t="str">
        <f>VLOOKUP(Data5[[#This Row],[Customer Number]],Customers[],3,FALSE)</f>
        <v>Pennsylvania</v>
      </c>
      <c r="P243" t="str">
        <f>VLOOKUP(Data5[[#This Row],[Customer Number]],Customers[],5,FALSE)</f>
        <v>Consumer Discretionary</v>
      </c>
      <c r="Q243" t="str">
        <f>VLOOKUP(Data5[[#This Row],[Customer Number]],Customers[],6,FALSE)</f>
        <v>Cable &amp; Satellite</v>
      </c>
    </row>
    <row r="244" spans="1:17" x14ac:dyDescent="0.3">
      <c r="A244">
        <v>38429</v>
      </c>
      <c r="B244" s="5">
        <v>44166</v>
      </c>
      <c r="C244">
        <v>174</v>
      </c>
      <c r="D244" t="s">
        <v>23</v>
      </c>
      <c r="E244">
        <v>14</v>
      </c>
      <c r="F244">
        <v>9</v>
      </c>
      <c r="G244">
        <v>300</v>
      </c>
      <c r="H244">
        <v>2700</v>
      </c>
      <c r="I244">
        <v>10</v>
      </c>
      <c r="J244">
        <v>8</v>
      </c>
      <c r="K244" t="str">
        <f>VLOOKUP(Data5[[#This Row],[Course ID]],courses[],2,FALSE)</f>
        <v>Acrobat</v>
      </c>
      <c r="L244" s="6" t="str">
        <f>VLOOKUP(Data5[[#This Row],[Course ID]],courses[],3,FALSE)</f>
        <v>Intermediate</v>
      </c>
      <c r="M244">
        <f>VLOOKUP(Data5[[#This Row],[Course ID]],courses[],5,FALSE)</f>
        <v>500</v>
      </c>
      <c r="N244" t="str">
        <f>VLOOKUP(Data5[[#This Row],[Customer Number]],Customers[],4,FALSE)</f>
        <v>Fastenal Co</v>
      </c>
      <c r="O244" t="str">
        <f>VLOOKUP(Data5[[#This Row],[Customer Number]],Customers[],3,FALSE)</f>
        <v>Minnesota</v>
      </c>
      <c r="P244" t="str">
        <f>VLOOKUP(Data5[[#This Row],[Customer Number]],Customers[],5,FALSE)</f>
        <v>Industrials</v>
      </c>
      <c r="Q244" t="str">
        <f>VLOOKUP(Data5[[#This Row],[Customer Number]],Customers[],6,FALSE)</f>
        <v>Building Products</v>
      </c>
    </row>
    <row r="245" spans="1:17" x14ac:dyDescent="0.3">
      <c r="A245">
        <v>38540</v>
      </c>
      <c r="B245" s="5">
        <v>43908</v>
      </c>
      <c r="C245">
        <v>32</v>
      </c>
      <c r="D245" t="s">
        <v>29</v>
      </c>
      <c r="E245">
        <v>19</v>
      </c>
      <c r="F245">
        <v>11</v>
      </c>
      <c r="G245">
        <v>500</v>
      </c>
      <c r="H245">
        <v>5500</v>
      </c>
      <c r="I245">
        <v>9</v>
      </c>
      <c r="J245">
        <v>8</v>
      </c>
      <c r="K245" t="str">
        <f>VLOOKUP(Data5[[#This Row],[Course ID]],courses[],2,FALSE)</f>
        <v>Word</v>
      </c>
      <c r="L245" s="6" t="str">
        <f>VLOOKUP(Data5[[#This Row],[Course ID]],courses[],3,FALSE)</f>
        <v>Advanced</v>
      </c>
      <c r="M245">
        <f>VLOOKUP(Data5[[#This Row],[Course ID]],courses[],5,FALSE)</f>
        <v>500</v>
      </c>
      <c r="N245" t="str">
        <f>VLOOKUP(Data5[[#This Row],[Customer Number]],Customers[],4,FALSE)</f>
        <v>AMETEK Inc</v>
      </c>
      <c r="O245" t="str">
        <f>VLOOKUP(Data5[[#This Row],[Customer Number]],Customers[],3,FALSE)</f>
        <v>Pennsylvania</v>
      </c>
      <c r="P245" t="str">
        <f>VLOOKUP(Data5[[#This Row],[Customer Number]],Customers[],5,FALSE)</f>
        <v>Industrials</v>
      </c>
      <c r="Q245" t="str">
        <f>VLOOKUP(Data5[[#This Row],[Customer Number]],Customers[],6,FALSE)</f>
        <v>Electrical Components &amp; Equipment</v>
      </c>
    </row>
    <row r="246" spans="1:17" x14ac:dyDescent="0.3">
      <c r="A246">
        <v>38651</v>
      </c>
      <c r="B246" s="5">
        <v>43990</v>
      </c>
      <c r="C246">
        <v>45</v>
      </c>
      <c r="D246" t="s">
        <v>27</v>
      </c>
      <c r="E246">
        <v>8</v>
      </c>
      <c r="F246">
        <v>4</v>
      </c>
      <c r="G246">
        <v>1500</v>
      </c>
      <c r="H246">
        <v>6000</v>
      </c>
      <c r="I246">
        <v>8</v>
      </c>
      <c r="J246">
        <v>8</v>
      </c>
      <c r="K246" t="str">
        <f>VLOOKUP(Data5[[#This Row],[Course ID]],courses[],2,FALSE)</f>
        <v>Ethcial Hacking</v>
      </c>
      <c r="L246" s="6" t="str">
        <f>VLOOKUP(Data5[[#This Row],[Course ID]],courses[],3,FALSE)</f>
        <v>Intro</v>
      </c>
      <c r="M246">
        <f>VLOOKUP(Data5[[#This Row],[Course ID]],courses[],5,FALSE)</f>
        <v>2000</v>
      </c>
      <c r="N246" t="str">
        <f>VLOOKUP(Data5[[#This Row],[Customer Number]],Customers[],4,FALSE)</f>
        <v>Arconic Inc</v>
      </c>
      <c r="O246" t="str">
        <f>VLOOKUP(Data5[[#This Row],[Customer Number]],Customers[],3,FALSE)</f>
        <v>New York</v>
      </c>
      <c r="P246" t="str">
        <f>VLOOKUP(Data5[[#This Row],[Customer Number]],Customers[],5,FALSE)</f>
        <v>Industrials</v>
      </c>
      <c r="Q246" t="str">
        <f>VLOOKUP(Data5[[#This Row],[Customer Number]],Customers[],6,FALSE)</f>
        <v>Aerospace &amp; Defense</v>
      </c>
    </row>
    <row r="247" spans="1:17" x14ac:dyDescent="0.3">
      <c r="A247">
        <v>38762</v>
      </c>
      <c r="B247" s="5">
        <v>44130</v>
      </c>
      <c r="C247">
        <v>55</v>
      </c>
      <c r="D247" t="s">
        <v>23</v>
      </c>
      <c r="E247">
        <v>11</v>
      </c>
      <c r="F247">
        <v>17</v>
      </c>
      <c r="G247">
        <v>300</v>
      </c>
      <c r="H247">
        <v>5100</v>
      </c>
      <c r="I247">
        <v>7</v>
      </c>
      <c r="J247">
        <v>8</v>
      </c>
      <c r="K247" t="str">
        <f>VLOOKUP(Data5[[#This Row],[Course ID]],courses[],2,FALSE)</f>
        <v>Word</v>
      </c>
      <c r="L247" s="6" t="str">
        <f>VLOOKUP(Data5[[#This Row],[Course ID]],courses[],3,FALSE)</f>
        <v>Intermediate</v>
      </c>
      <c r="M247">
        <f>VLOOKUP(Data5[[#This Row],[Course ID]],courses[],5,FALSE)</f>
        <v>300</v>
      </c>
      <c r="N247" t="str">
        <f>VLOOKUP(Data5[[#This Row],[Customer Number]],Customers[],4,FALSE)</f>
        <v>Bank of America Corp</v>
      </c>
      <c r="O247" t="str">
        <f>VLOOKUP(Data5[[#This Row],[Customer Number]],Customers[],3,FALSE)</f>
        <v>North Carolina</v>
      </c>
      <c r="P247" t="str">
        <f>VLOOKUP(Data5[[#This Row],[Customer Number]],Customers[],5,FALSE)</f>
        <v>Financials</v>
      </c>
      <c r="Q247" t="str">
        <f>VLOOKUP(Data5[[#This Row],[Customer Number]],Customers[],6,FALSE)</f>
        <v>Banks</v>
      </c>
    </row>
    <row r="248" spans="1:17" x14ac:dyDescent="0.3">
      <c r="A248">
        <v>38873</v>
      </c>
      <c r="B248" s="5">
        <v>44032</v>
      </c>
      <c r="C248">
        <v>95</v>
      </c>
      <c r="D248" t="s">
        <v>29</v>
      </c>
      <c r="E248">
        <v>3</v>
      </c>
      <c r="F248">
        <v>24</v>
      </c>
      <c r="G248">
        <v>300</v>
      </c>
      <c r="H248">
        <v>7200</v>
      </c>
      <c r="I248">
        <v>8</v>
      </c>
      <c r="J248">
        <v>8</v>
      </c>
      <c r="K248" t="str">
        <f>VLOOKUP(Data5[[#This Row],[Course ID]],courses[],2,FALSE)</f>
        <v>Word</v>
      </c>
      <c r="L248" s="6" t="str">
        <f>VLOOKUP(Data5[[#This Row],[Course ID]],courses[],3,FALSE)</f>
        <v>Intro</v>
      </c>
      <c r="M248">
        <f>VLOOKUP(Data5[[#This Row],[Course ID]],courses[],5,FALSE)</f>
        <v>300</v>
      </c>
      <c r="N248" t="str">
        <f>VLOOKUP(Data5[[#This Row],[Customer Number]],Customers[],4,FALSE)</f>
        <v>The Clorox Company</v>
      </c>
      <c r="O248" t="str">
        <f>VLOOKUP(Data5[[#This Row],[Customer Number]],Customers[],3,FALSE)</f>
        <v>California</v>
      </c>
      <c r="P248" t="str">
        <f>VLOOKUP(Data5[[#This Row],[Customer Number]],Customers[],5,FALSE)</f>
        <v>Consumer Staples</v>
      </c>
      <c r="Q248" t="str">
        <f>VLOOKUP(Data5[[#This Row],[Customer Number]],Customers[],6,FALSE)</f>
        <v>Household Products</v>
      </c>
    </row>
    <row r="249" spans="1:17" x14ac:dyDescent="0.3">
      <c r="A249">
        <v>38984</v>
      </c>
      <c r="B249" s="5">
        <v>44086</v>
      </c>
      <c r="C249">
        <v>329</v>
      </c>
      <c r="D249" t="s">
        <v>25</v>
      </c>
      <c r="E249">
        <v>6</v>
      </c>
      <c r="F249">
        <v>5</v>
      </c>
      <c r="G249">
        <v>300</v>
      </c>
      <c r="H249">
        <v>1500</v>
      </c>
      <c r="I249">
        <v>9</v>
      </c>
      <c r="J249">
        <v>8</v>
      </c>
      <c r="K249" t="str">
        <f>VLOOKUP(Data5[[#This Row],[Course ID]],courses[],2,FALSE)</f>
        <v>Acrobat</v>
      </c>
      <c r="L249" s="6" t="str">
        <f>VLOOKUP(Data5[[#This Row],[Course ID]],courses[],3,FALSE)</f>
        <v>Intro</v>
      </c>
      <c r="M249">
        <f>VLOOKUP(Data5[[#This Row],[Course ID]],courses[],5,FALSE)</f>
        <v>500</v>
      </c>
      <c r="N249" t="str">
        <f>VLOOKUP(Data5[[#This Row],[Customer Number]],Customers[],4,FALSE)</f>
        <v>NiSource Inc.</v>
      </c>
      <c r="O249" t="str">
        <f>VLOOKUP(Data5[[#This Row],[Customer Number]],Customers[],3,FALSE)</f>
        <v>Indiana</v>
      </c>
      <c r="P249" t="str">
        <f>VLOOKUP(Data5[[#This Row],[Customer Number]],Customers[],5,FALSE)</f>
        <v>Utilities</v>
      </c>
      <c r="Q249" t="str">
        <f>VLOOKUP(Data5[[#This Row],[Customer Number]],Customers[],6,FALSE)</f>
        <v>MultiUtilities</v>
      </c>
    </row>
    <row r="250" spans="1:17" x14ac:dyDescent="0.3">
      <c r="A250">
        <v>39095</v>
      </c>
      <c r="B250" s="5">
        <v>43893</v>
      </c>
      <c r="C250">
        <v>1</v>
      </c>
      <c r="D250" t="s">
        <v>24</v>
      </c>
      <c r="E250">
        <v>22</v>
      </c>
      <c r="F250">
        <v>19</v>
      </c>
      <c r="G250">
        <v>500</v>
      </c>
      <c r="H250">
        <v>9500</v>
      </c>
      <c r="I250">
        <v>10</v>
      </c>
      <c r="J250">
        <v>8</v>
      </c>
      <c r="K250" t="str">
        <f>VLOOKUP(Data5[[#This Row],[Course ID]],courses[],2,FALSE)</f>
        <v>Acrobat</v>
      </c>
      <c r="L250" s="6" t="str">
        <f>VLOOKUP(Data5[[#This Row],[Course ID]],courses[],3,FALSE)</f>
        <v>Advanced</v>
      </c>
      <c r="M250">
        <f>VLOOKUP(Data5[[#This Row],[Course ID]],courses[],5,FALSE)</f>
        <v>700</v>
      </c>
      <c r="N250" t="str">
        <f>VLOOKUP(Data5[[#This Row],[Customer Number]],Customers[],4,FALSE)</f>
        <v>Agilent Technologies Inc</v>
      </c>
      <c r="O250" t="str">
        <f>VLOOKUP(Data5[[#This Row],[Customer Number]],Customers[],3,FALSE)</f>
        <v>California</v>
      </c>
      <c r="P250" t="str">
        <f>VLOOKUP(Data5[[#This Row],[Customer Number]],Customers[],5,FALSE)</f>
        <v>Health Care</v>
      </c>
      <c r="Q250" t="str">
        <f>VLOOKUP(Data5[[#This Row],[Customer Number]],Customers[],6,FALSE)</f>
        <v>Health Care Equipment</v>
      </c>
    </row>
    <row r="251" spans="1:17" x14ac:dyDescent="0.3">
      <c r="A251">
        <v>39206</v>
      </c>
      <c r="B251" s="5">
        <v>43968</v>
      </c>
      <c r="C251">
        <v>329</v>
      </c>
      <c r="D251" t="s">
        <v>25</v>
      </c>
      <c r="E251">
        <v>15</v>
      </c>
      <c r="F251">
        <v>9</v>
      </c>
      <c r="G251">
        <v>500</v>
      </c>
      <c r="H251">
        <v>4500</v>
      </c>
      <c r="I251">
        <v>6</v>
      </c>
      <c r="J251">
        <v>8</v>
      </c>
      <c r="K251" t="str">
        <f>VLOOKUP(Data5[[#This Row],[Course ID]],courses[],2,FALSE)</f>
        <v>Forensic Investigation</v>
      </c>
      <c r="L251" s="6" t="str">
        <f>VLOOKUP(Data5[[#This Row],[Course ID]],courses[],3,FALSE)</f>
        <v>Intermediate</v>
      </c>
      <c r="M251">
        <f>VLOOKUP(Data5[[#This Row],[Course ID]],courses[],5,FALSE)</f>
        <v>1500</v>
      </c>
      <c r="N251" t="str">
        <f>VLOOKUP(Data5[[#This Row],[Customer Number]],Customers[],4,FALSE)</f>
        <v>NiSource Inc.</v>
      </c>
      <c r="O251" t="str">
        <f>VLOOKUP(Data5[[#This Row],[Customer Number]],Customers[],3,FALSE)</f>
        <v>Indiana</v>
      </c>
      <c r="P251" t="str">
        <f>VLOOKUP(Data5[[#This Row],[Customer Number]],Customers[],5,FALSE)</f>
        <v>Utilities</v>
      </c>
      <c r="Q251" t="str">
        <f>VLOOKUP(Data5[[#This Row],[Customer Number]],Customers[],6,FALSE)</f>
        <v>MultiUtilities</v>
      </c>
    </row>
    <row r="252" spans="1:17" x14ac:dyDescent="0.3">
      <c r="A252">
        <v>39317</v>
      </c>
      <c r="B252" s="5">
        <v>43969</v>
      </c>
      <c r="C252">
        <v>12</v>
      </c>
      <c r="D252" t="s">
        <v>28</v>
      </c>
      <c r="E252">
        <v>13</v>
      </c>
      <c r="F252">
        <v>16</v>
      </c>
      <c r="G252">
        <v>300</v>
      </c>
      <c r="H252">
        <v>4800</v>
      </c>
      <c r="I252">
        <v>6</v>
      </c>
      <c r="J252">
        <v>8</v>
      </c>
      <c r="K252" t="str">
        <f>VLOOKUP(Data5[[#This Row],[Course ID]],courses[],2,FALSE)</f>
        <v>Access</v>
      </c>
      <c r="L252" s="6" t="str">
        <f>VLOOKUP(Data5[[#This Row],[Course ID]],courses[],3,FALSE)</f>
        <v>Intermediate</v>
      </c>
      <c r="M252">
        <f>VLOOKUP(Data5[[#This Row],[Course ID]],courses[],5,FALSE)</f>
        <v>300</v>
      </c>
      <c r="N252" t="str">
        <f>VLOOKUP(Data5[[#This Row],[Customer Number]],Customers[],4,FALSE)</f>
        <v>Automatic Data Processing</v>
      </c>
      <c r="O252" t="str">
        <f>VLOOKUP(Data5[[#This Row],[Customer Number]],Customers[],3,FALSE)</f>
        <v>New Jersey</v>
      </c>
      <c r="P252" t="str">
        <f>VLOOKUP(Data5[[#This Row],[Customer Number]],Customers[],5,FALSE)</f>
        <v>Information Technology</v>
      </c>
      <c r="Q252" t="str">
        <f>VLOOKUP(Data5[[#This Row],[Customer Number]],Customers[],6,FALSE)</f>
        <v>Internet Software &amp; Services</v>
      </c>
    </row>
    <row r="253" spans="1:17" x14ac:dyDescent="0.3">
      <c r="A253">
        <v>39428</v>
      </c>
      <c r="B253" s="5">
        <v>44150</v>
      </c>
      <c r="C253">
        <v>178</v>
      </c>
      <c r="D253" t="s">
        <v>27</v>
      </c>
      <c r="E253">
        <v>10</v>
      </c>
      <c r="F253">
        <v>9</v>
      </c>
      <c r="G253">
        <v>300</v>
      </c>
      <c r="H253">
        <v>2700</v>
      </c>
      <c r="I253">
        <v>10</v>
      </c>
      <c r="J253">
        <v>8</v>
      </c>
      <c r="K253" t="str">
        <f>VLOOKUP(Data5[[#This Row],[Course ID]],courses[],2,FALSE)</f>
        <v>Power BI</v>
      </c>
      <c r="L253" s="6" t="str">
        <f>VLOOKUP(Data5[[#This Row],[Course ID]],courses[],3,FALSE)</f>
        <v>Intermediate</v>
      </c>
      <c r="M253">
        <f>VLOOKUP(Data5[[#This Row],[Course ID]],courses[],5,FALSE)</f>
        <v>300</v>
      </c>
      <c r="N253" t="str">
        <f>VLOOKUP(Data5[[#This Row],[Customer Number]],Customers[],4,FALSE)</f>
        <v>FedEx Corporation</v>
      </c>
      <c r="O253" t="str">
        <f>VLOOKUP(Data5[[#This Row],[Customer Number]],Customers[],3,FALSE)</f>
        <v>Tennessee</v>
      </c>
      <c r="P253" t="str">
        <f>VLOOKUP(Data5[[#This Row],[Customer Number]],Customers[],5,FALSE)</f>
        <v>Industrials</v>
      </c>
      <c r="Q253" t="str">
        <f>VLOOKUP(Data5[[#This Row],[Customer Number]],Customers[],6,FALSE)</f>
        <v>Air Freight &amp; Logistics</v>
      </c>
    </row>
    <row r="254" spans="1:17" x14ac:dyDescent="0.3">
      <c r="A254">
        <v>39539</v>
      </c>
      <c r="B254" s="5">
        <v>44020</v>
      </c>
      <c r="C254">
        <v>275</v>
      </c>
      <c r="D254" t="s">
        <v>24</v>
      </c>
      <c r="E254">
        <v>22</v>
      </c>
      <c r="F254">
        <v>15</v>
      </c>
      <c r="G254">
        <v>500</v>
      </c>
      <c r="H254">
        <v>7500</v>
      </c>
      <c r="I254">
        <v>9</v>
      </c>
      <c r="J254">
        <v>8</v>
      </c>
      <c r="K254" t="str">
        <f>VLOOKUP(Data5[[#This Row],[Course ID]],courses[],2,FALSE)</f>
        <v>Acrobat</v>
      </c>
      <c r="L254" s="6" t="str">
        <f>VLOOKUP(Data5[[#This Row],[Course ID]],courses[],3,FALSE)</f>
        <v>Advanced</v>
      </c>
      <c r="M254">
        <f>VLOOKUP(Data5[[#This Row],[Course ID]],courses[],5,FALSE)</f>
        <v>700</v>
      </c>
      <c r="N254" t="str">
        <f>VLOOKUP(Data5[[#This Row],[Customer Number]],Customers[],4,FALSE)</f>
        <v>Linear Technology Corp.</v>
      </c>
      <c r="O254" t="str">
        <f>VLOOKUP(Data5[[#This Row],[Customer Number]],Customers[],3,FALSE)</f>
        <v>California</v>
      </c>
      <c r="P254" t="str">
        <f>VLOOKUP(Data5[[#This Row],[Customer Number]],Customers[],5,FALSE)</f>
        <v>Information Technology</v>
      </c>
      <c r="Q254" t="str">
        <f>VLOOKUP(Data5[[#This Row],[Customer Number]],Customers[],6,FALSE)</f>
        <v>Semiconductors</v>
      </c>
    </row>
    <row r="255" spans="1:17" x14ac:dyDescent="0.3">
      <c r="A255">
        <v>39650</v>
      </c>
      <c r="B255" s="5">
        <v>44007</v>
      </c>
      <c r="C255">
        <v>121</v>
      </c>
      <c r="D255" t="s">
        <v>24</v>
      </c>
      <c r="E255">
        <v>8</v>
      </c>
      <c r="F255">
        <v>24</v>
      </c>
      <c r="G255">
        <v>1500</v>
      </c>
      <c r="H255">
        <v>36000</v>
      </c>
      <c r="I255">
        <v>6</v>
      </c>
      <c r="J255">
        <v>8</v>
      </c>
      <c r="K255" t="str">
        <f>VLOOKUP(Data5[[#This Row],[Course ID]],courses[],2,FALSE)</f>
        <v>Ethcial Hacking</v>
      </c>
      <c r="L255" s="6" t="str">
        <f>VLOOKUP(Data5[[#This Row],[Course ID]],courses[],3,FALSE)</f>
        <v>Intro</v>
      </c>
      <c r="M255">
        <f>VLOOKUP(Data5[[#This Row],[Course ID]],courses[],5,FALSE)</f>
        <v>2000</v>
      </c>
      <c r="N255" t="str">
        <f>VLOOKUP(Data5[[#This Row],[Customer Number]],Customers[],4,FALSE)</f>
        <v>CVS Health</v>
      </c>
      <c r="O255" t="str">
        <f>VLOOKUP(Data5[[#This Row],[Customer Number]],Customers[],3,FALSE)</f>
        <v>Rhode Island</v>
      </c>
      <c r="P255" t="str">
        <f>VLOOKUP(Data5[[#This Row],[Customer Number]],Customers[],5,FALSE)</f>
        <v>Consumer Staples</v>
      </c>
      <c r="Q255" t="str">
        <f>VLOOKUP(Data5[[#This Row],[Customer Number]],Customers[],6,FALSE)</f>
        <v>Drug Retail</v>
      </c>
    </row>
    <row r="256" spans="1:17" x14ac:dyDescent="0.3">
      <c r="A256">
        <v>39761</v>
      </c>
      <c r="B256" s="5">
        <v>44099</v>
      </c>
      <c r="C256">
        <v>161</v>
      </c>
      <c r="D256" t="s">
        <v>25</v>
      </c>
      <c r="E256">
        <v>23</v>
      </c>
      <c r="F256">
        <v>24</v>
      </c>
      <c r="G256">
        <v>700</v>
      </c>
      <c r="H256">
        <v>16800</v>
      </c>
      <c r="I256">
        <v>9</v>
      </c>
      <c r="J256">
        <v>8</v>
      </c>
      <c r="K256" t="str">
        <f>VLOOKUP(Data5[[#This Row],[Course ID]],courses[],2,FALSE)</f>
        <v>Forensic Investigation</v>
      </c>
      <c r="L256" s="6" t="str">
        <f>VLOOKUP(Data5[[#This Row],[Course ID]],courses[],3,FALSE)</f>
        <v>Advanced</v>
      </c>
      <c r="M256">
        <f>VLOOKUP(Data5[[#This Row],[Course ID]],courses[],5,FALSE)</f>
        <v>2500</v>
      </c>
      <c r="N256" t="str">
        <f>VLOOKUP(Data5[[#This Row],[Customer Number]],Customers[],4,FALSE)</f>
        <v>Eversource Energy</v>
      </c>
      <c r="O256" t="str">
        <f>VLOOKUP(Data5[[#This Row],[Customer Number]],Customers[],3,FALSE)</f>
        <v>Massachusetts</v>
      </c>
      <c r="P256" t="str">
        <f>VLOOKUP(Data5[[#This Row],[Customer Number]],Customers[],5,FALSE)</f>
        <v>Utilities</v>
      </c>
      <c r="Q256" t="str">
        <f>VLOOKUP(Data5[[#This Row],[Customer Number]],Customers[],6,FALSE)</f>
        <v>MultiUtilities</v>
      </c>
    </row>
    <row r="257" spans="1:17" x14ac:dyDescent="0.3">
      <c r="A257">
        <v>39872</v>
      </c>
      <c r="B257" s="5">
        <v>43994</v>
      </c>
      <c r="C257">
        <v>252</v>
      </c>
      <c r="D257" t="s">
        <v>25</v>
      </c>
      <c r="E257">
        <v>15</v>
      </c>
      <c r="F257">
        <v>3</v>
      </c>
      <c r="G257">
        <v>500</v>
      </c>
      <c r="H257">
        <v>1500</v>
      </c>
      <c r="I257">
        <v>7</v>
      </c>
      <c r="J257">
        <v>8</v>
      </c>
      <c r="K257" t="str">
        <f>VLOOKUP(Data5[[#This Row],[Course ID]],courses[],2,FALSE)</f>
        <v>Forensic Investigation</v>
      </c>
      <c r="L257" s="6" t="str">
        <f>VLOOKUP(Data5[[#This Row],[Course ID]],courses[],3,FALSE)</f>
        <v>Intermediate</v>
      </c>
      <c r="M257">
        <f>VLOOKUP(Data5[[#This Row],[Course ID]],courses[],5,FALSE)</f>
        <v>1500</v>
      </c>
      <c r="N257" t="str">
        <f>VLOOKUP(Data5[[#This Row],[Customer Number]],Customers[],4,FALSE)</f>
        <v>Juniper Networks</v>
      </c>
      <c r="O257" t="str">
        <f>VLOOKUP(Data5[[#This Row],[Customer Number]],Customers[],3,FALSE)</f>
        <v>California</v>
      </c>
      <c r="P257" t="str">
        <f>VLOOKUP(Data5[[#This Row],[Customer Number]],Customers[],5,FALSE)</f>
        <v>Information Technology</v>
      </c>
      <c r="Q257" t="str">
        <f>VLOOKUP(Data5[[#This Row],[Customer Number]],Customers[],6,FALSE)</f>
        <v>Networking Equipment</v>
      </c>
    </row>
    <row r="258" spans="1:17" x14ac:dyDescent="0.3">
      <c r="A258">
        <v>39983</v>
      </c>
      <c r="B258" s="5">
        <v>43967</v>
      </c>
      <c r="C258">
        <v>144</v>
      </c>
      <c r="D258" t="s">
        <v>29</v>
      </c>
      <c r="E258">
        <v>6</v>
      </c>
      <c r="F258">
        <v>21</v>
      </c>
      <c r="G258">
        <v>300</v>
      </c>
      <c r="H258">
        <v>6300</v>
      </c>
      <c r="I258">
        <v>8</v>
      </c>
      <c r="J258">
        <v>8</v>
      </c>
      <c r="K258" t="str">
        <f>VLOOKUP(Data5[[#This Row],[Course ID]],courses[],2,FALSE)</f>
        <v>Acrobat</v>
      </c>
      <c r="L258" s="6" t="str">
        <f>VLOOKUP(Data5[[#This Row],[Course ID]],courses[],3,FALSE)</f>
        <v>Intro</v>
      </c>
      <c r="M258">
        <f>VLOOKUP(Data5[[#This Row],[Course ID]],courses[],5,FALSE)</f>
        <v>500</v>
      </c>
      <c r="N258" t="str">
        <f>VLOOKUP(Data5[[#This Row],[Customer Number]],Customers[],4,FALSE)</f>
        <v>Duke Energy</v>
      </c>
      <c r="O258" t="str">
        <f>VLOOKUP(Data5[[#This Row],[Customer Number]],Customers[],3,FALSE)</f>
        <v>North Carolina</v>
      </c>
      <c r="P258" t="str">
        <f>VLOOKUP(Data5[[#This Row],[Customer Number]],Customers[],5,FALSE)</f>
        <v>Utilities</v>
      </c>
      <c r="Q258" t="str">
        <f>VLOOKUP(Data5[[#This Row],[Customer Number]],Customers[],6,FALSE)</f>
        <v>Electric Utilities</v>
      </c>
    </row>
    <row r="259" spans="1:17" x14ac:dyDescent="0.3">
      <c r="A259">
        <v>40094</v>
      </c>
      <c r="B259" s="5">
        <v>44070</v>
      </c>
      <c r="C259">
        <v>322</v>
      </c>
      <c r="D259" t="s">
        <v>25</v>
      </c>
      <c r="E259">
        <v>6</v>
      </c>
      <c r="F259">
        <v>9</v>
      </c>
      <c r="G259">
        <v>300</v>
      </c>
      <c r="H259">
        <v>2700</v>
      </c>
      <c r="I259">
        <v>10</v>
      </c>
      <c r="J259">
        <v>8</v>
      </c>
      <c r="K259" t="str">
        <f>VLOOKUP(Data5[[#This Row],[Course ID]],courses[],2,FALSE)</f>
        <v>Acrobat</v>
      </c>
      <c r="L259" s="6" t="str">
        <f>VLOOKUP(Data5[[#This Row],[Course ID]],courses[],3,FALSE)</f>
        <v>Intro</v>
      </c>
      <c r="M259">
        <f>VLOOKUP(Data5[[#This Row],[Course ID]],courses[],5,FALSE)</f>
        <v>500</v>
      </c>
      <c r="N259" t="str">
        <f>VLOOKUP(Data5[[#This Row],[Customer Number]],Customers[],4,FALSE)</f>
        <v>Navient</v>
      </c>
      <c r="O259" t="str">
        <f>VLOOKUP(Data5[[#This Row],[Customer Number]],Customers[],3,FALSE)</f>
        <v>Delaware</v>
      </c>
      <c r="P259" t="str">
        <f>VLOOKUP(Data5[[#This Row],[Customer Number]],Customers[],5,FALSE)</f>
        <v>Financials</v>
      </c>
      <c r="Q259" t="str">
        <f>VLOOKUP(Data5[[#This Row],[Customer Number]],Customers[],6,FALSE)</f>
        <v>Consumer Finance</v>
      </c>
    </row>
    <row r="260" spans="1:17" x14ac:dyDescent="0.3">
      <c r="A260">
        <v>40205</v>
      </c>
      <c r="B260" s="5">
        <v>43967</v>
      </c>
      <c r="C260">
        <v>33</v>
      </c>
      <c r="D260" t="s">
        <v>28</v>
      </c>
      <c r="E260">
        <v>2</v>
      </c>
      <c r="F260">
        <v>16</v>
      </c>
      <c r="G260">
        <v>300</v>
      </c>
      <c r="H260">
        <v>4800</v>
      </c>
      <c r="I260">
        <v>9</v>
      </c>
      <c r="J260">
        <v>8</v>
      </c>
      <c r="K260" t="str">
        <f>VLOOKUP(Data5[[#This Row],[Course ID]],courses[],2,FALSE)</f>
        <v>Power BI</v>
      </c>
      <c r="L260" s="6" t="str">
        <f>VLOOKUP(Data5[[#This Row],[Course ID]],courses[],3,FALSE)</f>
        <v>Intro</v>
      </c>
      <c r="M260">
        <f>VLOOKUP(Data5[[#This Row],[Course ID]],courses[],5,FALSE)</f>
        <v>300</v>
      </c>
      <c r="N260" t="str">
        <f>VLOOKUP(Data5[[#This Row],[Customer Number]],Customers[],4,FALSE)</f>
        <v>Affiliated Managers Group Inc</v>
      </c>
      <c r="O260" t="str">
        <f>VLOOKUP(Data5[[#This Row],[Customer Number]],Customers[],3,FALSE)</f>
        <v>Massachusetts</v>
      </c>
      <c r="P260" t="str">
        <f>VLOOKUP(Data5[[#This Row],[Customer Number]],Customers[],5,FALSE)</f>
        <v>Financials</v>
      </c>
      <c r="Q260" t="str">
        <f>VLOOKUP(Data5[[#This Row],[Customer Number]],Customers[],6,FALSE)</f>
        <v>Asset Management &amp; Custody Banks</v>
      </c>
    </row>
    <row r="261" spans="1:17" x14ac:dyDescent="0.3">
      <c r="A261">
        <v>40316</v>
      </c>
      <c r="B261" s="5">
        <v>44084</v>
      </c>
      <c r="C261">
        <v>195</v>
      </c>
      <c r="D261" t="s">
        <v>23</v>
      </c>
      <c r="E261">
        <v>2</v>
      </c>
      <c r="F261">
        <v>18</v>
      </c>
      <c r="G261">
        <v>300</v>
      </c>
      <c r="H261">
        <v>5400</v>
      </c>
      <c r="I261">
        <v>8</v>
      </c>
      <c r="J261">
        <v>8</v>
      </c>
      <c r="K261" t="str">
        <f>VLOOKUP(Data5[[#This Row],[Course ID]],courses[],2,FALSE)</f>
        <v>Power BI</v>
      </c>
      <c r="L261" s="6" t="str">
        <f>VLOOKUP(Data5[[#This Row],[Course ID]],courses[],3,FALSE)</f>
        <v>Intro</v>
      </c>
      <c r="M261">
        <f>VLOOKUP(Data5[[#This Row],[Course ID]],courses[],5,FALSE)</f>
        <v>300</v>
      </c>
      <c r="N261" t="str">
        <f>VLOOKUP(Data5[[#This Row],[Customer Number]],Customers[],4,FALSE)</f>
        <v>General Dynamics</v>
      </c>
      <c r="O261" t="str">
        <f>VLOOKUP(Data5[[#This Row],[Customer Number]],Customers[],3,FALSE)</f>
        <v>Virginia</v>
      </c>
      <c r="P261" t="str">
        <f>VLOOKUP(Data5[[#This Row],[Customer Number]],Customers[],5,FALSE)</f>
        <v>Industrials</v>
      </c>
      <c r="Q261" t="str">
        <f>VLOOKUP(Data5[[#This Row],[Customer Number]],Customers[],6,FALSE)</f>
        <v>Aerospace &amp; Defense</v>
      </c>
    </row>
    <row r="262" spans="1:17" x14ac:dyDescent="0.3">
      <c r="A262">
        <v>40427</v>
      </c>
      <c r="B262" s="5">
        <v>43932</v>
      </c>
      <c r="C262">
        <v>194</v>
      </c>
      <c r="D262" t="s">
        <v>28</v>
      </c>
      <c r="E262">
        <v>19</v>
      </c>
      <c r="F262">
        <v>21</v>
      </c>
      <c r="G262">
        <v>500</v>
      </c>
      <c r="H262">
        <v>10500</v>
      </c>
      <c r="I262">
        <v>7</v>
      </c>
      <c r="J262">
        <v>8</v>
      </c>
      <c r="K262" t="str">
        <f>VLOOKUP(Data5[[#This Row],[Course ID]],courses[],2,FALSE)</f>
        <v>Word</v>
      </c>
      <c r="L262" s="6" t="str">
        <f>VLOOKUP(Data5[[#This Row],[Course ID]],courses[],3,FALSE)</f>
        <v>Advanced</v>
      </c>
      <c r="M262">
        <f>VLOOKUP(Data5[[#This Row],[Course ID]],courses[],5,FALSE)</f>
        <v>500</v>
      </c>
      <c r="N262" t="str">
        <f>VLOOKUP(Data5[[#This Row],[Customer Number]],Customers[],4,FALSE)</f>
        <v>Fortive Corp</v>
      </c>
      <c r="O262" t="str">
        <f>VLOOKUP(Data5[[#This Row],[Customer Number]],Customers[],3,FALSE)</f>
        <v>Washington</v>
      </c>
      <c r="P262" t="str">
        <f>VLOOKUP(Data5[[#This Row],[Customer Number]],Customers[],5,FALSE)</f>
        <v>Industrials</v>
      </c>
      <c r="Q262" t="str">
        <f>VLOOKUP(Data5[[#This Row],[Customer Number]],Customers[],6,FALSE)</f>
        <v>Industrial Machinery</v>
      </c>
    </row>
    <row r="263" spans="1:17" x14ac:dyDescent="0.3">
      <c r="A263">
        <v>40538</v>
      </c>
      <c r="B263" s="5">
        <v>43931</v>
      </c>
      <c r="C263">
        <v>44</v>
      </c>
      <c r="D263" t="s">
        <v>24</v>
      </c>
      <c r="E263">
        <v>8</v>
      </c>
      <c r="F263">
        <v>2</v>
      </c>
      <c r="G263">
        <v>1500</v>
      </c>
      <c r="H263">
        <v>3000</v>
      </c>
      <c r="I263">
        <v>6</v>
      </c>
      <c r="J263">
        <v>8</v>
      </c>
      <c r="K263" t="str">
        <f>VLOOKUP(Data5[[#This Row],[Course ID]],courses[],2,FALSE)</f>
        <v>Ethcial Hacking</v>
      </c>
      <c r="L263" s="6" t="str">
        <f>VLOOKUP(Data5[[#This Row],[Course ID]],courses[],3,FALSE)</f>
        <v>Intro</v>
      </c>
      <c r="M263">
        <f>VLOOKUP(Data5[[#This Row],[Course ID]],courses[],5,FALSE)</f>
        <v>2000</v>
      </c>
      <c r="N263" t="str">
        <f>VLOOKUP(Data5[[#This Row],[Customer Number]],Customers[],4,FALSE)</f>
        <v>Amphenol Corp</v>
      </c>
      <c r="O263" t="str">
        <f>VLOOKUP(Data5[[#This Row],[Customer Number]],Customers[],3,FALSE)</f>
        <v>Connecticut</v>
      </c>
      <c r="P263" t="str">
        <f>VLOOKUP(Data5[[#This Row],[Customer Number]],Customers[],5,FALSE)</f>
        <v>Information Technology</v>
      </c>
      <c r="Q263" t="str">
        <f>VLOOKUP(Data5[[#This Row],[Customer Number]],Customers[],6,FALSE)</f>
        <v>Electronic Components</v>
      </c>
    </row>
    <row r="264" spans="1:17" x14ac:dyDescent="0.3">
      <c r="A264">
        <v>40649</v>
      </c>
      <c r="B264" s="5">
        <v>44124</v>
      </c>
      <c r="C264">
        <v>394</v>
      </c>
      <c r="D264" t="s">
        <v>24</v>
      </c>
      <c r="E264">
        <v>11</v>
      </c>
      <c r="F264">
        <v>24</v>
      </c>
      <c r="G264">
        <v>300</v>
      </c>
      <c r="H264">
        <v>7200</v>
      </c>
      <c r="I264">
        <v>7</v>
      </c>
      <c r="J264">
        <v>8</v>
      </c>
      <c r="K264" t="str">
        <f>VLOOKUP(Data5[[#This Row],[Course ID]],courses[],2,FALSE)</f>
        <v>Word</v>
      </c>
      <c r="L264" s="6" t="str">
        <f>VLOOKUP(Data5[[#This Row],[Course ID]],courses[],3,FALSE)</f>
        <v>Intermediate</v>
      </c>
      <c r="M264">
        <f>VLOOKUP(Data5[[#This Row],[Course ID]],courses[],5,FALSE)</f>
        <v>300</v>
      </c>
      <c r="N264" t="str">
        <f>VLOOKUP(Data5[[#This Row],[Customer Number]],Customers[],4,FALSE)</f>
        <v>Range Resources Corp.</v>
      </c>
      <c r="O264" t="str">
        <f>VLOOKUP(Data5[[#This Row],[Customer Number]],Customers[],3,FALSE)</f>
        <v>Texas</v>
      </c>
      <c r="P264" t="str">
        <f>VLOOKUP(Data5[[#This Row],[Customer Number]],Customers[],5,FALSE)</f>
        <v>Energy</v>
      </c>
      <c r="Q264" t="str">
        <f>VLOOKUP(Data5[[#This Row],[Customer Number]],Customers[],6,FALSE)</f>
        <v>Oil &amp; Gas Exploration &amp; Production</v>
      </c>
    </row>
    <row r="265" spans="1:17" x14ac:dyDescent="0.3">
      <c r="A265">
        <v>40760</v>
      </c>
      <c r="B265" s="5">
        <v>44065</v>
      </c>
      <c r="C265">
        <v>376</v>
      </c>
      <c r="D265" t="s">
        <v>28</v>
      </c>
      <c r="E265">
        <v>22</v>
      </c>
      <c r="F265">
        <v>11</v>
      </c>
      <c r="G265">
        <v>500</v>
      </c>
      <c r="H265">
        <v>5500</v>
      </c>
      <c r="I265">
        <v>9</v>
      </c>
      <c r="J265">
        <v>8</v>
      </c>
      <c r="K265" t="str">
        <f>VLOOKUP(Data5[[#This Row],[Course ID]],courses[],2,FALSE)</f>
        <v>Acrobat</v>
      </c>
      <c r="L265" s="6" t="str">
        <f>VLOOKUP(Data5[[#This Row],[Course ID]],courses[],3,FALSE)</f>
        <v>Advanced</v>
      </c>
      <c r="M265">
        <f>VLOOKUP(Data5[[#This Row],[Course ID]],courses[],5,FALSE)</f>
        <v>700</v>
      </c>
      <c r="N265" t="str">
        <f>VLOOKUP(Data5[[#This Row],[Customer Number]],Customers[],4,FALSE)</f>
        <v>Quanta Services Inc.</v>
      </c>
      <c r="O265" t="str">
        <f>VLOOKUP(Data5[[#This Row],[Customer Number]],Customers[],3,FALSE)</f>
        <v>Texas</v>
      </c>
      <c r="P265" t="str">
        <f>VLOOKUP(Data5[[#This Row],[Customer Number]],Customers[],5,FALSE)</f>
        <v>Industrials</v>
      </c>
      <c r="Q265" t="str">
        <f>VLOOKUP(Data5[[#This Row],[Customer Number]],Customers[],6,FALSE)</f>
        <v>Industrial Conglomerates</v>
      </c>
    </row>
    <row r="266" spans="1:17" x14ac:dyDescent="0.3">
      <c r="A266">
        <v>40871</v>
      </c>
      <c r="B266" s="5">
        <v>44003</v>
      </c>
      <c r="C266">
        <v>323</v>
      </c>
      <c r="D266" t="s">
        <v>26</v>
      </c>
      <c r="E266">
        <v>12</v>
      </c>
      <c r="F266">
        <v>23</v>
      </c>
      <c r="G266">
        <v>300</v>
      </c>
      <c r="H266">
        <v>6900</v>
      </c>
      <c r="I266">
        <v>7</v>
      </c>
      <c r="J266">
        <v>8</v>
      </c>
      <c r="K266" t="str">
        <f>VLOOKUP(Data5[[#This Row],[Course ID]],courses[],2,FALSE)</f>
        <v>PowerPoint</v>
      </c>
      <c r="L266" s="6" t="str">
        <f>VLOOKUP(Data5[[#This Row],[Course ID]],courses[],3,FALSE)</f>
        <v>Intermediate</v>
      </c>
      <c r="M266">
        <f>VLOOKUP(Data5[[#This Row],[Course ID]],courses[],5,FALSE)</f>
        <v>300</v>
      </c>
      <c r="N266" t="str">
        <f>VLOOKUP(Data5[[#This Row],[Customer Number]],Customers[],4,FALSE)</f>
        <v>Noble Energy Inc</v>
      </c>
      <c r="O266" t="str">
        <f>VLOOKUP(Data5[[#This Row],[Customer Number]],Customers[],3,FALSE)</f>
        <v>Texas</v>
      </c>
      <c r="P266" t="str">
        <f>VLOOKUP(Data5[[#This Row],[Customer Number]],Customers[],5,FALSE)</f>
        <v>Energy</v>
      </c>
      <c r="Q266" t="str">
        <f>VLOOKUP(Data5[[#This Row],[Customer Number]],Customers[],6,FALSE)</f>
        <v>Oil &amp; Gas Exploration &amp; Production</v>
      </c>
    </row>
    <row r="267" spans="1:17" x14ac:dyDescent="0.3">
      <c r="A267">
        <v>40982</v>
      </c>
      <c r="B267" s="5">
        <v>44007</v>
      </c>
      <c r="C267">
        <v>42</v>
      </c>
      <c r="D267" t="s">
        <v>25</v>
      </c>
      <c r="E267">
        <v>3</v>
      </c>
      <c r="F267">
        <v>17</v>
      </c>
      <c r="G267">
        <v>300</v>
      </c>
      <c r="H267">
        <v>5100</v>
      </c>
      <c r="I267">
        <v>10</v>
      </c>
      <c r="J267">
        <v>8</v>
      </c>
      <c r="K267" t="str">
        <f>VLOOKUP(Data5[[#This Row],[Course ID]],courses[],2,FALSE)</f>
        <v>Word</v>
      </c>
      <c r="L267" s="6" t="str">
        <f>VLOOKUP(Data5[[#This Row],[Course ID]],courses[],3,FALSE)</f>
        <v>Intro</v>
      </c>
      <c r="M267">
        <f>VLOOKUP(Data5[[#This Row],[Course ID]],courses[],5,FALSE)</f>
        <v>300</v>
      </c>
      <c r="N267" t="str">
        <f>VLOOKUP(Data5[[#This Row],[Customer Number]],Customers[],4,FALSE)</f>
        <v>Anadarko Petroleum Corp</v>
      </c>
      <c r="O267" t="str">
        <f>VLOOKUP(Data5[[#This Row],[Customer Number]],Customers[],3,FALSE)</f>
        <v>Texas</v>
      </c>
      <c r="P267" t="str">
        <f>VLOOKUP(Data5[[#This Row],[Customer Number]],Customers[],5,FALSE)</f>
        <v>Energy</v>
      </c>
      <c r="Q267" t="str">
        <f>VLOOKUP(Data5[[#This Row],[Customer Number]],Customers[],6,FALSE)</f>
        <v>Oil &amp; Gas Exploration &amp; Production</v>
      </c>
    </row>
    <row r="268" spans="1:17" x14ac:dyDescent="0.3">
      <c r="A268">
        <v>41093</v>
      </c>
      <c r="B268" s="5">
        <v>44104</v>
      </c>
      <c r="C268">
        <v>172</v>
      </c>
      <c r="D268" t="s">
        <v>29</v>
      </c>
      <c r="E268">
        <v>9</v>
      </c>
      <c r="F268">
        <v>5</v>
      </c>
      <c r="G268">
        <v>2000</v>
      </c>
      <c r="H268">
        <v>10000</v>
      </c>
      <c r="I268">
        <v>6</v>
      </c>
      <c r="J268">
        <v>8</v>
      </c>
      <c r="K268" t="str">
        <f>VLOOKUP(Data5[[#This Row],[Course ID]],courses[],2,FALSE)</f>
        <v>Excel</v>
      </c>
      <c r="L268" s="6" t="str">
        <f>VLOOKUP(Data5[[#This Row],[Course ID]],courses[],3,FALSE)</f>
        <v>Intermediate</v>
      </c>
      <c r="M268">
        <f>VLOOKUP(Data5[[#This Row],[Course ID]],courses[],5,FALSE)</f>
        <v>300</v>
      </c>
      <c r="N268" t="str">
        <f>VLOOKUP(Data5[[#This Row],[Customer Number]],Customers[],4,FALSE)</f>
        <v>Extra Space Storage</v>
      </c>
      <c r="O268" t="str">
        <f>VLOOKUP(Data5[[#This Row],[Customer Number]],Customers[],3,FALSE)</f>
        <v>UT</v>
      </c>
      <c r="P268" t="str">
        <f>VLOOKUP(Data5[[#This Row],[Customer Number]],Customers[],5,FALSE)</f>
        <v>Real Estate</v>
      </c>
      <c r="Q268" t="str">
        <f>VLOOKUP(Data5[[#This Row],[Customer Number]],Customers[],6,FALSE)</f>
        <v>Specialized REITs</v>
      </c>
    </row>
    <row r="269" spans="1:17" x14ac:dyDescent="0.3">
      <c r="A269">
        <v>41204</v>
      </c>
      <c r="B269" s="5">
        <v>44119</v>
      </c>
      <c r="C269">
        <v>132</v>
      </c>
      <c r="D269" t="s">
        <v>23</v>
      </c>
      <c r="E269">
        <v>14</v>
      </c>
      <c r="F269">
        <v>18</v>
      </c>
      <c r="G269">
        <v>300</v>
      </c>
      <c r="H269">
        <v>5400</v>
      </c>
      <c r="I269">
        <v>8</v>
      </c>
      <c r="J269">
        <v>8</v>
      </c>
      <c r="K269" t="str">
        <f>VLOOKUP(Data5[[#This Row],[Course ID]],courses[],2,FALSE)</f>
        <v>Acrobat</v>
      </c>
      <c r="L269" s="6" t="str">
        <f>VLOOKUP(Data5[[#This Row],[Course ID]],courses[],3,FALSE)</f>
        <v>Intermediate</v>
      </c>
      <c r="M269">
        <f>VLOOKUP(Data5[[#This Row],[Course ID]],courses[],5,FALSE)</f>
        <v>500</v>
      </c>
      <c r="N269" t="str">
        <f>VLOOKUP(Data5[[#This Row],[Customer Number]],Customers[],4,FALSE)</f>
        <v>Danaher Corp.</v>
      </c>
      <c r="O269" t="str">
        <f>VLOOKUP(Data5[[#This Row],[Customer Number]],Customers[],3,FALSE)</f>
        <v>D.C.</v>
      </c>
      <c r="P269" t="str">
        <f>VLOOKUP(Data5[[#This Row],[Customer Number]],Customers[],5,FALSE)</f>
        <v>Industrials</v>
      </c>
      <c r="Q269" t="str">
        <f>VLOOKUP(Data5[[#This Row],[Customer Number]],Customers[],6,FALSE)</f>
        <v>Industrial Conglomerates</v>
      </c>
    </row>
    <row r="270" spans="1:17" x14ac:dyDescent="0.3">
      <c r="A270">
        <v>41315</v>
      </c>
      <c r="B270" s="5">
        <v>43949</v>
      </c>
      <c r="C270">
        <v>352</v>
      </c>
      <c r="D270" t="s">
        <v>24</v>
      </c>
      <c r="E270">
        <v>8</v>
      </c>
      <c r="F270">
        <v>13</v>
      </c>
      <c r="G270">
        <v>1500</v>
      </c>
      <c r="H270">
        <v>19500</v>
      </c>
      <c r="I270">
        <v>8</v>
      </c>
      <c r="J270">
        <v>8</v>
      </c>
      <c r="K270" t="str">
        <f>VLOOKUP(Data5[[#This Row],[Course ID]],courses[],2,FALSE)</f>
        <v>Ethcial Hacking</v>
      </c>
      <c r="L270" s="6" t="str">
        <f>VLOOKUP(Data5[[#This Row],[Course ID]],courses[],3,FALSE)</f>
        <v>Intro</v>
      </c>
      <c r="M270">
        <f>VLOOKUP(Data5[[#This Row],[Course ID]],courses[],5,FALSE)</f>
        <v>2000</v>
      </c>
      <c r="N270" t="str">
        <f>VLOOKUP(Data5[[#This Row],[Customer Number]],Customers[],4,FALSE)</f>
        <v>PG&amp;E Corp.</v>
      </c>
      <c r="O270" t="str">
        <f>VLOOKUP(Data5[[#This Row],[Customer Number]],Customers[],3,FALSE)</f>
        <v>California</v>
      </c>
      <c r="P270" t="str">
        <f>VLOOKUP(Data5[[#This Row],[Customer Number]],Customers[],5,FALSE)</f>
        <v>Utilities</v>
      </c>
      <c r="Q270" t="str">
        <f>VLOOKUP(Data5[[#This Row],[Customer Number]],Customers[],6,FALSE)</f>
        <v>MultiUtilities</v>
      </c>
    </row>
    <row r="271" spans="1:17" x14ac:dyDescent="0.3">
      <c r="A271">
        <v>41426</v>
      </c>
      <c r="B271" s="5">
        <v>44001</v>
      </c>
      <c r="C271">
        <v>56</v>
      </c>
      <c r="D271" t="s">
        <v>25</v>
      </c>
      <c r="E271">
        <v>21</v>
      </c>
      <c r="F271">
        <v>20</v>
      </c>
      <c r="G271">
        <v>500</v>
      </c>
      <c r="H271">
        <v>10000</v>
      </c>
      <c r="I271">
        <v>9</v>
      </c>
      <c r="J271">
        <v>8</v>
      </c>
      <c r="K271" t="str">
        <f>VLOOKUP(Data5[[#This Row],[Course ID]],courses[],2,FALSE)</f>
        <v>Access</v>
      </c>
      <c r="L271" s="6" t="str">
        <f>VLOOKUP(Data5[[#This Row],[Course ID]],courses[],3,FALSE)</f>
        <v>Advanced</v>
      </c>
      <c r="M271">
        <f>VLOOKUP(Data5[[#This Row],[Course ID]],courses[],5,FALSE)</f>
        <v>500</v>
      </c>
      <c r="N271" t="str">
        <f>VLOOKUP(Data5[[#This Row],[Customer Number]],Customers[],4,FALSE)</f>
        <v>Baxter International Inc.</v>
      </c>
      <c r="O271" t="str">
        <f>VLOOKUP(Data5[[#This Row],[Customer Number]],Customers[],3,FALSE)</f>
        <v>Illinois</v>
      </c>
      <c r="P271" t="str">
        <f>VLOOKUP(Data5[[#This Row],[Customer Number]],Customers[],5,FALSE)</f>
        <v>Health Care</v>
      </c>
      <c r="Q271" t="str">
        <f>VLOOKUP(Data5[[#This Row],[Customer Number]],Customers[],6,FALSE)</f>
        <v>Health Care Equipment</v>
      </c>
    </row>
    <row r="272" spans="1:17" x14ac:dyDescent="0.3">
      <c r="A272">
        <v>41537</v>
      </c>
      <c r="B272" s="5">
        <v>44016</v>
      </c>
      <c r="C272">
        <v>397</v>
      </c>
      <c r="D272" t="s">
        <v>28</v>
      </c>
      <c r="E272">
        <v>24</v>
      </c>
      <c r="F272">
        <v>17</v>
      </c>
      <c r="G272">
        <v>2500</v>
      </c>
      <c r="H272">
        <v>42500</v>
      </c>
      <c r="I272">
        <v>10</v>
      </c>
      <c r="J272">
        <v>8</v>
      </c>
      <c r="K272" t="str">
        <f>VLOOKUP(Data5[[#This Row],[Course ID]],courses[],2,FALSE)</f>
        <v>Ethcial Hacking</v>
      </c>
      <c r="L272" s="6" t="str">
        <f>VLOOKUP(Data5[[#This Row],[Course ID]],courses[],3,FALSE)</f>
        <v>Advanced</v>
      </c>
      <c r="M272">
        <f>VLOOKUP(Data5[[#This Row],[Course ID]],courses[],5,FALSE)</f>
        <v>2750</v>
      </c>
      <c r="N272" t="str">
        <f>VLOOKUP(Data5[[#This Row],[Customer Number]],Customers[],4,FALSE)</f>
        <v>Starbucks Corp.</v>
      </c>
      <c r="O272" t="str">
        <f>VLOOKUP(Data5[[#This Row],[Customer Number]],Customers[],3,FALSE)</f>
        <v>Washington</v>
      </c>
      <c r="P272" t="str">
        <f>VLOOKUP(Data5[[#This Row],[Customer Number]],Customers[],5,FALSE)</f>
        <v>Consumer Discretionary</v>
      </c>
      <c r="Q272" t="str">
        <f>VLOOKUP(Data5[[#This Row],[Customer Number]],Customers[],6,FALSE)</f>
        <v>Restaurants</v>
      </c>
    </row>
    <row r="273" spans="1:17" x14ac:dyDescent="0.3">
      <c r="A273">
        <v>41648</v>
      </c>
      <c r="B273" s="5">
        <v>43857</v>
      </c>
      <c r="C273">
        <v>387</v>
      </c>
      <c r="D273" t="s">
        <v>24</v>
      </c>
      <c r="E273">
        <v>3</v>
      </c>
      <c r="F273">
        <v>11</v>
      </c>
      <c r="G273">
        <v>300</v>
      </c>
      <c r="H273">
        <v>3300</v>
      </c>
      <c r="I273">
        <v>7</v>
      </c>
      <c r="J273">
        <v>8</v>
      </c>
      <c r="K273" t="str">
        <f>VLOOKUP(Data5[[#This Row],[Course ID]],courses[],2,FALSE)</f>
        <v>Word</v>
      </c>
      <c r="L273" s="6" t="str">
        <f>VLOOKUP(Data5[[#This Row],[Course ID]],courses[],3,FALSE)</f>
        <v>Intro</v>
      </c>
      <c r="M273">
        <f>VLOOKUP(Data5[[#This Row],[Course ID]],courses[],5,FALSE)</f>
        <v>300</v>
      </c>
      <c r="N273" t="str">
        <f>VLOOKUP(Data5[[#This Row],[Customer Number]],Customers[],4,FALSE)</f>
        <v>Robert Half International</v>
      </c>
      <c r="O273" t="str">
        <f>VLOOKUP(Data5[[#This Row],[Customer Number]],Customers[],3,FALSE)</f>
        <v>California</v>
      </c>
      <c r="P273" t="str">
        <f>VLOOKUP(Data5[[#This Row],[Customer Number]],Customers[],5,FALSE)</f>
        <v>Industrials</v>
      </c>
      <c r="Q273" t="str">
        <f>VLOOKUP(Data5[[#This Row],[Customer Number]],Customers[],6,FALSE)</f>
        <v>Human Resource &amp; Employment Services</v>
      </c>
    </row>
    <row r="274" spans="1:17" x14ac:dyDescent="0.3">
      <c r="A274">
        <v>41759</v>
      </c>
      <c r="B274" s="5">
        <v>44079</v>
      </c>
      <c r="C274">
        <v>11</v>
      </c>
      <c r="D274" t="s">
        <v>29</v>
      </c>
      <c r="E274">
        <v>16</v>
      </c>
      <c r="F274">
        <v>22</v>
      </c>
      <c r="G274">
        <v>1500</v>
      </c>
      <c r="H274">
        <v>33000</v>
      </c>
      <c r="I274">
        <v>8</v>
      </c>
      <c r="J274">
        <v>8</v>
      </c>
      <c r="K274" t="str">
        <f>VLOOKUP(Data5[[#This Row],[Course ID]],courses[],2,FALSE)</f>
        <v>Ethcial Hacking</v>
      </c>
      <c r="L274" s="6" t="str">
        <f>VLOOKUP(Data5[[#This Row],[Course ID]],courses[],3,FALSE)</f>
        <v>Intermediate</v>
      </c>
      <c r="M274">
        <f>VLOOKUP(Data5[[#This Row],[Course ID]],courses[],5,FALSE)</f>
        <v>2000</v>
      </c>
      <c r="N274" t="str">
        <f>VLOOKUP(Data5[[#This Row],[Customer Number]],Customers[],4,FALSE)</f>
        <v>Archer-Daniels-Midland Co</v>
      </c>
      <c r="O274" t="str">
        <f>VLOOKUP(Data5[[#This Row],[Customer Number]],Customers[],3,FALSE)</f>
        <v>Illinois</v>
      </c>
      <c r="P274" t="str">
        <f>VLOOKUP(Data5[[#This Row],[Customer Number]],Customers[],5,FALSE)</f>
        <v>Consumer Staples</v>
      </c>
      <c r="Q274" t="str">
        <f>VLOOKUP(Data5[[#This Row],[Customer Number]],Customers[],6,FALSE)</f>
        <v>Agricultural Products</v>
      </c>
    </row>
    <row r="275" spans="1:17" x14ac:dyDescent="0.3">
      <c r="A275">
        <v>41870</v>
      </c>
      <c r="B275" s="5">
        <v>43930</v>
      </c>
      <c r="C275">
        <v>141</v>
      </c>
      <c r="D275" t="s">
        <v>26</v>
      </c>
      <c r="E275">
        <v>13</v>
      </c>
      <c r="F275">
        <v>8</v>
      </c>
      <c r="G275">
        <v>300</v>
      </c>
      <c r="H275">
        <v>2400</v>
      </c>
      <c r="I275">
        <v>10</v>
      </c>
      <c r="J275">
        <v>8</v>
      </c>
      <c r="K275" t="str">
        <f>VLOOKUP(Data5[[#This Row],[Course ID]],courses[],2,FALSE)</f>
        <v>Access</v>
      </c>
      <c r="L275" s="6" t="str">
        <f>VLOOKUP(Data5[[#This Row],[Course ID]],courses[],3,FALSE)</f>
        <v>Intermediate</v>
      </c>
      <c r="M275">
        <f>VLOOKUP(Data5[[#This Row],[Course ID]],courses[],5,FALSE)</f>
        <v>300</v>
      </c>
      <c r="N275" t="str">
        <f>VLOOKUP(Data5[[#This Row],[Customer Number]],Customers[],4,FALSE)</f>
        <v>Dr Pepper Snapple Group</v>
      </c>
      <c r="O275" t="str">
        <f>VLOOKUP(Data5[[#This Row],[Customer Number]],Customers[],3,FALSE)</f>
        <v>Texas</v>
      </c>
      <c r="P275" t="str">
        <f>VLOOKUP(Data5[[#This Row],[Customer Number]],Customers[],5,FALSE)</f>
        <v>Consumer Staples</v>
      </c>
      <c r="Q275" t="str">
        <f>VLOOKUP(Data5[[#This Row],[Customer Number]],Customers[],6,FALSE)</f>
        <v>Soft Drinks</v>
      </c>
    </row>
    <row r="276" spans="1:17" x14ac:dyDescent="0.3">
      <c r="A276">
        <v>41981</v>
      </c>
      <c r="B276" s="5">
        <v>44191</v>
      </c>
      <c r="C276">
        <v>269</v>
      </c>
      <c r="D276" t="s">
        <v>27</v>
      </c>
      <c r="E276">
        <v>14</v>
      </c>
      <c r="F276">
        <v>7</v>
      </c>
      <c r="G276">
        <v>300</v>
      </c>
      <c r="H276">
        <v>2100</v>
      </c>
      <c r="I276">
        <v>8</v>
      </c>
      <c r="J276">
        <v>8</v>
      </c>
      <c r="K276" t="str">
        <f>VLOOKUP(Data5[[#This Row],[Course ID]],courses[],2,FALSE)</f>
        <v>Acrobat</v>
      </c>
      <c r="L276" s="6" t="str">
        <f>VLOOKUP(Data5[[#This Row],[Course ID]],courses[],3,FALSE)</f>
        <v>Intermediate</v>
      </c>
      <c r="M276">
        <f>VLOOKUP(Data5[[#This Row],[Course ID]],courses[],5,FALSE)</f>
        <v>500</v>
      </c>
      <c r="N276" t="str">
        <f>VLOOKUP(Data5[[#This Row],[Customer Number]],Customers[],4,FALSE)</f>
        <v>L Brands Inc.</v>
      </c>
      <c r="O276" t="str">
        <f>VLOOKUP(Data5[[#This Row],[Customer Number]],Customers[],3,FALSE)</f>
        <v>Ohio</v>
      </c>
      <c r="P276" t="str">
        <f>VLOOKUP(Data5[[#This Row],[Customer Number]],Customers[],5,FALSE)</f>
        <v>Consumer Discretionary</v>
      </c>
      <c r="Q276" t="str">
        <f>VLOOKUP(Data5[[#This Row],[Customer Number]],Customers[],6,FALSE)</f>
        <v>Apparel Retail</v>
      </c>
    </row>
    <row r="277" spans="1:17" x14ac:dyDescent="0.3">
      <c r="A277">
        <v>42092</v>
      </c>
      <c r="B277" s="5">
        <v>43972</v>
      </c>
      <c r="C277">
        <v>237</v>
      </c>
      <c r="D277" t="s">
        <v>23</v>
      </c>
      <c r="E277">
        <v>21</v>
      </c>
      <c r="F277">
        <v>23</v>
      </c>
      <c r="G277">
        <v>500</v>
      </c>
      <c r="H277">
        <v>11500</v>
      </c>
      <c r="I277">
        <v>7</v>
      </c>
      <c r="J277">
        <v>8</v>
      </c>
      <c r="K277" t="str">
        <f>VLOOKUP(Data5[[#This Row],[Course ID]],courses[],2,FALSE)</f>
        <v>Access</v>
      </c>
      <c r="L277" s="6" t="str">
        <f>VLOOKUP(Data5[[#This Row],[Course ID]],courses[],3,FALSE)</f>
        <v>Advanced</v>
      </c>
      <c r="M277">
        <f>VLOOKUP(Data5[[#This Row],[Course ID]],courses[],5,FALSE)</f>
        <v>500</v>
      </c>
      <c r="N277" t="str">
        <f>VLOOKUP(Data5[[#This Row],[Customer Number]],Customers[],4,FALSE)</f>
        <v>Intl Flavors &amp; Fragrances</v>
      </c>
      <c r="O277" t="str">
        <f>VLOOKUP(Data5[[#This Row],[Customer Number]],Customers[],3,FALSE)</f>
        <v>New York</v>
      </c>
      <c r="P277" t="str">
        <f>VLOOKUP(Data5[[#This Row],[Customer Number]],Customers[],5,FALSE)</f>
        <v>Materials</v>
      </c>
      <c r="Q277" t="str">
        <f>VLOOKUP(Data5[[#This Row],[Customer Number]],Customers[],6,FALSE)</f>
        <v>Specialty Chemicals</v>
      </c>
    </row>
    <row r="278" spans="1:17" x14ac:dyDescent="0.3">
      <c r="A278">
        <v>42203</v>
      </c>
      <c r="B278" s="5">
        <v>43933</v>
      </c>
      <c r="C278">
        <v>111</v>
      </c>
      <c r="D278" t="s">
        <v>23</v>
      </c>
      <c r="E278">
        <v>22</v>
      </c>
      <c r="F278">
        <v>14</v>
      </c>
      <c r="G278">
        <v>500</v>
      </c>
      <c r="H278">
        <v>7000</v>
      </c>
      <c r="I278">
        <v>7</v>
      </c>
      <c r="J278">
        <v>8</v>
      </c>
      <c r="K278" t="str">
        <f>VLOOKUP(Data5[[#This Row],[Course ID]],courses[],2,FALSE)</f>
        <v>Acrobat</v>
      </c>
      <c r="L278" s="6" t="str">
        <f>VLOOKUP(Data5[[#This Row],[Course ID]],courses[],3,FALSE)</f>
        <v>Advanced</v>
      </c>
      <c r="M278">
        <f>VLOOKUP(Data5[[#This Row],[Course ID]],courses[],5,FALSE)</f>
        <v>700</v>
      </c>
      <c r="N278" t="str">
        <f>VLOOKUP(Data5[[#This Row],[Customer Number]],Customers[],4,FALSE)</f>
        <v>Coty, Inc</v>
      </c>
      <c r="O278" t="str">
        <f>VLOOKUP(Data5[[#This Row],[Customer Number]],Customers[],3,FALSE)</f>
        <v>NY</v>
      </c>
      <c r="P278" t="str">
        <f>VLOOKUP(Data5[[#This Row],[Customer Number]],Customers[],5,FALSE)</f>
        <v>Consumer Staples</v>
      </c>
      <c r="Q278" t="str">
        <f>VLOOKUP(Data5[[#This Row],[Customer Number]],Customers[],6,FALSE)</f>
        <v>Personal Products</v>
      </c>
    </row>
    <row r="279" spans="1:17" x14ac:dyDescent="0.3">
      <c r="A279">
        <v>42314</v>
      </c>
      <c r="B279" s="5">
        <v>43834</v>
      </c>
      <c r="C279">
        <v>356</v>
      </c>
      <c r="D279" t="s">
        <v>23</v>
      </c>
      <c r="E279">
        <v>8</v>
      </c>
      <c r="F279">
        <v>4</v>
      </c>
      <c r="G279">
        <v>1500</v>
      </c>
      <c r="H279">
        <v>6000</v>
      </c>
      <c r="I279">
        <v>9</v>
      </c>
      <c r="J279">
        <v>8</v>
      </c>
      <c r="K279" t="str">
        <f>VLOOKUP(Data5[[#This Row],[Course ID]],courses[],2,FALSE)</f>
        <v>Ethcial Hacking</v>
      </c>
      <c r="L279" s="6" t="str">
        <f>VLOOKUP(Data5[[#This Row],[Course ID]],courses[],3,FALSE)</f>
        <v>Intro</v>
      </c>
      <c r="M279">
        <f>VLOOKUP(Data5[[#This Row],[Course ID]],courses[],5,FALSE)</f>
        <v>2000</v>
      </c>
      <c r="N279" t="str">
        <f>VLOOKUP(Data5[[#This Row],[Customer Number]],Customers[],4,FALSE)</f>
        <v>PepsiCo Inc.</v>
      </c>
      <c r="O279" t="str">
        <f>VLOOKUP(Data5[[#This Row],[Customer Number]],Customers[],3,FALSE)</f>
        <v>New York</v>
      </c>
      <c r="P279" t="str">
        <f>VLOOKUP(Data5[[#This Row],[Customer Number]],Customers[],5,FALSE)</f>
        <v>Consumer Staples</v>
      </c>
      <c r="Q279" t="str">
        <f>VLOOKUP(Data5[[#This Row],[Customer Number]],Customers[],6,FALSE)</f>
        <v>Soft Drinks</v>
      </c>
    </row>
    <row r="280" spans="1:17" x14ac:dyDescent="0.3">
      <c r="A280">
        <v>42425</v>
      </c>
      <c r="B280" s="5">
        <v>44042</v>
      </c>
      <c r="C280">
        <v>78</v>
      </c>
      <c r="D280" t="s">
        <v>26</v>
      </c>
      <c r="E280">
        <v>17</v>
      </c>
      <c r="F280">
        <v>16</v>
      </c>
      <c r="G280">
        <v>2000</v>
      </c>
      <c r="H280">
        <v>32000</v>
      </c>
      <c r="I280">
        <v>9</v>
      </c>
      <c r="J280">
        <v>8</v>
      </c>
      <c r="K280" t="str">
        <f>VLOOKUP(Data5[[#This Row],[Course ID]],courses[],2,FALSE)</f>
        <v>Excel</v>
      </c>
      <c r="L280" s="6" t="str">
        <f>VLOOKUP(Data5[[#This Row],[Course ID]],courses[],3,FALSE)</f>
        <v>Advanced</v>
      </c>
      <c r="M280">
        <f>VLOOKUP(Data5[[#This Row],[Course ID]],courses[],5,FALSE)</f>
        <v>500</v>
      </c>
      <c r="N280" t="str">
        <f>VLOOKUP(Data5[[#This Row],[Customer Number]],Customers[],4,FALSE)</f>
        <v>Caterpillar Inc.</v>
      </c>
      <c r="O280" t="str">
        <f>VLOOKUP(Data5[[#This Row],[Customer Number]],Customers[],3,FALSE)</f>
        <v>Illinois</v>
      </c>
      <c r="P280" t="str">
        <f>VLOOKUP(Data5[[#This Row],[Customer Number]],Customers[],5,FALSE)</f>
        <v>Industrials</v>
      </c>
      <c r="Q280" t="str">
        <f>VLOOKUP(Data5[[#This Row],[Customer Number]],Customers[],6,FALSE)</f>
        <v>Construction &amp; Farm Machinery &amp; Heavy Trucks</v>
      </c>
    </row>
    <row r="281" spans="1:17" x14ac:dyDescent="0.3">
      <c r="A281">
        <v>42536</v>
      </c>
      <c r="B281" s="5">
        <v>43890</v>
      </c>
      <c r="C281">
        <v>76</v>
      </c>
      <c r="D281" t="s">
        <v>23</v>
      </c>
      <c r="E281">
        <v>10</v>
      </c>
      <c r="F281">
        <v>5</v>
      </c>
      <c r="G281">
        <v>300</v>
      </c>
      <c r="H281">
        <v>1500</v>
      </c>
      <c r="I281">
        <v>9</v>
      </c>
      <c r="J281">
        <v>8</v>
      </c>
      <c r="K281" t="str">
        <f>VLOOKUP(Data5[[#This Row],[Course ID]],courses[],2,FALSE)</f>
        <v>Power BI</v>
      </c>
      <c r="L281" s="6" t="str">
        <f>VLOOKUP(Data5[[#This Row],[Course ID]],courses[],3,FALSE)</f>
        <v>Intermediate</v>
      </c>
      <c r="M281">
        <f>VLOOKUP(Data5[[#This Row],[Course ID]],courses[],5,FALSE)</f>
        <v>300</v>
      </c>
      <c r="N281" t="str">
        <f>VLOOKUP(Data5[[#This Row],[Customer Number]],Customers[],4,FALSE)</f>
        <v>ConAgra Foods Inc.</v>
      </c>
      <c r="O281" t="str">
        <f>VLOOKUP(Data5[[#This Row],[Customer Number]],Customers[],3,FALSE)</f>
        <v>Nebraska</v>
      </c>
      <c r="P281" t="str">
        <f>VLOOKUP(Data5[[#This Row],[Customer Number]],Customers[],5,FALSE)</f>
        <v>Consumer Staples</v>
      </c>
      <c r="Q281" t="str">
        <f>VLOOKUP(Data5[[#This Row],[Customer Number]],Customers[],6,FALSE)</f>
        <v>Packaged Foods &amp; Meats</v>
      </c>
    </row>
    <row r="282" spans="1:17" x14ac:dyDescent="0.3">
      <c r="A282">
        <v>42647</v>
      </c>
      <c r="B282" s="5">
        <v>43890</v>
      </c>
      <c r="C282">
        <v>258</v>
      </c>
      <c r="D282" t="s">
        <v>23</v>
      </c>
      <c r="E282">
        <v>14</v>
      </c>
      <c r="F282">
        <v>15</v>
      </c>
      <c r="G282">
        <v>300</v>
      </c>
      <c r="H282">
        <v>4500</v>
      </c>
      <c r="I282">
        <v>6</v>
      </c>
      <c r="J282">
        <v>8</v>
      </c>
      <c r="K282" t="str">
        <f>VLOOKUP(Data5[[#This Row],[Course ID]],courses[],2,FALSE)</f>
        <v>Acrobat</v>
      </c>
      <c r="L282" s="6" t="str">
        <f>VLOOKUP(Data5[[#This Row],[Course ID]],courses[],3,FALSE)</f>
        <v>Intermediate</v>
      </c>
      <c r="M282">
        <f>VLOOKUP(Data5[[#This Row],[Course ID]],courses[],5,FALSE)</f>
        <v>500</v>
      </c>
      <c r="N282" t="str">
        <f>VLOOKUP(Data5[[#This Row],[Customer Number]],Customers[],4,FALSE)</f>
        <v>Kimco Realty</v>
      </c>
      <c r="O282" t="str">
        <f>VLOOKUP(Data5[[#This Row],[Customer Number]],Customers[],3,FALSE)</f>
        <v>New York</v>
      </c>
      <c r="P282" t="str">
        <f>VLOOKUP(Data5[[#This Row],[Customer Number]],Customers[],5,FALSE)</f>
        <v>Real Estate</v>
      </c>
      <c r="Q282" t="str">
        <f>VLOOKUP(Data5[[#This Row],[Customer Number]],Customers[],6,FALSE)</f>
        <v>REITs</v>
      </c>
    </row>
    <row r="283" spans="1:17" x14ac:dyDescent="0.3">
      <c r="A283">
        <v>42758</v>
      </c>
      <c r="B283" s="5">
        <v>43834</v>
      </c>
      <c r="C283">
        <v>151</v>
      </c>
      <c r="D283" t="s">
        <v>29</v>
      </c>
      <c r="E283">
        <v>8</v>
      </c>
      <c r="F283">
        <v>22</v>
      </c>
      <c r="G283">
        <v>1500</v>
      </c>
      <c r="H283">
        <v>33000</v>
      </c>
      <c r="I283">
        <v>8</v>
      </c>
      <c r="J283">
        <v>8</v>
      </c>
      <c r="K283" t="str">
        <f>VLOOKUP(Data5[[#This Row],[Course ID]],courses[],2,FALSE)</f>
        <v>Ethcial Hacking</v>
      </c>
      <c r="L283" s="6" t="str">
        <f>VLOOKUP(Data5[[#This Row],[Course ID]],courses[],3,FALSE)</f>
        <v>Intro</v>
      </c>
      <c r="M283">
        <f>VLOOKUP(Data5[[#This Row],[Course ID]],courses[],5,FALSE)</f>
        <v>2000</v>
      </c>
      <c r="N283" t="str">
        <f>VLOOKUP(Data5[[#This Row],[Customer Number]],Customers[],4,FALSE)</f>
        <v>Equifax Inc.</v>
      </c>
      <c r="O283" t="str">
        <f>VLOOKUP(Data5[[#This Row],[Customer Number]],Customers[],3,FALSE)</f>
        <v>Georgia</v>
      </c>
      <c r="P283" t="str">
        <f>VLOOKUP(Data5[[#This Row],[Customer Number]],Customers[],5,FALSE)</f>
        <v>Industrials</v>
      </c>
      <c r="Q283" t="str">
        <f>VLOOKUP(Data5[[#This Row],[Customer Number]],Customers[],6,FALSE)</f>
        <v>Research &amp; Consulting Services</v>
      </c>
    </row>
    <row r="284" spans="1:17" x14ac:dyDescent="0.3">
      <c r="A284">
        <v>42869</v>
      </c>
      <c r="B284" s="5">
        <v>44032</v>
      </c>
      <c r="C284">
        <v>97</v>
      </c>
      <c r="D284" t="s">
        <v>23</v>
      </c>
      <c r="E284">
        <v>11</v>
      </c>
      <c r="F284">
        <v>6</v>
      </c>
      <c r="G284">
        <v>300</v>
      </c>
      <c r="H284">
        <v>1800</v>
      </c>
      <c r="I284">
        <v>7</v>
      </c>
      <c r="J284">
        <v>8</v>
      </c>
      <c r="K284" t="str">
        <f>VLOOKUP(Data5[[#This Row],[Course ID]],courses[],2,FALSE)</f>
        <v>Word</v>
      </c>
      <c r="L284" s="6" t="str">
        <f>VLOOKUP(Data5[[#This Row],[Course ID]],courses[],3,FALSE)</f>
        <v>Intermediate</v>
      </c>
      <c r="M284">
        <f>VLOOKUP(Data5[[#This Row],[Course ID]],courses[],5,FALSE)</f>
        <v>300</v>
      </c>
      <c r="N284" t="str">
        <f>VLOOKUP(Data5[[#This Row],[Customer Number]],Customers[],4,FALSE)</f>
        <v>Comcast A Corp</v>
      </c>
      <c r="O284" t="str">
        <f>VLOOKUP(Data5[[#This Row],[Customer Number]],Customers[],3,FALSE)</f>
        <v>Pennsylvania</v>
      </c>
      <c r="P284" t="str">
        <f>VLOOKUP(Data5[[#This Row],[Customer Number]],Customers[],5,FALSE)</f>
        <v>Consumer Discretionary</v>
      </c>
      <c r="Q284" t="str">
        <f>VLOOKUP(Data5[[#This Row],[Customer Number]],Customers[],6,FALSE)</f>
        <v>Cable &amp; Satellite</v>
      </c>
    </row>
    <row r="285" spans="1:17" x14ac:dyDescent="0.3">
      <c r="A285">
        <v>42980</v>
      </c>
      <c r="B285" s="5">
        <v>44112</v>
      </c>
      <c r="C285">
        <v>375</v>
      </c>
      <c r="D285" t="s">
        <v>29</v>
      </c>
      <c r="E285">
        <v>20</v>
      </c>
      <c r="F285">
        <v>2</v>
      </c>
      <c r="G285">
        <v>500</v>
      </c>
      <c r="H285">
        <v>1000</v>
      </c>
      <c r="I285">
        <v>10</v>
      </c>
      <c r="J285">
        <v>8</v>
      </c>
      <c r="K285" t="str">
        <f>VLOOKUP(Data5[[#This Row],[Course ID]],courses[],2,FALSE)</f>
        <v>PowerPoint</v>
      </c>
      <c r="L285" s="6" t="str">
        <f>VLOOKUP(Data5[[#This Row],[Course ID]],courses[],3,FALSE)</f>
        <v>Advanced</v>
      </c>
      <c r="M285">
        <f>VLOOKUP(Data5[[#This Row],[Course ID]],courses[],5,FALSE)</f>
        <v>500</v>
      </c>
      <c r="N285" t="str">
        <f>VLOOKUP(Data5[[#This Row],[Customer Number]],Customers[],4,FALSE)</f>
        <v>PVH Corp.</v>
      </c>
      <c r="O285" t="str">
        <f>VLOOKUP(Data5[[#This Row],[Customer Number]],Customers[],3,FALSE)</f>
        <v>New York</v>
      </c>
      <c r="P285" t="str">
        <f>VLOOKUP(Data5[[#This Row],[Customer Number]],Customers[],5,FALSE)</f>
        <v>Consumer Discretionary</v>
      </c>
      <c r="Q285" t="str">
        <f>VLOOKUP(Data5[[#This Row],[Customer Number]],Customers[],6,FALSE)</f>
        <v>Apparel, Accessories &amp; Luxury Goods</v>
      </c>
    </row>
    <row r="286" spans="1:17" x14ac:dyDescent="0.3">
      <c r="A286">
        <v>43091</v>
      </c>
      <c r="B286" s="5">
        <v>44144</v>
      </c>
      <c r="C286">
        <v>282</v>
      </c>
      <c r="D286" t="s">
        <v>24</v>
      </c>
      <c r="E286">
        <v>17</v>
      </c>
      <c r="F286">
        <v>8</v>
      </c>
      <c r="G286">
        <v>2000</v>
      </c>
      <c r="H286">
        <v>16000</v>
      </c>
      <c r="I286">
        <v>6</v>
      </c>
      <c r="J286">
        <v>8</v>
      </c>
      <c r="K286" t="str">
        <f>VLOOKUP(Data5[[#This Row],[Course ID]],courses[],2,FALSE)</f>
        <v>Excel</v>
      </c>
      <c r="L286" s="6" t="str">
        <f>VLOOKUP(Data5[[#This Row],[Course ID]],courses[],3,FALSE)</f>
        <v>Advanced</v>
      </c>
      <c r="M286">
        <f>VLOOKUP(Data5[[#This Row],[Course ID]],courses[],5,FALSE)</f>
        <v>500</v>
      </c>
      <c r="N286" t="str">
        <f>VLOOKUP(Data5[[#This Row],[Customer Number]],Customers[],4,FALSE)</f>
        <v>Leucadia National Corp.</v>
      </c>
      <c r="O286" t="str">
        <f>VLOOKUP(Data5[[#This Row],[Customer Number]],Customers[],3,FALSE)</f>
        <v>New York</v>
      </c>
      <c r="P286" t="str">
        <f>VLOOKUP(Data5[[#This Row],[Customer Number]],Customers[],5,FALSE)</f>
        <v>Financials</v>
      </c>
      <c r="Q286" t="str">
        <f>VLOOKUP(Data5[[#This Row],[Customer Number]],Customers[],6,FALSE)</f>
        <v>Multi-Sector Holdings</v>
      </c>
    </row>
    <row r="287" spans="1:17" x14ac:dyDescent="0.3">
      <c r="A287">
        <v>43202</v>
      </c>
      <c r="B287" s="5">
        <v>44064</v>
      </c>
      <c r="C287">
        <v>222</v>
      </c>
      <c r="D287" t="s">
        <v>28</v>
      </c>
      <c r="E287">
        <v>19</v>
      </c>
      <c r="F287">
        <v>5</v>
      </c>
      <c r="G287">
        <v>500</v>
      </c>
      <c r="H287">
        <v>2500</v>
      </c>
      <c r="I287">
        <v>10</v>
      </c>
      <c r="J287">
        <v>8</v>
      </c>
      <c r="K287" t="str">
        <f>VLOOKUP(Data5[[#This Row],[Course ID]],courses[],2,FALSE)</f>
        <v>Word</v>
      </c>
      <c r="L287" s="6" t="str">
        <f>VLOOKUP(Data5[[#This Row],[Course ID]],courses[],3,FALSE)</f>
        <v>Advanced</v>
      </c>
      <c r="M287">
        <f>VLOOKUP(Data5[[#This Row],[Course ID]],courses[],5,FALSE)</f>
        <v>500</v>
      </c>
      <c r="N287" t="str">
        <f>VLOOKUP(Data5[[#This Row],[Customer Number]],Customers[],4,FALSE)</f>
        <v>Hologic</v>
      </c>
      <c r="O287" t="str">
        <f>VLOOKUP(Data5[[#This Row],[Customer Number]],Customers[],3,FALSE)</f>
        <v>Massachusetts</v>
      </c>
      <c r="P287" t="str">
        <f>VLOOKUP(Data5[[#This Row],[Customer Number]],Customers[],5,FALSE)</f>
        <v>Health Care</v>
      </c>
      <c r="Q287" t="str">
        <f>VLOOKUP(Data5[[#This Row],[Customer Number]],Customers[],6,FALSE)</f>
        <v>Health Care Equipment</v>
      </c>
    </row>
    <row r="288" spans="1:17" x14ac:dyDescent="0.3">
      <c r="A288">
        <v>43313</v>
      </c>
      <c r="B288" s="5">
        <v>44110</v>
      </c>
      <c r="C288">
        <v>149</v>
      </c>
      <c r="D288" t="s">
        <v>24</v>
      </c>
      <c r="E288">
        <v>13</v>
      </c>
      <c r="F288">
        <v>13</v>
      </c>
      <c r="G288">
        <v>300</v>
      </c>
      <c r="H288">
        <v>3900</v>
      </c>
      <c r="I288">
        <v>8</v>
      </c>
      <c r="J288">
        <v>8</v>
      </c>
      <c r="K288" t="str">
        <f>VLOOKUP(Data5[[#This Row],[Course ID]],courses[],2,FALSE)</f>
        <v>Access</v>
      </c>
      <c r="L288" s="6" t="str">
        <f>VLOOKUP(Data5[[#This Row],[Course ID]],courses[],3,FALSE)</f>
        <v>Intermediate</v>
      </c>
      <c r="M288">
        <f>VLOOKUP(Data5[[#This Row],[Course ID]],courses[],5,FALSE)</f>
        <v>300</v>
      </c>
      <c r="N288" t="str">
        <f>VLOOKUP(Data5[[#This Row],[Customer Number]],Customers[],4,FALSE)</f>
        <v>Ecolab Inc.</v>
      </c>
      <c r="O288" t="str">
        <f>VLOOKUP(Data5[[#This Row],[Customer Number]],Customers[],3,FALSE)</f>
        <v>Minnesota</v>
      </c>
      <c r="P288" t="str">
        <f>VLOOKUP(Data5[[#This Row],[Customer Number]],Customers[],5,FALSE)</f>
        <v>Materials</v>
      </c>
      <c r="Q288" t="str">
        <f>VLOOKUP(Data5[[#This Row],[Customer Number]],Customers[],6,FALSE)</f>
        <v>Specialty Chemicals</v>
      </c>
    </row>
    <row r="289" spans="1:17" x14ac:dyDescent="0.3">
      <c r="A289">
        <v>43424</v>
      </c>
      <c r="B289" s="5">
        <v>44030</v>
      </c>
      <c r="C289">
        <v>328</v>
      </c>
      <c r="D289" t="s">
        <v>23</v>
      </c>
      <c r="E289">
        <v>22</v>
      </c>
      <c r="F289">
        <v>13</v>
      </c>
      <c r="G289">
        <v>500</v>
      </c>
      <c r="H289">
        <v>6500</v>
      </c>
      <c r="I289">
        <v>7</v>
      </c>
      <c r="J289">
        <v>8</v>
      </c>
      <c r="K289" t="str">
        <f>VLOOKUP(Data5[[#This Row],[Course ID]],courses[],2,FALSE)</f>
        <v>Acrobat</v>
      </c>
      <c r="L289" s="6" t="str">
        <f>VLOOKUP(Data5[[#This Row],[Course ID]],courses[],3,FALSE)</f>
        <v>Advanced</v>
      </c>
      <c r="M289">
        <f>VLOOKUP(Data5[[#This Row],[Course ID]],courses[],5,FALSE)</f>
        <v>700</v>
      </c>
      <c r="N289" t="str">
        <f>VLOOKUP(Data5[[#This Row],[Customer Number]],Customers[],4,FALSE)</f>
        <v>Newfield Exploration Co</v>
      </c>
      <c r="O289" t="str">
        <f>VLOOKUP(Data5[[#This Row],[Customer Number]],Customers[],3,FALSE)</f>
        <v>Texas</v>
      </c>
      <c r="P289" t="str">
        <f>VLOOKUP(Data5[[#This Row],[Customer Number]],Customers[],5,FALSE)</f>
        <v>Energy</v>
      </c>
      <c r="Q289" t="str">
        <f>VLOOKUP(Data5[[#This Row],[Customer Number]],Customers[],6,FALSE)</f>
        <v>Oil &amp; Gas Exploration &amp; Production</v>
      </c>
    </row>
    <row r="290" spans="1:17" x14ac:dyDescent="0.3">
      <c r="A290">
        <v>43535</v>
      </c>
      <c r="B290" s="5">
        <v>44000</v>
      </c>
      <c r="C290">
        <v>271</v>
      </c>
      <c r="D290" t="s">
        <v>28</v>
      </c>
      <c r="E290">
        <v>24</v>
      </c>
      <c r="F290">
        <v>24</v>
      </c>
      <c r="G290">
        <v>2500</v>
      </c>
      <c r="H290">
        <v>60000</v>
      </c>
      <c r="I290">
        <v>6</v>
      </c>
      <c r="J290">
        <v>8</v>
      </c>
      <c r="K290" t="str">
        <f>VLOOKUP(Data5[[#This Row],[Course ID]],courses[],2,FALSE)</f>
        <v>Ethcial Hacking</v>
      </c>
      <c r="L290" s="6" t="str">
        <f>VLOOKUP(Data5[[#This Row],[Course ID]],courses[],3,FALSE)</f>
        <v>Advanced</v>
      </c>
      <c r="M290">
        <f>VLOOKUP(Data5[[#This Row],[Course ID]],courses[],5,FALSE)</f>
        <v>2750</v>
      </c>
      <c r="N290" t="str">
        <f>VLOOKUP(Data5[[#This Row],[Customer Number]],Customers[],4,FALSE)</f>
        <v>Lennar Corp.</v>
      </c>
      <c r="O290" t="str">
        <f>VLOOKUP(Data5[[#This Row],[Customer Number]],Customers[],3,FALSE)</f>
        <v>Florida</v>
      </c>
      <c r="P290" t="str">
        <f>VLOOKUP(Data5[[#This Row],[Customer Number]],Customers[],5,FALSE)</f>
        <v>Consumer Discretionary</v>
      </c>
      <c r="Q290" t="str">
        <f>VLOOKUP(Data5[[#This Row],[Customer Number]],Customers[],6,FALSE)</f>
        <v>Homebuilding</v>
      </c>
    </row>
    <row r="291" spans="1:17" x14ac:dyDescent="0.3">
      <c r="A291">
        <v>43646</v>
      </c>
      <c r="B291" s="5">
        <v>44121</v>
      </c>
      <c r="C291">
        <v>108</v>
      </c>
      <c r="D291" t="s">
        <v>27</v>
      </c>
      <c r="E291">
        <v>6</v>
      </c>
      <c r="F291">
        <v>11</v>
      </c>
      <c r="G291">
        <v>300</v>
      </c>
      <c r="H291">
        <v>3300</v>
      </c>
      <c r="I291">
        <v>6</v>
      </c>
      <c r="J291">
        <v>8</v>
      </c>
      <c r="K291" t="str">
        <f>VLOOKUP(Data5[[#This Row],[Course ID]],courses[],2,FALSE)</f>
        <v>Acrobat</v>
      </c>
      <c r="L291" s="6" t="str">
        <f>VLOOKUP(Data5[[#This Row],[Course ID]],courses[],3,FALSE)</f>
        <v>Intro</v>
      </c>
      <c r="M291">
        <f>VLOOKUP(Data5[[#This Row],[Course ID]],courses[],5,FALSE)</f>
        <v>500</v>
      </c>
      <c r="N291" t="str">
        <f>VLOOKUP(Data5[[#This Row],[Customer Number]],Customers[],4,FALSE)</f>
        <v>The Cooper Companies</v>
      </c>
      <c r="O291" t="str">
        <f>VLOOKUP(Data5[[#This Row],[Customer Number]],Customers[],3,FALSE)</f>
        <v>California</v>
      </c>
      <c r="P291" t="str">
        <f>VLOOKUP(Data5[[#This Row],[Customer Number]],Customers[],5,FALSE)</f>
        <v>Health Care</v>
      </c>
      <c r="Q291" t="str">
        <f>VLOOKUP(Data5[[#This Row],[Customer Number]],Customers[],6,FALSE)</f>
        <v>Health Care Supplies</v>
      </c>
    </row>
    <row r="292" spans="1:17" x14ac:dyDescent="0.3">
      <c r="A292">
        <v>43757</v>
      </c>
      <c r="B292" s="5">
        <v>43965</v>
      </c>
      <c r="C292">
        <v>266</v>
      </c>
      <c r="D292" t="s">
        <v>25</v>
      </c>
      <c r="E292">
        <v>2</v>
      </c>
      <c r="F292">
        <v>8</v>
      </c>
      <c r="G292">
        <v>300</v>
      </c>
      <c r="H292">
        <v>2400</v>
      </c>
      <c r="I292">
        <v>6</v>
      </c>
      <c r="J292">
        <v>8</v>
      </c>
      <c r="K292" t="str">
        <f>VLOOKUP(Data5[[#This Row],[Course ID]],courses[],2,FALSE)</f>
        <v>Power BI</v>
      </c>
      <c r="L292" s="6" t="str">
        <f>VLOOKUP(Data5[[#This Row],[Course ID]],courses[],3,FALSE)</f>
        <v>Intro</v>
      </c>
      <c r="M292">
        <f>VLOOKUP(Data5[[#This Row],[Course ID]],courses[],5,FALSE)</f>
        <v>300</v>
      </c>
      <c r="N292" t="str">
        <f>VLOOKUP(Data5[[#This Row],[Customer Number]],Customers[],4,FALSE)</f>
        <v>Kohl's Corp.</v>
      </c>
      <c r="O292" t="str">
        <f>VLOOKUP(Data5[[#This Row],[Customer Number]],Customers[],3,FALSE)</f>
        <v>Wisconsin</v>
      </c>
      <c r="P292" t="str">
        <f>VLOOKUP(Data5[[#This Row],[Customer Number]],Customers[],5,FALSE)</f>
        <v>Consumer Discretionary</v>
      </c>
      <c r="Q292" t="str">
        <f>VLOOKUP(Data5[[#This Row],[Customer Number]],Customers[],6,FALSE)</f>
        <v>General Merchandise Stores</v>
      </c>
    </row>
    <row r="293" spans="1:17" x14ac:dyDescent="0.3">
      <c r="A293">
        <v>43868</v>
      </c>
      <c r="B293" s="5">
        <v>44182</v>
      </c>
      <c r="C293">
        <v>2</v>
      </c>
      <c r="D293" t="s">
        <v>24</v>
      </c>
      <c r="E293">
        <v>11</v>
      </c>
      <c r="F293">
        <v>4</v>
      </c>
      <c r="G293">
        <v>300</v>
      </c>
      <c r="H293">
        <v>1200</v>
      </c>
      <c r="I293">
        <v>10</v>
      </c>
      <c r="J293">
        <v>8</v>
      </c>
      <c r="K293" t="str">
        <f>VLOOKUP(Data5[[#This Row],[Course ID]],courses[],2,FALSE)</f>
        <v>Word</v>
      </c>
      <c r="L293" s="6" t="str">
        <f>VLOOKUP(Data5[[#This Row],[Course ID]],courses[],3,FALSE)</f>
        <v>Intermediate</v>
      </c>
      <c r="M293">
        <f>VLOOKUP(Data5[[#This Row],[Course ID]],courses[],5,FALSE)</f>
        <v>300</v>
      </c>
      <c r="N293" t="str">
        <f>VLOOKUP(Data5[[#This Row],[Customer Number]],Customers[],4,FALSE)</f>
        <v>American Airlines Group</v>
      </c>
      <c r="O293" t="str">
        <f>VLOOKUP(Data5[[#This Row],[Customer Number]],Customers[],3,FALSE)</f>
        <v>Texas</v>
      </c>
      <c r="P293" t="str">
        <f>VLOOKUP(Data5[[#This Row],[Customer Number]],Customers[],5,FALSE)</f>
        <v>Industrials</v>
      </c>
      <c r="Q293" t="str">
        <f>VLOOKUP(Data5[[#This Row],[Customer Number]],Customers[],6,FALSE)</f>
        <v>Airlines</v>
      </c>
    </row>
    <row r="294" spans="1:17" x14ac:dyDescent="0.3">
      <c r="A294">
        <v>43979</v>
      </c>
      <c r="B294" s="5">
        <v>43855</v>
      </c>
      <c r="C294">
        <v>270</v>
      </c>
      <c r="D294" t="s">
        <v>29</v>
      </c>
      <c r="E294">
        <v>6</v>
      </c>
      <c r="F294">
        <v>24</v>
      </c>
      <c r="G294">
        <v>300</v>
      </c>
      <c r="H294">
        <v>7200</v>
      </c>
      <c r="I294">
        <v>7</v>
      </c>
      <c r="J294">
        <v>8</v>
      </c>
      <c r="K294" t="str">
        <f>VLOOKUP(Data5[[#This Row],[Course ID]],courses[],2,FALSE)</f>
        <v>Acrobat</v>
      </c>
      <c r="L294" s="6" t="str">
        <f>VLOOKUP(Data5[[#This Row],[Course ID]],courses[],3,FALSE)</f>
        <v>Intro</v>
      </c>
      <c r="M294">
        <f>VLOOKUP(Data5[[#This Row],[Course ID]],courses[],5,FALSE)</f>
        <v>500</v>
      </c>
      <c r="N294" t="str">
        <f>VLOOKUP(Data5[[#This Row],[Customer Number]],Customers[],4,FALSE)</f>
        <v>Leggett &amp; Platt</v>
      </c>
      <c r="O294" t="str">
        <f>VLOOKUP(Data5[[#This Row],[Customer Number]],Customers[],3,FALSE)</f>
        <v>Missouri</v>
      </c>
      <c r="P294" t="str">
        <f>VLOOKUP(Data5[[#This Row],[Customer Number]],Customers[],5,FALSE)</f>
        <v>Industrials</v>
      </c>
      <c r="Q294" t="str">
        <f>VLOOKUP(Data5[[#This Row],[Customer Number]],Customers[],6,FALSE)</f>
        <v>Industrial Conglomerates</v>
      </c>
    </row>
    <row r="295" spans="1:17" x14ac:dyDescent="0.3">
      <c r="A295">
        <v>44090</v>
      </c>
      <c r="B295" s="5">
        <v>43977</v>
      </c>
      <c r="C295">
        <v>199</v>
      </c>
      <c r="D295" t="s">
        <v>27</v>
      </c>
      <c r="E295">
        <v>11</v>
      </c>
      <c r="F295">
        <v>3</v>
      </c>
      <c r="G295">
        <v>300</v>
      </c>
      <c r="H295">
        <v>900</v>
      </c>
      <c r="I295">
        <v>7</v>
      </c>
      <c r="J295">
        <v>8</v>
      </c>
      <c r="K295" t="str">
        <f>VLOOKUP(Data5[[#This Row],[Course ID]],courses[],2,FALSE)</f>
        <v>Word</v>
      </c>
      <c r="L295" s="6" t="str">
        <f>VLOOKUP(Data5[[#This Row],[Course ID]],courses[],3,FALSE)</f>
        <v>Intermediate</v>
      </c>
      <c r="M295">
        <f>VLOOKUP(Data5[[#This Row],[Course ID]],courses[],5,FALSE)</f>
        <v>300</v>
      </c>
      <c r="N295" t="str">
        <f>VLOOKUP(Data5[[#This Row],[Customer Number]],Customers[],4,FALSE)</f>
        <v>General Mills</v>
      </c>
      <c r="O295" t="str">
        <f>VLOOKUP(Data5[[#This Row],[Customer Number]],Customers[],3,FALSE)</f>
        <v>Minnesota</v>
      </c>
      <c r="P295" t="str">
        <f>VLOOKUP(Data5[[#This Row],[Customer Number]],Customers[],5,FALSE)</f>
        <v>Consumer Staples</v>
      </c>
      <c r="Q295" t="str">
        <f>VLOOKUP(Data5[[#This Row],[Customer Number]],Customers[],6,FALSE)</f>
        <v>Packaged Foods &amp; Meats</v>
      </c>
    </row>
    <row r="296" spans="1:17" x14ac:dyDescent="0.3">
      <c r="A296">
        <v>44201</v>
      </c>
      <c r="B296" s="5">
        <v>44120</v>
      </c>
      <c r="C296">
        <v>255</v>
      </c>
      <c r="D296" t="s">
        <v>27</v>
      </c>
      <c r="E296">
        <v>9</v>
      </c>
      <c r="F296">
        <v>6</v>
      </c>
      <c r="G296">
        <v>2000</v>
      </c>
      <c r="H296">
        <v>12000</v>
      </c>
      <c r="I296">
        <v>6</v>
      </c>
      <c r="J296">
        <v>8</v>
      </c>
      <c r="K296" t="str">
        <f>VLOOKUP(Data5[[#This Row],[Course ID]],courses[],2,FALSE)</f>
        <v>Excel</v>
      </c>
      <c r="L296" s="6" t="str">
        <f>VLOOKUP(Data5[[#This Row],[Course ID]],courses[],3,FALSE)</f>
        <v>Intermediate</v>
      </c>
      <c r="M296">
        <f>VLOOKUP(Data5[[#This Row],[Course ID]],courses[],5,FALSE)</f>
        <v>300</v>
      </c>
      <c r="N296" t="str">
        <f>VLOOKUP(Data5[[#This Row],[Customer Number]],Customers[],4,FALSE)</f>
        <v>Kellogg Co.</v>
      </c>
      <c r="O296" t="str">
        <f>VLOOKUP(Data5[[#This Row],[Customer Number]],Customers[],3,FALSE)</f>
        <v>Michigan</v>
      </c>
      <c r="P296" t="str">
        <f>VLOOKUP(Data5[[#This Row],[Customer Number]],Customers[],5,FALSE)</f>
        <v>Consumer Staples</v>
      </c>
      <c r="Q296" t="str">
        <f>VLOOKUP(Data5[[#This Row],[Customer Number]],Customers[],6,FALSE)</f>
        <v>Packaged Foods &amp; Meats</v>
      </c>
    </row>
    <row r="297" spans="1:17" x14ac:dyDescent="0.3">
      <c r="A297">
        <v>44312</v>
      </c>
      <c r="B297" s="5">
        <v>44133</v>
      </c>
      <c r="C297">
        <v>40</v>
      </c>
      <c r="D297" t="s">
        <v>28</v>
      </c>
      <c r="E297">
        <v>10</v>
      </c>
      <c r="F297">
        <v>12</v>
      </c>
      <c r="G297">
        <v>300</v>
      </c>
      <c r="H297">
        <v>3600</v>
      </c>
      <c r="I297">
        <v>8</v>
      </c>
      <c r="J297">
        <v>8</v>
      </c>
      <c r="K297" t="str">
        <f>VLOOKUP(Data5[[#This Row],[Course ID]],courses[],2,FALSE)</f>
        <v>Power BI</v>
      </c>
      <c r="L297" s="6" t="str">
        <f>VLOOKUP(Data5[[#This Row],[Course ID]],courses[],3,FALSE)</f>
        <v>Intermediate</v>
      </c>
      <c r="M297">
        <f>VLOOKUP(Data5[[#This Row],[Course ID]],courses[],5,FALSE)</f>
        <v>300</v>
      </c>
      <c r="N297" t="str">
        <f>VLOOKUP(Data5[[#This Row],[Customer Number]],Customers[],4,FALSE)</f>
        <v>Aon plc</v>
      </c>
      <c r="O297" t="str">
        <f>VLOOKUP(Data5[[#This Row],[Customer Number]],Customers[],3,FALSE)</f>
        <v>United Kingdom</v>
      </c>
      <c r="P297" t="str">
        <f>VLOOKUP(Data5[[#This Row],[Customer Number]],Customers[],5,FALSE)</f>
        <v>Financials</v>
      </c>
      <c r="Q297" t="str">
        <f>VLOOKUP(Data5[[#This Row],[Customer Number]],Customers[],6,FALSE)</f>
        <v>Insurance Brokers</v>
      </c>
    </row>
    <row r="298" spans="1:17" x14ac:dyDescent="0.3">
      <c r="A298">
        <v>44423</v>
      </c>
      <c r="B298" s="5">
        <v>44037</v>
      </c>
      <c r="C298">
        <v>368</v>
      </c>
      <c r="D298" t="s">
        <v>29</v>
      </c>
      <c r="E298">
        <v>22</v>
      </c>
      <c r="F298">
        <v>4</v>
      </c>
      <c r="G298">
        <v>500</v>
      </c>
      <c r="H298">
        <v>2000</v>
      </c>
      <c r="I298">
        <v>8</v>
      </c>
      <c r="J298">
        <v>8</v>
      </c>
      <c r="K298" t="str">
        <f>VLOOKUP(Data5[[#This Row],[Course ID]],courses[],2,FALSE)</f>
        <v>Acrobat</v>
      </c>
      <c r="L298" s="6" t="str">
        <f>VLOOKUP(Data5[[#This Row],[Course ID]],courses[],3,FALSE)</f>
        <v>Advanced</v>
      </c>
      <c r="M298">
        <f>VLOOKUP(Data5[[#This Row],[Course ID]],courses[],5,FALSE)</f>
        <v>700</v>
      </c>
      <c r="N298" t="str">
        <f>VLOOKUP(Data5[[#This Row],[Customer Number]],Customers[],4,FALSE)</f>
        <v>Pinnacle West Capital</v>
      </c>
      <c r="O298" t="str">
        <f>VLOOKUP(Data5[[#This Row],[Customer Number]],Customers[],3,FALSE)</f>
        <v>Arizona</v>
      </c>
      <c r="P298" t="str">
        <f>VLOOKUP(Data5[[#This Row],[Customer Number]],Customers[],5,FALSE)</f>
        <v>Utilities</v>
      </c>
      <c r="Q298" t="str">
        <f>VLOOKUP(Data5[[#This Row],[Customer Number]],Customers[],6,FALSE)</f>
        <v>MultiUtilities</v>
      </c>
    </row>
    <row r="299" spans="1:17" x14ac:dyDescent="0.3">
      <c r="A299">
        <v>44534</v>
      </c>
      <c r="B299" s="5">
        <v>43878</v>
      </c>
      <c r="C299">
        <v>55</v>
      </c>
      <c r="D299" t="s">
        <v>23</v>
      </c>
      <c r="E299">
        <v>11</v>
      </c>
      <c r="F299">
        <v>4</v>
      </c>
      <c r="G299">
        <v>300</v>
      </c>
      <c r="H299">
        <v>1200</v>
      </c>
      <c r="I299">
        <v>7</v>
      </c>
      <c r="J299">
        <v>8</v>
      </c>
      <c r="K299" t="str">
        <f>VLOOKUP(Data5[[#This Row],[Course ID]],courses[],2,FALSE)</f>
        <v>Word</v>
      </c>
      <c r="L299" s="6" t="str">
        <f>VLOOKUP(Data5[[#This Row],[Course ID]],courses[],3,FALSE)</f>
        <v>Intermediate</v>
      </c>
      <c r="M299">
        <f>VLOOKUP(Data5[[#This Row],[Course ID]],courses[],5,FALSE)</f>
        <v>300</v>
      </c>
      <c r="N299" t="str">
        <f>VLOOKUP(Data5[[#This Row],[Customer Number]],Customers[],4,FALSE)</f>
        <v>Bank of America Corp</v>
      </c>
      <c r="O299" t="str">
        <f>VLOOKUP(Data5[[#This Row],[Customer Number]],Customers[],3,FALSE)</f>
        <v>North Carolina</v>
      </c>
      <c r="P299" t="str">
        <f>VLOOKUP(Data5[[#This Row],[Customer Number]],Customers[],5,FALSE)</f>
        <v>Financials</v>
      </c>
      <c r="Q299" t="str">
        <f>VLOOKUP(Data5[[#This Row],[Customer Number]],Customers[],6,FALSE)</f>
        <v>Banks</v>
      </c>
    </row>
    <row r="300" spans="1:17" x14ac:dyDescent="0.3">
      <c r="A300">
        <v>44645</v>
      </c>
      <c r="B300" s="5">
        <v>43838</v>
      </c>
      <c r="C300">
        <v>197</v>
      </c>
      <c r="D300" t="s">
        <v>26</v>
      </c>
      <c r="E300">
        <v>23</v>
      </c>
      <c r="F300">
        <v>6</v>
      </c>
      <c r="G300">
        <v>700</v>
      </c>
      <c r="H300">
        <v>4200</v>
      </c>
      <c r="I300">
        <v>10</v>
      </c>
      <c r="J300">
        <v>8</v>
      </c>
      <c r="K300" t="str">
        <f>VLOOKUP(Data5[[#This Row],[Course ID]],courses[],2,FALSE)</f>
        <v>Forensic Investigation</v>
      </c>
      <c r="L300" s="6" t="str">
        <f>VLOOKUP(Data5[[#This Row],[Course ID]],courses[],3,FALSE)</f>
        <v>Advanced</v>
      </c>
      <c r="M300">
        <f>VLOOKUP(Data5[[#This Row],[Course ID]],courses[],5,FALSE)</f>
        <v>2500</v>
      </c>
      <c r="N300" t="str">
        <f>VLOOKUP(Data5[[#This Row],[Customer Number]],Customers[],4,FALSE)</f>
        <v>General Growth Properties Inc.</v>
      </c>
      <c r="O300" t="str">
        <f>VLOOKUP(Data5[[#This Row],[Customer Number]],Customers[],3,FALSE)</f>
        <v>Illinois</v>
      </c>
      <c r="P300" t="str">
        <f>VLOOKUP(Data5[[#This Row],[Customer Number]],Customers[],5,FALSE)</f>
        <v>Real Estate</v>
      </c>
      <c r="Q300" t="str">
        <f>VLOOKUP(Data5[[#This Row],[Customer Number]],Customers[],6,FALSE)</f>
        <v>Retail REITs</v>
      </c>
    </row>
    <row r="301" spans="1:17" x14ac:dyDescent="0.3">
      <c r="A301">
        <v>44756</v>
      </c>
      <c r="B301" s="5">
        <v>44153</v>
      </c>
      <c r="C301">
        <v>75</v>
      </c>
      <c r="D301" t="s">
        <v>28</v>
      </c>
      <c r="E301">
        <v>5</v>
      </c>
      <c r="F301">
        <v>21</v>
      </c>
      <c r="G301">
        <v>300</v>
      </c>
      <c r="H301">
        <v>6300</v>
      </c>
      <c r="I301">
        <v>7</v>
      </c>
      <c r="J301">
        <v>8</v>
      </c>
      <c r="K301" t="str">
        <f>VLOOKUP(Data5[[#This Row],[Course ID]],courses[],2,FALSE)</f>
        <v>Access</v>
      </c>
      <c r="L301" s="6" t="str">
        <f>VLOOKUP(Data5[[#This Row],[Course ID]],courses[],3,FALSE)</f>
        <v>Intro</v>
      </c>
      <c r="M301">
        <f>VLOOKUP(Data5[[#This Row],[Course ID]],courses[],5,FALSE)</f>
        <v>300</v>
      </c>
      <c r="N301" t="str">
        <f>VLOOKUP(Data5[[#This Row],[Customer Number]],Customers[],4,FALSE)</f>
        <v>CA, Inc.</v>
      </c>
      <c r="O301" t="str">
        <f>VLOOKUP(Data5[[#This Row],[Customer Number]],Customers[],3,FALSE)</f>
        <v>New York</v>
      </c>
      <c r="P301" t="str">
        <f>VLOOKUP(Data5[[#This Row],[Customer Number]],Customers[],5,FALSE)</f>
        <v>Information Technology</v>
      </c>
      <c r="Q301" t="str">
        <f>VLOOKUP(Data5[[#This Row],[Customer Number]],Customers[],6,FALSE)</f>
        <v>Systems Software</v>
      </c>
    </row>
    <row r="302" spans="1:17" x14ac:dyDescent="0.3">
      <c r="A302">
        <v>44867</v>
      </c>
      <c r="B302" s="5">
        <v>44013</v>
      </c>
      <c r="C302">
        <v>385</v>
      </c>
      <c r="D302" t="s">
        <v>25</v>
      </c>
      <c r="E302">
        <v>16</v>
      </c>
      <c r="F302">
        <v>10</v>
      </c>
      <c r="G302">
        <v>1500</v>
      </c>
      <c r="H302">
        <v>15000</v>
      </c>
      <c r="I302">
        <v>8</v>
      </c>
      <c r="J302">
        <v>8</v>
      </c>
      <c r="K302" t="str">
        <f>VLOOKUP(Data5[[#This Row],[Course ID]],courses[],2,FALSE)</f>
        <v>Ethcial Hacking</v>
      </c>
      <c r="L302" s="6" t="str">
        <f>VLOOKUP(Data5[[#This Row],[Course ID]],courses[],3,FALSE)</f>
        <v>Intermediate</v>
      </c>
      <c r="M302">
        <f>VLOOKUP(Data5[[#This Row],[Course ID]],courses[],5,FALSE)</f>
        <v>2000</v>
      </c>
      <c r="N302" t="str">
        <f>VLOOKUP(Data5[[#This Row],[Customer Number]],Customers[],4,FALSE)</f>
        <v>Regeneron</v>
      </c>
      <c r="O302" t="str">
        <f>VLOOKUP(Data5[[#This Row],[Customer Number]],Customers[],3,FALSE)</f>
        <v>New York</v>
      </c>
      <c r="P302" t="str">
        <f>VLOOKUP(Data5[[#This Row],[Customer Number]],Customers[],5,FALSE)</f>
        <v>Health Care</v>
      </c>
      <c r="Q302" t="str">
        <f>VLOOKUP(Data5[[#This Row],[Customer Number]],Customers[],6,FALSE)</f>
        <v>Biotechnology</v>
      </c>
    </row>
    <row r="303" spans="1:17" x14ac:dyDescent="0.3">
      <c r="A303">
        <v>44978</v>
      </c>
      <c r="B303" s="5">
        <v>44073</v>
      </c>
      <c r="C303">
        <v>97</v>
      </c>
      <c r="D303" t="s">
        <v>23</v>
      </c>
      <c r="E303">
        <v>7</v>
      </c>
      <c r="F303">
        <v>20</v>
      </c>
      <c r="G303">
        <v>500</v>
      </c>
      <c r="H303">
        <v>10000</v>
      </c>
      <c r="I303">
        <v>10</v>
      </c>
      <c r="J303">
        <v>8</v>
      </c>
      <c r="K303" t="str">
        <f>VLOOKUP(Data5[[#This Row],[Course ID]],courses[],2,FALSE)</f>
        <v>Forensic Investigation</v>
      </c>
      <c r="L303" s="6" t="str">
        <f>VLOOKUP(Data5[[#This Row],[Course ID]],courses[],3,FALSE)</f>
        <v>Intro</v>
      </c>
      <c r="M303">
        <f>VLOOKUP(Data5[[#This Row],[Course ID]],courses[],5,FALSE)</f>
        <v>1500</v>
      </c>
      <c r="N303" t="str">
        <f>VLOOKUP(Data5[[#This Row],[Customer Number]],Customers[],4,FALSE)</f>
        <v>Comcast A Corp</v>
      </c>
      <c r="O303" t="str">
        <f>VLOOKUP(Data5[[#This Row],[Customer Number]],Customers[],3,FALSE)</f>
        <v>Pennsylvania</v>
      </c>
      <c r="P303" t="str">
        <f>VLOOKUP(Data5[[#This Row],[Customer Number]],Customers[],5,FALSE)</f>
        <v>Consumer Discretionary</v>
      </c>
      <c r="Q303" t="str">
        <f>VLOOKUP(Data5[[#This Row],[Customer Number]],Customers[],6,FALSE)</f>
        <v>Cable &amp; Satellite</v>
      </c>
    </row>
    <row r="304" spans="1:17" x14ac:dyDescent="0.3">
      <c r="A304">
        <v>45089</v>
      </c>
      <c r="B304" s="5">
        <v>43951</v>
      </c>
      <c r="C304">
        <v>232</v>
      </c>
      <c r="D304" t="s">
        <v>26</v>
      </c>
      <c r="E304">
        <v>23</v>
      </c>
      <c r="F304">
        <v>2</v>
      </c>
      <c r="G304">
        <v>700</v>
      </c>
      <c r="H304">
        <v>1400</v>
      </c>
      <c r="I304">
        <v>9</v>
      </c>
      <c r="J304">
        <v>8</v>
      </c>
      <c r="K304" t="str">
        <f>VLOOKUP(Data5[[#This Row],[Course ID]],courses[],2,FALSE)</f>
        <v>Forensic Investigation</v>
      </c>
      <c r="L304" s="6" t="str">
        <f>VLOOKUP(Data5[[#This Row],[Course ID]],courses[],3,FALSE)</f>
        <v>Advanced</v>
      </c>
      <c r="M304">
        <f>VLOOKUP(Data5[[#This Row],[Course ID]],courses[],5,FALSE)</f>
        <v>2500</v>
      </c>
      <c r="N304" t="str">
        <f>VLOOKUP(Data5[[#This Row],[Customer Number]],Customers[],4,FALSE)</f>
        <v>The Hershey Company</v>
      </c>
      <c r="O304" t="str">
        <f>VLOOKUP(Data5[[#This Row],[Customer Number]],Customers[],3,FALSE)</f>
        <v>Pennsylvania</v>
      </c>
      <c r="P304" t="str">
        <f>VLOOKUP(Data5[[#This Row],[Customer Number]],Customers[],5,FALSE)</f>
        <v>Consumer Staples</v>
      </c>
      <c r="Q304" t="str">
        <f>VLOOKUP(Data5[[#This Row],[Customer Number]],Customers[],6,FALSE)</f>
        <v>Packaged Foods &amp; Meats</v>
      </c>
    </row>
    <row r="305" spans="1:17" x14ac:dyDescent="0.3">
      <c r="A305">
        <v>45200</v>
      </c>
      <c r="B305" s="5">
        <v>43921</v>
      </c>
      <c r="C305">
        <v>307</v>
      </c>
      <c r="D305" t="s">
        <v>23</v>
      </c>
      <c r="E305">
        <v>3</v>
      </c>
      <c r="F305">
        <v>4</v>
      </c>
      <c r="G305">
        <v>300</v>
      </c>
      <c r="H305">
        <v>1200</v>
      </c>
      <c r="I305">
        <v>10</v>
      </c>
      <c r="J305">
        <v>8</v>
      </c>
      <c r="K305" t="str">
        <f>VLOOKUP(Data5[[#This Row],[Course ID]],courses[],2,FALSE)</f>
        <v>Word</v>
      </c>
      <c r="L305" s="6" t="str">
        <f>VLOOKUP(Data5[[#This Row],[Course ID]],courses[],3,FALSE)</f>
        <v>Intro</v>
      </c>
      <c r="M305">
        <f>VLOOKUP(Data5[[#This Row],[Course ID]],courses[],5,FALSE)</f>
        <v>300</v>
      </c>
      <c r="N305" t="str">
        <f>VLOOKUP(Data5[[#This Row],[Customer Number]],Customers[],4,FALSE)</f>
        <v>Monster Beverage</v>
      </c>
      <c r="O305" t="str">
        <f>VLOOKUP(Data5[[#This Row],[Customer Number]],Customers[],3,FALSE)</f>
        <v>California</v>
      </c>
      <c r="P305" t="str">
        <f>VLOOKUP(Data5[[#This Row],[Customer Number]],Customers[],5,FALSE)</f>
        <v>Consumer Staples</v>
      </c>
      <c r="Q305" t="str">
        <f>VLOOKUP(Data5[[#This Row],[Customer Number]],Customers[],6,FALSE)</f>
        <v>Soft Drinks</v>
      </c>
    </row>
    <row r="306" spans="1:17" x14ac:dyDescent="0.3">
      <c r="A306">
        <v>45311</v>
      </c>
      <c r="B306" s="5">
        <v>44105</v>
      </c>
      <c r="C306">
        <v>11</v>
      </c>
      <c r="D306" t="s">
        <v>29</v>
      </c>
      <c r="E306">
        <v>6</v>
      </c>
      <c r="F306">
        <v>9</v>
      </c>
      <c r="G306">
        <v>300</v>
      </c>
      <c r="H306">
        <v>2700</v>
      </c>
      <c r="I306">
        <v>7</v>
      </c>
      <c r="J306">
        <v>8</v>
      </c>
      <c r="K306" t="str">
        <f>VLOOKUP(Data5[[#This Row],[Course ID]],courses[],2,FALSE)</f>
        <v>Acrobat</v>
      </c>
      <c r="L306" s="6" t="str">
        <f>VLOOKUP(Data5[[#This Row],[Course ID]],courses[],3,FALSE)</f>
        <v>Intro</v>
      </c>
      <c r="M306">
        <f>VLOOKUP(Data5[[#This Row],[Course ID]],courses[],5,FALSE)</f>
        <v>500</v>
      </c>
      <c r="N306" t="str">
        <f>VLOOKUP(Data5[[#This Row],[Customer Number]],Customers[],4,FALSE)</f>
        <v>Archer-Daniels-Midland Co</v>
      </c>
      <c r="O306" t="str">
        <f>VLOOKUP(Data5[[#This Row],[Customer Number]],Customers[],3,FALSE)</f>
        <v>Illinois</v>
      </c>
      <c r="P306" t="str">
        <f>VLOOKUP(Data5[[#This Row],[Customer Number]],Customers[],5,FALSE)</f>
        <v>Consumer Staples</v>
      </c>
      <c r="Q306" t="str">
        <f>VLOOKUP(Data5[[#This Row],[Customer Number]],Customers[],6,FALSE)</f>
        <v>Agricultural Products</v>
      </c>
    </row>
    <row r="307" spans="1:17" x14ac:dyDescent="0.3">
      <c r="A307">
        <v>45422</v>
      </c>
      <c r="B307" s="5">
        <v>44188</v>
      </c>
      <c r="C307">
        <v>99</v>
      </c>
      <c r="D307" t="s">
        <v>26</v>
      </c>
      <c r="E307">
        <v>18</v>
      </c>
      <c r="F307">
        <v>13</v>
      </c>
      <c r="G307">
        <v>500</v>
      </c>
      <c r="H307">
        <v>6500</v>
      </c>
      <c r="I307">
        <v>10</v>
      </c>
      <c r="J307">
        <v>8</v>
      </c>
      <c r="K307" t="str">
        <f>VLOOKUP(Data5[[#This Row],[Course ID]],courses[],2,FALSE)</f>
        <v>Power BI</v>
      </c>
      <c r="L307" s="6" t="str">
        <f>VLOOKUP(Data5[[#This Row],[Course ID]],courses[],3,FALSE)</f>
        <v>Advanced</v>
      </c>
      <c r="M307">
        <f>VLOOKUP(Data5[[#This Row],[Course ID]],courses[],5,FALSE)</f>
        <v>500</v>
      </c>
      <c r="N307" t="str">
        <f>VLOOKUP(Data5[[#This Row],[Customer Number]],Customers[],4,FALSE)</f>
        <v>Chipotle Mexican Grill</v>
      </c>
      <c r="O307" t="str">
        <f>VLOOKUP(Data5[[#This Row],[Customer Number]],Customers[],3,FALSE)</f>
        <v>Colorado</v>
      </c>
      <c r="P307" t="str">
        <f>VLOOKUP(Data5[[#This Row],[Customer Number]],Customers[],5,FALSE)</f>
        <v>Consumer Discretionary</v>
      </c>
      <c r="Q307" t="str">
        <f>VLOOKUP(Data5[[#This Row],[Customer Number]],Customers[],6,FALSE)</f>
        <v>Restaurants</v>
      </c>
    </row>
    <row r="308" spans="1:17" x14ac:dyDescent="0.3">
      <c r="A308">
        <v>45533</v>
      </c>
      <c r="B308" s="5">
        <v>44099</v>
      </c>
      <c r="C308">
        <v>47</v>
      </c>
      <c r="D308" t="s">
        <v>28</v>
      </c>
      <c r="E308">
        <v>10</v>
      </c>
      <c r="F308">
        <v>12</v>
      </c>
      <c r="G308">
        <v>300</v>
      </c>
      <c r="H308">
        <v>3600</v>
      </c>
      <c r="I308">
        <v>6</v>
      </c>
      <c r="J308">
        <v>8</v>
      </c>
      <c r="K308" t="str">
        <f>VLOOKUP(Data5[[#This Row],[Course ID]],courses[],2,FALSE)</f>
        <v>Power BI</v>
      </c>
      <c r="L308" s="6" t="str">
        <f>VLOOKUP(Data5[[#This Row],[Course ID]],courses[],3,FALSE)</f>
        <v>Intermediate</v>
      </c>
      <c r="M308">
        <f>VLOOKUP(Data5[[#This Row],[Course ID]],courses[],5,FALSE)</f>
        <v>300</v>
      </c>
      <c r="N308" t="str">
        <f>VLOOKUP(Data5[[#This Row],[Customer Number]],Customers[],4,FALSE)</f>
        <v>AvalonBay Communities, Inc.</v>
      </c>
      <c r="O308" t="str">
        <f>VLOOKUP(Data5[[#This Row],[Customer Number]],Customers[],3,FALSE)</f>
        <v>Virginia[3]</v>
      </c>
      <c r="P308" t="str">
        <f>VLOOKUP(Data5[[#This Row],[Customer Number]],Customers[],5,FALSE)</f>
        <v>Real Estate</v>
      </c>
      <c r="Q308" t="str">
        <f>VLOOKUP(Data5[[#This Row],[Customer Number]],Customers[],6,FALSE)</f>
        <v>Residential REITs</v>
      </c>
    </row>
    <row r="309" spans="1:17" x14ac:dyDescent="0.3">
      <c r="A309">
        <v>45644</v>
      </c>
      <c r="B309" s="5">
        <v>44064</v>
      </c>
      <c r="C309">
        <v>7</v>
      </c>
      <c r="D309" t="s">
        <v>25</v>
      </c>
      <c r="E309">
        <v>22</v>
      </c>
      <c r="F309">
        <v>7</v>
      </c>
      <c r="G309">
        <v>500</v>
      </c>
      <c r="H309">
        <v>3500</v>
      </c>
      <c r="I309">
        <v>10</v>
      </c>
      <c r="J309">
        <v>8</v>
      </c>
      <c r="K309" t="str">
        <f>VLOOKUP(Data5[[#This Row],[Course ID]],courses[],2,FALSE)</f>
        <v>Acrobat</v>
      </c>
      <c r="L309" s="6" t="str">
        <f>VLOOKUP(Data5[[#This Row],[Course ID]],courses[],3,FALSE)</f>
        <v>Advanced</v>
      </c>
      <c r="M309">
        <f>VLOOKUP(Data5[[#This Row],[Course ID]],courses[],5,FALSE)</f>
        <v>700</v>
      </c>
      <c r="N309" t="str">
        <f>VLOOKUP(Data5[[#This Row],[Customer Number]],Customers[],4,FALSE)</f>
        <v>Abbott Laboratories</v>
      </c>
      <c r="O309" t="str">
        <f>VLOOKUP(Data5[[#This Row],[Customer Number]],Customers[],3,FALSE)</f>
        <v>Illinois</v>
      </c>
      <c r="P309" t="str">
        <f>VLOOKUP(Data5[[#This Row],[Customer Number]],Customers[],5,FALSE)</f>
        <v>Health Care</v>
      </c>
      <c r="Q309" t="str">
        <f>VLOOKUP(Data5[[#This Row],[Customer Number]],Customers[],6,FALSE)</f>
        <v>Health Care Equipment</v>
      </c>
    </row>
    <row r="310" spans="1:17" x14ac:dyDescent="0.3">
      <c r="A310">
        <v>45755</v>
      </c>
      <c r="B310" s="5">
        <v>44049</v>
      </c>
      <c r="C310">
        <v>347</v>
      </c>
      <c r="D310" t="s">
        <v>29</v>
      </c>
      <c r="E310">
        <v>9</v>
      </c>
      <c r="F310">
        <v>7</v>
      </c>
      <c r="G310">
        <v>2000</v>
      </c>
      <c r="H310">
        <v>14000</v>
      </c>
      <c r="I310">
        <v>7</v>
      </c>
      <c r="J310">
        <v>8</v>
      </c>
      <c r="K310" t="str">
        <f>VLOOKUP(Data5[[#This Row],[Course ID]],courses[],2,FALSE)</f>
        <v>Excel</v>
      </c>
      <c r="L310" s="6" t="str">
        <f>VLOOKUP(Data5[[#This Row],[Course ID]],courses[],3,FALSE)</f>
        <v>Intermediate</v>
      </c>
      <c r="M310">
        <f>VLOOKUP(Data5[[#This Row],[Course ID]],courses[],5,FALSE)</f>
        <v>300</v>
      </c>
      <c r="N310" t="str">
        <f>VLOOKUP(Data5[[#This Row],[Customer Number]],Customers[],4,FALSE)</f>
        <v>Occidental Petroleum</v>
      </c>
      <c r="O310" t="str">
        <f>VLOOKUP(Data5[[#This Row],[Customer Number]],Customers[],3,FALSE)</f>
        <v>California</v>
      </c>
      <c r="P310" t="str">
        <f>VLOOKUP(Data5[[#This Row],[Customer Number]],Customers[],5,FALSE)</f>
        <v>Energy</v>
      </c>
      <c r="Q310" t="str">
        <f>VLOOKUP(Data5[[#This Row],[Customer Number]],Customers[],6,FALSE)</f>
        <v>Oil &amp; Gas Exploration &amp; Production</v>
      </c>
    </row>
    <row r="311" spans="1:17" x14ac:dyDescent="0.3">
      <c r="A311">
        <v>45866</v>
      </c>
      <c r="B311" s="5">
        <v>43956</v>
      </c>
      <c r="C311">
        <v>125</v>
      </c>
      <c r="D311" t="s">
        <v>23</v>
      </c>
      <c r="E311">
        <v>17</v>
      </c>
      <c r="F311">
        <v>22</v>
      </c>
      <c r="G311">
        <v>2000</v>
      </c>
      <c r="H311">
        <v>44000</v>
      </c>
      <c r="I311">
        <v>6</v>
      </c>
      <c r="J311">
        <v>8</v>
      </c>
      <c r="K311" t="str">
        <f>VLOOKUP(Data5[[#This Row],[Course ID]],courses[],2,FALSE)</f>
        <v>Excel</v>
      </c>
      <c r="L311" s="6" t="str">
        <f>VLOOKUP(Data5[[#This Row],[Course ID]],courses[],3,FALSE)</f>
        <v>Advanced</v>
      </c>
      <c r="M311">
        <f>VLOOKUP(Data5[[#This Row],[Course ID]],courses[],5,FALSE)</f>
        <v>500</v>
      </c>
      <c r="N311" t="str">
        <f>VLOOKUP(Data5[[#This Row],[Customer Number]],Customers[],4,FALSE)</f>
        <v>Delta Air Lines</v>
      </c>
      <c r="O311" t="str">
        <f>VLOOKUP(Data5[[#This Row],[Customer Number]],Customers[],3,FALSE)</f>
        <v>Georgia</v>
      </c>
      <c r="P311" t="str">
        <f>VLOOKUP(Data5[[#This Row],[Customer Number]],Customers[],5,FALSE)</f>
        <v>Industrials</v>
      </c>
      <c r="Q311" t="str">
        <f>VLOOKUP(Data5[[#This Row],[Customer Number]],Customers[],6,FALSE)</f>
        <v>Airlines</v>
      </c>
    </row>
    <row r="312" spans="1:17" x14ac:dyDescent="0.3">
      <c r="A312">
        <v>45977</v>
      </c>
      <c r="B312" s="5">
        <v>43851</v>
      </c>
      <c r="C312">
        <v>307</v>
      </c>
      <c r="D312" t="s">
        <v>23</v>
      </c>
      <c r="E312">
        <v>15</v>
      </c>
      <c r="F312">
        <v>24</v>
      </c>
      <c r="G312">
        <v>500</v>
      </c>
      <c r="H312">
        <v>12000</v>
      </c>
      <c r="I312">
        <v>8</v>
      </c>
      <c r="J312">
        <v>8</v>
      </c>
      <c r="K312" t="str">
        <f>VLOOKUP(Data5[[#This Row],[Course ID]],courses[],2,FALSE)</f>
        <v>Forensic Investigation</v>
      </c>
      <c r="L312" s="6" t="str">
        <f>VLOOKUP(Data5[[#This Row],[Course ID]],courses[],3,FALSE)</f>
        <v>Intermediate</v>
      </c>
      <c r="M312">
        <f>VLOOKUP(Data5[[#This Row],[Course ID]],courses[],5,FALSE)</f>
        <v>1500</v>
      </c>
      <c r="N312" t="str">
        <f>VLOOKUP(Data5[[#This Row],[Customer Number]],Customers[],4,FALSE)</f>
        <v>Monster Beverage</v>
      </c>
      <c r="O312" t="str">
        <f>VLOOKUP(Data5[[#This Row],[Customer Number]],Customers[],3,FALSE)</f>
        <v>California</v>
      </c>
      <c r="P312" t="str">
        <f>VLOOKUP(Data5[[#This Row],[Customer Number]],Customers[],5,FALSE)</f>
        <v>Consumer Staples</v>
      </c>
      <c r="Q312" t="str">
        <f>VLOOKUP(Data5[[#This Row],[Customer Number]],Customers[],6,FALSE)</f>
        <v>Soft Drinks</v>
      </c>
    </row>
    <row r="313" spans="1:17" x14ac:dyDescent="0.3">
      <c r="A313">
        <v>46088</v>
      </c>
      <c r="B313" s="5">
        <v>44055</v>
      </c>
      <c r="C313">
        <v>226</v>
      </c>
      <c r="D313" t="s">
        <v>24</v>
      </c>
      <c r="E313">
        <v>12</v>
      </c>
      <c r="F313">
        <v>8</v>
      </c>
      <c r="G313">
        <v>300</v>
      </c>
      <c r="H313">
        <v>2400</v>
      </c>
      <c r="I313">
        <v>8</v>
      </c>
      <c r="J313">
        <v>8</v>
      </c>
      <c r="K313" t="str">
        <f>VLOOKUP(Data5[[#This Row],[Course ID]],courses[],2,FALSE)</f>
        <v>PowerPoint</v>
      </c>
      <c r="L313" s="6" t="str">
        <f>VLOOKUP(Data5[[#This Row],[Course ID]],courses[],3,FALSE)</f>
        <v>Intermediate</v>
      </c>
      <c r="M313">
        <f>VLOOKUP(Data5[[#This Row],[Course ID]],courses[],5,FALSE)</f>
        <v>300</v>
      </c>
      <c r="N313" t="str">
        <f>VLOOKUP(Data5[[#This Row],[Customer Number]],Customers[],4,FALSE)</f>
        <v>HP Inc.</v>
      </c>
      <c r="O313" t="str">
        <f>VLOOKUP(Data5[[#This Row],[Customer Number]],Customers[],3,FALSE)</f>
        <v>California</v>
      </c>
      <c r="P313" t="str">
        <f>VLOOKUP(Data5[[#This Row],[Customer Number]],Customers[],5,FALSE)</f>
        <v>Information Technology</v>
      </c>
      <c r="Q313" t="str">
        <f>VLOOKUP(Data5[[#This Row],[Customer Number]],Customers[],6,FALSE)</f>
        <v>Computer Hardware</v>
      </c>
    </row>
    <row r="314" spans="1:17" x14ac:dyDescent="0.3">
      <c r="A314">
        <v>46199</v>
      </c>
      <c r="B314" s="5">
        <v>44185</v>
      </c>
      <c r="C314">
        <v>93</v>
      </c>
      <c r="D314" t="s">
        <v>24</v>
      </c>
      <c r="E314">
        <v>19</v>
      </c>
      <c r="F314">
        <v>6</v>
      </c>
      <c r="G314">
        <v>500</v>
      </c>
      <c r="H314">
        <v>3000</v>
      </c>
      <c r="I314">
        <v>10</v>
      </c>
      <c r="J314">
        <v>8</v>
      </c>
      <c r="K314" t="str">
        <f>VLOOKUP(Data5[[#This Row],[Course ID]],courses[],2,FALSE)</f>
        <v>Word</v>
      </c>
      <c r="L314" s="6" t="str">
        <f>VLOOKUP(Data5[[#This Row],[Course ID]],courses[],3,FALSE)</f>
        <v>Advanced</v>
      </c>
      <c r="M314">
        <f>VLOOKUP(Data5[[#This Row],[Course ID]],courses[],5,FALSE)</f>
        <v>500</v>
      </c>
      <c r="N314" t="str">
        <f>VLOOKUP(Data5[[#This Row],[Customer Number]],Customers[],4,FALSE)</f>
        <v>Cincinnati Financial</v>
      </c>
      <c r="O314" t="str">
        <f>VLOOKUP(Data5[[#This Row],[Customer Number]],Customers[],3,FALSE)</f>
        <v>Ohio</v>
      </c>
      <c r="P314" t="str">
        <f>VLOOKUP(Data5[[#This Row],[Customer Number]],Customers[],5,FALSE)</f>
        <v>Financials</v>
      </c>
      <c r="Q314" t="str">
        <f>VLOOKUP(Data5[[#This Row],[Customer Number]],Customers[],6,FALSE)</f>
        <v>Property &amp; Casualty Insurance</v>
      </c>
    </row>
    <row r="315" spans="1:17" x14ac:dyDescent="0.3">
      <c r="A315">
        <v>46310</v>
      </c>
      <c r="B315" s="5">
        <v>44104</v>
      </c>
      <c r="C315">
        <v>27</v>
      </c>
      <c r="D315" t="s">
        <v>23</v>
      </c>
      <c r="E315">
        <v>18</v>
      </c>
      <c r="F315">
        <v>11</v>
      </c>
      <c r="G315">
        <v>500</v>
      </c>
      <c r="H315">
        <v>5500</v>
      </c>
      <c r="I315">
        <v>10</v>
      </c>
      <c r="J315">
        <v>8</v>
      </c>
      <c r="K315" t="str">
        <f>VLOOKUP(Data5[[#This Row],[Course ID]],courses[],2,FALSE)</f>
        <v>Power BI</v>
      </c>
      <c r="L315" s="6" t="str">
        <f>VLOOKUP(Data5[[#This Row],[Course ID]],courses[],3,FALSE)</f>
        <v>Advanced</v>
      </c>
      <c r="M315">
        <f>VLOOKUP(Data5[[#This Row],[Course ID]],courses[],5,FALSE)</f>
        <v>500</v>
      </c>
      <c r="N315" t="str">
        <f>VLOOKUP(Data5[[#This Row],[Customer Number]],Customers[],4,FALSE)</f>
        <v>Alaska Air Group Inc</v>
      </c>
      <c r="O315" t="str">
        <f>VLOOKUP(Data5[[#This Row],[Customer Number]],Customers[],3,FALSE)</f>
        <v>Washington</v>
      </c>
      <c r="P315" t="str">
        <f>VLOOKUP(Data5[[#This Row],[Customer Number]],Customers[],5,FALSE)</f>
        <v>Industrials</v>
      </c>
      <c r="Q315" t="str">
        <f>VLOOKUP(Data5[[#This Row],[Customer Number]],Customers[],6,FALSE)</f>
        <v>Airlines</v>
      </c>
    </row>
    <row r="316" spans="1:17" x14ac:dyDescent="0.3">
      <c r="A316">
        <v>46421</v>
      </c>
      <c r="B316" s="5">
        <v>43912</v>
      </c>
      <c r="C316">
        <v>217</v>
      </c>
      <c r="D316" t="s">
        <v>25</v>
      </c>
      <c r="E316">
        <v>6</v>
      </c>
      <c r="F316">
        <v>9</v>
      </c>
      <c r="G316">
        <v>300</v>
      </c>
      <c r="H316">
        <v>2700</v>
      </c>
      <c r="I316">
        <v>10</v>
      </c>
      <c r="J316">
        <v>8</v>
      </c>
      <c r="K316" t="str">
        <f>VLOOKUP(Data5[[#This Row],[Course ID]],courses[],2,FALSE)</f>
        <v>Acrobat</v>
      </c>
      <c r="L316" s="6" t="str">
        <f>VLOOKUP(Data5[[#This Row],[Course ID]],courses[],3,FALSE)</f>
        <v>Intro</v>
      </c>
      <c r="M316">
        <f>VLOOKUP(Data5[[#This Row],[Course ID]],courses[],5,FALSE)</f>
        <v>500</v>
      </c>
      <c r="N316" t="str">
        <f>VLOOKUP(Data5[[#This Row],[Customer Number]],Customers[],4,FALSE)</f>
        <v>HCP Inc.</v>
      </c>
      <c r="O316" t="str">
        <f>VLOOKUP(Data5[[#This Row],[Customer Number]],Customers[],3,FALSE)</f>
        <v>California</v>
      </c>
      <c r="P316" t="str">
        <f>VLOOKUP(Data5[[#This Row],[Customer Number]],Customers[],5,FALSE)</f>
        <v>Real Estate</v>
      </c>
      <c r="Q316" t="str">
        <f>VLOOKUP(Data5[[#This Row],[Customer Number]],Customers[],6,FALSE)</f>
        <v>REITs</v>
      </c>
    </row>
    <row r="317" spans="1:17" x14ac:dyDescent="0.3">
      <c r="A317">
        <v>46532</v>
      </c>
      <c r="B317" s="5">
        <v>44021</v>
      </c>
      <c r="C317">
        <v>213</v>
      </c>
      <c r="D317" t="s">
        <v>27</v>
      </c>
      <c r="E317">
        <v>12</v>
      </c>
      <c r="F317">
        <v>10</v>
      </c>
      <c r="G317">
        <v>300</v>
      </c>
      <c r="H317">
        <v>3000</v>
      </c>
      <c r="I317">
        <v>10</v>
      </c>
      <c r="J317">
        <v>8</v>
      </c>
      <c r="K317" t="str">
        <f>VLOOKUP(Data5[[#This Row],[Course ID]],courses[],2,FALSE)</f>
        <v>PowerPoint</v>
      </c>
      <c r="L317" s="6" t="str">
        <f>VLOOKUP(Data5[[#This Row],[Course ID]],courses[],3,FALSE)</f>
        <v>Intermediate</v>
      </c>
      <c r="M317">
        <f>VLOOKUP(Data5[[#This Row],[Course ID]],courses[],5,FALSE)</f>
        <v>300</v>
      </c>
      <c r="N317" t="str">
        <f>VLOOKUP(Data5[[#This Row],[Customer Number]],Customers[],4,FALSE)</f>
        <v>Huntington Bancshares</v>
      </c>
      <c r="O317" t="str">
        <f>VLOOKUP(Data5[[#This Row],[Customer Number]],Customers[],3,FALSE)</f>
        <v>Ohio</v>
      </c>
      <c r="P317" t="str">
        <f>VLOOKUP(Data5[[#This Row],[Customer Number]],Customers[],5,FALSE)</f>
        <v>Financials</v>
      </c>
      <c r="Q317" t="str">
        <f>VLOOKUP(Data5[[#This Row],[Customer Number]],Customers[],6,FALSE)</f>
        <v>Banks</v>
      </c>
    </row>
    <row r="318" spans="1:17" x14ac:dyDescent="0.3">
      <c r="A318">
        <v>46643</v>
      </c>
      <c r="B318" s="5">
        <v>44153</v>
      </c>
      <c r="C318">
        <v>351</v>
      </c>
      <c r="D318" t="s">
        <v>26</v>
      </c>
      <c r="E318">
        <v>18</v>
      </c>
      <c r="F318">
        <v>22</v>
      </c>
      <c r="G318">
        <v>500</v>
      </c>
      <c r="H318">
        <v>11000</v>
      </c>
      <c r="I318">
        <v>6</v>
      </c>
      <c r="J318">
        <v>8</v>
      </c>
      <c r="K318" t="str">
        <f>VLOOKUP(Data5[[#This Row],[Course ID]],courses[],2,FALSE)</f>
        <v>Power BI</v>
      </c>
      <c r="L318" s="6" t="str">
        <f>VLOOKUP(Data5[[#This Row],[Course ID]],courses[],3,FALSE)</f>
        <v>Advanced</v>
      </c>
      <c r="M318">
        <f>VLOOKUP(Data5[[#This Row],[Course ID]],courses[],5,FALSE)</f>
        <v>500</v>
      </c>
      <c r="N318" t="str">
        <f>VLOOKUP(Data5[[#This Row],[Customer Number]],Customers[],4,FALSE)</f>
        <v>PACCAR Inc.</v>
      </c>
      <c r="O318" t="str">
        <f>VLOOKUP(Data5[[#This Row],[Customer Number]],Customers[],3,FALSE)</f>
        <v>Washington</v>
      </c>
      <c r="P318" t="str">
        <f>VLOOKUP(Data5[[#This Row],[Customer Number]],Customers[],5,FALSE)</f>
        <v>Industrials</v>
      </c>
      <c r="Q318" t="str">
        <f>VLOOKUP(Data5[[#This Row],[Customer Number]],Customers[],6,FALSE)</f>
        <v>Construction &amp; Farm Machinery &amp; Heavy Trucks</v>
      </c>
    </row>
    <row r="319" spans="1:17" x14ac:dyDescent="0.3">
      <c r="A319">
        <v>46754</v>
      </c>
      <c r="B319" s="5">
        <v>43915</v>
      </c>
      <c r="C319">
        <v>61</v>
      </c>
      <c r="D319" t="s">
        <v>28</v>
      </c>
      <c r="E319">
        <v>2</v>
      </c>
      <c r="F319">
        <v>7</v>
      </c>
      <c r="G319">
        <v>300</v>
      </c>
      <c r="H319">
        <v>2100</v>
      </c>
      <c r="I319">
        <v>10</v>
      </c>
      <c r="J319">
        <v>8</v>
      </c>
      <c r="K319" t="str">
        <f>VLOOKUP(Data5[[#This Row],[Course ID]],courses[],2,FALSE)</f>
        <v>Power BI</v>
      </c>
      <c r="L319" s="6" t="str">
        <f>VLOOKUP(Data5[[#This Row],[Course ID]],courses[],3,FALSE)</f>
        <v>Intro</v>
      </c>
      <c r="M319">
        <f>VLOOKUP(Data5[[#This Row],[Course ID]],courses[],5,FALSE)</f>
        <v>300</v>
      </c>
      <c r="N319" t="str">
        <f>VLOOKUP(Data5[[#This Row],[Customer Number]],Customers[],4,FALSE)</f>
        <v>Becton Dickinson</v>
      </c>
      <c r="O319" t="str">
        <f>VLOOKUP(Data5[[#This Row],[Customer Number]],Customers[],3,FALSE)</f>
        <v>New Jersey</v>
      </c>
      <c r="P319" t="str">
        <f>VLOOKUP(Data5[[#This Row],[Customer Number]],Customers[],5,FALSE)</f>
        <v>Health Care</v>
      </c>
      <c r="Q319" t="str">
        <f>VLOOKUP(Data5[[#This Row],[Customer Number]],Customers[],6,FALSE)</f>
        <v>Health Care Equipment</v>
      </c>
    </row>
    <row r="320" spans="1:17" x14ac:dyDescent="0.3">
      <c r="A320">
        <v>46865</v>
      </c>
      <c r="B320" s="5">
        <v>44156</v>
      </c>
      <c r="C320">
        <v>311</v>
      </c>
      <c r="D320" t="s">
        <v>27</v>
      </c>
      <c r="E320">
        <v>12</v>
      </c>
      <c r="F320">
        <v>12</v>
      </c>
      <c r="G320">
        <v>300</v>
      </c>
      <c r="H320">
        <v>3600</v>
      </c>
      <c r="I320">
        <v>10</v>
      </c>
      <c r="J320">
        <v>8</v>
      </c>
      <c r="K320" t="str">
        <f>VLOOKUP(Data5[[#This Row],[Course ID]],courses[],2,FALSE)</f>
        <v>PowerPoint</v>
      </c>
      <c r="L320" s="6" t="str">
        <f>VLOOKUP(Data5[[#This Row],[Course ID]],courses[],3,FALSE)</f>
        <v>Intermediate</v>
      </c>
      <c r="M320">
        <f>VLOOKUP(Data5[[#This Row],[Course ID]],courses[],5,FALSE)</f>
        <v>300</v>
      </c>
      <c r="N320" t="str">
        <f>VLOOKUP(Data5[[#This Row],[Customer Number]],Customers[],4,FALSE)</f>
        <v>Marathon Petroleum</v>
      </c>
      <c r="O320" t="str">
        <f>VLOOKUP(Data5[[#This Row],[Customer Number]],Customers[],3,FALSE)</f>
        <v>Ohio</v>
      </c>
      <c r="P320" t="str">
        <f>VLOOKUP(Data5[[#This Row],[Customer Number]],Customers[],5,FALSE)</f>
        <v>Energy</v>
      </c>
      <c r="Q320" t="str">
        <f>VLOOKUP(Data5[[#This Row],[Customer Number]],Customers[],6,FALSE)</f>
        <v>Oil &amp; Gas Refining &amp; Marketing &amp; Transportation</v>
      </c>
    </row>
    <row r="321" spans="1:17" x14ac:dyDescent="0.3">
      <c r="A321">
        <v>46976</v>
      </c>
      <c r="B321" s="5">
        <v>43894</v>
      </c>
      <c r="C321">
        <v>297</v>
      </c>
      <c r="D321" t="s">
        <v>27</v>
      </c>
      <c r="E321">
        <v>23</v>
      </c>
      <c r="F321">
        <v>3</v>
      </c>
      <c r="G321">
        <v>700</v>
      </c>
      <c r="H321">
        <v>2100</v>
      </c>
      <c r="I321">
        <v>7</v>
      </c>
      <c r="J321">
        <v>8</v>
      </c>
      <c r="K321" t="str">
        <f>VLOOKUP(Data5[[#This Row],[Course ID]],courses[],2,FALSE)</f>
        <v>Forensic Investigation</v>
      </c>
      <c r="L321" s="6" t="str">
        <f>VLOOKUP(Data5[[#This Row],[Course ID]],courses[],3,FALSE)</f>
        <v>Advanced</v>
      </c>
      <c r="M321">
        <f>VLOOKUP(Data5[[#This Row],[Course ID]],courses[],5,FALSE)</f>
        <v>2500</v>
      </c>
      <c r="N321" t="str">
        <f>VLOOKUP(Data5[[#This Row],[Customer Number]],Customers[],4,FALSE)</f>
        <v>Mondelez International</v>
      </c>
      <c r="O321" t="str">
        <f>VLOOKUP(Data5[[#This Row],[Customer Number]],Customers[],3,FALSE)</f>
        <v>Illinois</v>
      </c>
      <c r="P321" t="str">
        <f>VLOOKUP(Data5[[#This Row],[Customer Number]],Customers[],5,FALSE)</f>
        <v>Consumer Staples</v>
      </c>
      <c r="Q321" t="str">
        <f>VLOOKUP(Data5[[#This Row],[Customer Number]],Customers[],6,FALSE)</f>
        <v>Packaged Foods &amp; Meats</v>
      </c>
    </row>
    <row r="322" spans="1:17" x14ac:dyDescent="0.3">
      <c r="A322">
        <v>47087</v>
      </c>
      <c r="B322" s="5">
        <v>43939</v>
      </c>
      <c r="C322">
        <v>163</v>
      </c>
      <c r="D322" t="s">
        <v>24</v>
      </c>
      <c r="E322">
        <v>6</v>
      </c>
      <c r="F322">
        <v>21</v>
      </c>
      <c r="G322">
        <v>300</v>
      </c>
      <c r="H322">
        <v>6300</v>
      </c>
      <c r="I322">
        <v>10</v>
      </c>
      <c r="J322">
        <v>8</v>
      </c>
      <c r="K322" t="str">
        <f>VLOOKUP(Data5[[#This Row],[Course ID]],courses[],2,FALSE)</f>
        <v>Acrobat</v>
      </c>
      <c r="L322" s="6" t="str">
        <f>VLOOKUP(Data5[[#This Row],[Course ID]],courses[],3,FALSE)</f>
        <v>Intro</v>
      </c>
      <c r="M322">
        <f>VLOOKUP(Data5[[#This Row],[Course ID]],courses[],5,FALSE)</f>
        <v>500</v>
      </c>
      <c r="N322" t="str">
        <f>VLOOKUP(Data5[[#This Row],[Customer Number]],Customers[],4,FALSE)</f>
        <v>Essex Property Trust, Inc.</v>
      </c>
      <c r="O322" t="str">
        <f>VLOOKUP(Data5[[#This Row],[Customer Number]],Customers[],3,FALSE)</f>
        <v>California</v>
      </c>
      <c r="P322" t="str">
        <f>VLOOKUP(Data5[[#This Row],[Customer Number]],Customers[],5,FALSE)</f>
        <v>Real Estate</v>
      </c>
      <c r="Q322" t="str">
        <f>VLOOKUP(Data5[[#This Row],[Customer Number]],Customers[],6,FALSE)</f>
        <v>Residential REITs</v>
      </c>
    </row>
    <row r="323" spans="1:17" x14ac:dyDescent="0.3">
      <c r="A323">
        <v>47198</v>
      </c>
      <c r="B323" s="5">
        <v>44090</v>
      </c>
      <c r="C323">
        <v>236</v>
      </c>
      <c r="D323" t="s">
        <v>28</v>
      </c>
      <c r="E323">
        <v>11</v>
      </c>
      <c r="F323">
        <v>2</v>
      </c>
      <c r="G323">
        <v>300</v>
      </c>
      <c r="H323">
        <v>600</v>
      </c>
      <c r="I323">
        <v>8</v>
      </c>
      <c r="J323">
        <v>8</v>
      </c>
      <c r="K323" t="str">
        <f>VLOOKUP(Data5[[#This Row],[Course ID]],courses[],2,FALSE)</f>
        <v>Word</v>
      </c>
      <c r="L323" s="6" t="str">
        <f>VLOOKUP(Data5[[#This Row],[Course ID]],courses[],3,FALSE)</f>
        <v>Intermediate</v>
      </c>
      <c r="M323">
        <f>VLOOKUP(Data5[[#This Row],[Course ID]],courses[],5,FALSE)</f>
        <v>300</v>
      </c>
      <c r="N323" t="str">
        <f>VLOOKUP(Data5[[#This Row],[Customer Number]],Customers[],4,FALSE)</f>
        <v>IDEXX Laboratories</v>
      </c>
      <c r="O323" t="str">
        <f>VLOOKUP(Data5[[#This Row],[Customer Number]],Customers[],3,FALSE)</f>
        <v>Maine</v>
      </c>
      <c r="P323" t="str">
        <f>VLOOKUP(Data5[[#This Row],[Customer Number]],Customers[],5,FALSE)</f>
        <v>Health Care</v>
      </c>
      <c r="Q323" t="str">
        <f>VLOOKUP(Data5[[#This Row],[Customer Number]],Customers[],6,FALSE)</f>
        <v>Health Care Equipment</v>
      </c>
    </row>
    <row r="324" spans="1:17" x14ac:dyDescent="0.3">
      <c r="A324">
        <v>47309</v>
      </c>
      <c r="B324" s="5">
        <v>44161</v>
      </c>
      <c r="C324">
        <v>182</v>
      </c>
      <c r="D324" t="s">
        <v>25</v>
      </c>
      <c r="E324">
        <v>20</v>
      </c>
      <c r="F324">
        <v>10</v>
      </c>
      <c r="G324">
        <v>500</v>
      </c>
      <c r="H324">
        <v>5000</v>
      </c>
      <c r="I324">
        <v>9</v>
      </c>
      <c r="J324">
        <v>8</v>
      </c>
      <c r="K324" t="str">
        <f>VLOOKUP(Data5[[#This Row],[Course ID]],courses[],2,FALSE)</f>
        <v>PowerPoint</v>
      </c>
      <c r="L324" s="6" t="str">
        <f>VLOOKUP(Data5[[#This Row],[Course ID]],courses[],3,FALSE)</f>
        <v>Advanced</v>
      </c>
      <c r="M324">
        <f>VLOOKUP(Data5[[#This Row],[Course ID]],courses[],5,FALSE)</f>
        <v>500</v>
      </c>
      <c r="N324" t="str">
        <f>VLOOKUP(Data5[[#This Row],[Customer Number]],Customers[],4,FALSE)</f>
        <v>Fiserv Inc</v>
      </c>
      <c r="O324" t="str">
        <f>VLOOKUP(Data5[[#This Row],[Customer Number]],Customers[],3,FALSE)</f>
        <v>Wisconsin</v>
      </c>
      <c r="P324" t="str">
        <f>VLOOKUP(Data5[[#This Row],[Customer Number]],Customers[],5,FALSE)</f>
        <v>Information Technology</v>
      </c>
      <c r="Q324" t="str">
        <f>VLOOKUP(Data5[[#This Row],[Customer Number]],Customers[],6,FALSE)</f>
        <v>Internet Software &amp; Services</v>
      </c>
    </row>
    <row r="325" spans="1:17" x14ac:dyDescent="0.3">
      <c r="A325">
        <v>47420</v>
      </c>
      <c r="B325" s="5">
        <v>43966</v>
      </c>
      <c r="C325">
        <v>297</v>
      </c>
      <c r="D325" t="s">
        <v>27</v>
      </c>
      <c r="E325">
        <v>7</v>
      </c>
      <c r="F325">
        <v>11</v>
      </c>
      <c r="G325">
        <v>500</v>
      </c>
      <c r="H325">
        <v>5500</v>
      </c>
      <c r="I325">
        <v>7</v>
      </c>
      <c r="J325">
        <v>8</v>
      </c>
      <c r="K325" t="str">
        <f>VLOOKUP(Data5[[#This Row],[Course ID]],courses[],2,FALSE)</f>
        <v>Forensic Investigation</v>
      </c>
      <c r="L325" s="6" t="str">
        <f>VLOOKUP(Data5[[#This Row],[Course ID]],courses[],3,FALSE)</f>
        <v>Intro</v>
      </c>
      <c r="M325">
        <f>VLOOKUP(Data5[[#This Row],[Course ID]],courses[],5,FALSE)</f>
        <v>1500</v>
      </c>
      <c r="N325" t="str">
        <f>VLOOKUP(Data5[[#This Row],[Customer Number]],Customers[],4,FALSE)</f>
        <v>Mondelez International</v>
      </c>
      <c r="O325" t="str">
        <f>VLOOKUP(Data5[[#This Row],[Customer Number]],Customers[],3,FALSE)</f>
        <v>Illinois</v>
      </c>
      <c r="P325" t="str">
        <f>VLOOKUP(Data5[[#This Row],[Customer Number]],Customers[],5,FALSE)</f>
        <v>Consumer Staples</v>
      </c>
      <c r="Q325" t="str">
        <f>VLOOKUP(Data5[[#This Row],[Customer Number]],Customers[],6,FALSE)</f>
        <v>Packaged Foods &amp; Meats</v>
      </c>
    </row>
    <row r="326" spans="1:17" x14ac:dyDescent="0.3">
      <c r="A326">
        <v>47531</v>
      </c>
      <c r="B326" s="5">
        <v>44169</v>
      </c>
      <c r="C326">
        <v>8</v>
      </c>
      <c r="D326" t="s">
        <v>26</v>
      </c>
      <c r="E326">
        <v>14</v>
      </c>
      <c r="F326">
        <v>24</v>
      </c>
      <c r="G326">
        <v>300</v>
      </c>
      <c r="H326">
        <v>7200</v>
      </c>
      <c r="I326">
        <v>10</v>
      </c>
      <c r="J326">
        <v>8</v>
      </c>
      <c r="K326" t="str">
        <f>VLOOKUP(Data5[[#This Row],[Course ID]],courses[],2,FALSE)</f>
        <v>Acrobat</v>
      </c>
      <c r="L326" s="6" t="str">
        <f>VLOOKUP(Data5[[#This Row],[Course ID]],courses[],3,FALSE)</f>
        <v>Intermediate</v>
      </c>
      <c r="M326">
        <f>VLOOKUP(Data5[[#This Row],[Course ID]],courses[],5,FALSE)</f>
        <v>500</v>
      </c>
      <c r="N326" t="str">
        <f>VLOOKUP(Data5[[#This Row],[Customer Number]],Customers[],4,FALSE)</f>
        <v>Accenture plc</v>
      </c>
      <c r="O326" t="str">
        <f>VLOOKUP(Data5[[#This Row],[Customer Number]],Customers[],3,FALSE)</f>
        <v>Ireland</v>
      </c>
      <c r="P326" t="str">
        <f>VLOOKUP(Data5[[#This Row],[Customer Number]],Customers[],5,FALSE)</f>
        <v>Information Technology</v>
      </c>
      <c r="Q326" t="str">
        <f>VLOOKUP(Data5[[#This Row],[Customer Number]],Customers[],6,FALSE)</f>
        <v>IT Consulting &amp; Other Services</v>
      </c>
    </row>
    <row r="327" spans="1:17" x14ac:dyDescent="0.3">
      <c r="A327">
        <v>47642</v>
      </c>
      <c r="B327" s="5">
        <v>44114</v>
      </c>
      <c r="C327">
        <v>258</v>
      </c>
      <c r="D327" t="s">
        <v>23</v>
      </c>
      <c r="E327">
        <v>15</v>
      </c>
      <c r="F327">
        <v>3</v>
      </c>
      <c r="G327">
        <v>500</v>
      </c>
      <c r="H327">
        <v>1500</v>
      </c>
      <c r="I327">
        <v>6</v>
      </c>
      <c r="J327">
        <v>8</v>
      </c>
      <c r="K327" t="str">
        <f>VLOOKUP(Data5[[#This Row],[Course ID]],courses[],2,FALSE)</f>
        <v>Forensic Investigation</v>
      </c>
      <c r="L327" s="6" t="str">
        <f>VLOOKUP(Data5[[#This Row],[Course ID]],courses[],3,FALSE)</f>
        <v>Intermediate</v>
      </c>
      <c r="M327">
        <f>VLOOKUP(Data5[[#This Row],[Course ID]],courses[],5,FALSE)</f>
        <v>1500</v>
      </c>
      <c r="N327" t="str">
        <f>VLOOKUP(Data5[[#This Row],[Customer Number]],Customers[],4,FALSE)</f>
        <v>Kimco Realty</v>
      </c>
      <c r="O327" t="str">
        <f>VLOOKUP(Data5[[#This Row],[Customer Number]],Customers[],3,FALSE)</f>
        <v>New York</v>
      </c>
      <c r="P327" t="str">
        <f>VLOOKUP(Data5[[#This Row],[Customer Number]],Customers[],5,FALSE)</f>
        <v>Real Estate</v>
      </c>
      <c r="Q327" t="str">
        <f>VLOOKUP(Data5[[#This Row],[Customer Number]],Customers[],6,FALSE)</f>
        <v>REITs</v>
      </c>
    </row>
    <row r="328" spans="1:17" x14ac:dyDescent="0.3">
      <c r="A328">
        <v>47753</v>
      </c>
      <c r="B328" s="5">
        <v>44003</v>
      </c>
      <c r="C328">
        <v>252</v>
      </c>
      <c r="D328" t="s">
        <v>25</v>
      </c>
      <c r="E328">
        <v>2</v>
      </c>
      <c r="F328">
        <v>23</v>
      </c>
      <c r="G328">
        <v>300</v>
      </c>
      <c r="H328">
        <v>6900</v>
      </c>
      <c r="I328">
        <v>7</v>
      </c>
      <c r="J328">
        <v>8</v>
      </c>
      <c r="K328" t="str">
        <f>VLOOKUP(Data5[[#This Row],[Course ID]],courses[],2,FALSE)</f>
        <v>Power BI</v>
      </c>
      <c r="L328" s="6" t="str">
        <f>VLOOKUP(Data5[[#This Row],[Course ID]],courses[],3,FALSE)</f>
        <v>Intro</v>
      </c>
      <c r="M328">
        <f>VLOOKUP(Data5[[#This Row],[Course ID]],courses[],5,FALSE)</f>
        <v>300</v>
      </c>
      <c r="N328" t="str">
        <f>VLOOKUP(Data5[[#This Row],[Customer Number]],Customers[],4,FALSE)</f>
        <v>Juniper Networks</v>
      </c>
      <c r="O328" t="str">
        <f>VLOOKUP(Data5[[#This Row],[Customer Number]],Customers[],3,FALSE)</f>
        <v>California</v>
      </c>
      <c r="P328" t="str">
        <f>VLOOKUP(Data5[[#This Row],[Customer Number]],Customers[],5,FALSE)</f>
        <v>Information Technology</v>
      </c>
      <c r="Q328" t="str">
        <f>VLOOKUP(Data5[[#This Row],[Customer Number]],Customers[],6,FALSE)</f>
        <v>Networking Equipment</v>
      </c>
    </row>
    <row r="329" spans="1:17" x14ac:dyDescent="0.3">
      <c r="A329">
        <v>47864</v>
      </c>
      <c r="B329" s="5">
        <v>44168</v>
      </c>
      <c r="C329">
        <v>87</v>
      </c>
      <c r="D329" t="s">
        <v>27</v>
      </c>
      <c r="E329">
        <v>9</v>
      </c>
      <c r="F329">
        <v>2</v>
      </c>
      <c r="G329">
        <v>2000</v>
      </c>
      <c r="H329">
        <v>4000</v>
      </c>
      <c r="I329">
        <v>9</v>
      </c>
      <c r="J329">
        <v>8</v>
      </c>
      <c r="K329" t="str">
        <f>VLOOKUP(Data5[[#This Row],[Course ID]],courses[],2,FALSE)</f>
        <v>Excel</v>
      </c>
      <c r="L329" s="6" t="str">
        <f>VLOOKUP(Data5[[#This Row],[Course ID]],courses[],3,FALSE)</f>
        <v>Intermediate</v>
      </c>
      <c r="M329">
        <f>VLOOKUP(Data5[[#This Row],[Course ID]],courses[],5,FALSE)</f>
        <v>300</v>
      </c>
      <c r="N329" t="str">
        <f>VLOOKUP(Data5[[#This Row],[Customer Number]],Customers[],4,FALSE)</f>
        <v>Citizens Financial Group</v>
      </c>
      <c r="O329" t="str">
        <f>VLOOKUP(Data5[[#This Row],[Customer Number]],Customers[],3,FALSE)</f>
        <v>Rhode Island</v>
      </c>
      <c r="P329" t="str">
        <f>VLOOKUP(Data5[[#This Row],[Customer Number]],Customers[],5,FALSE)</f>
        <v>Financials</v>
      </c>
      <c r="Q329" t="str">
        <f>VLOOKUP(Data5[[#This Row],[Customer Number]],Customers[],6,FALSE)</f>
        <v>Regional Banks</v>
      </c>
    </row>
    <row r="330" spans="1:17" x14ac:dyDescent="0.3">
      <c r="A330">
        <v>47975</v>
      </c>
      <c r="B330" s="5">
        <v>43944</v>
      </c>
      <c r="C330">
        <v>331</v>
      </c>
      <c r="D330" t="s">
        <v>24</v>
      </c>
      <c r="E330">
        <v>22</v>
      </c>
      <c r="F330">
        <v>7</v>
      </c>
      <c r="G330">
        <v>500</v>
      </c>
      <c r="H330">
        <v>3500</v>
      </c>
      <c r="I330">
        <v>9</v>
      </c>
      <c r="J330">
        <v>8</v>
      </c>
      <c r="K330" t="str">
        <f>VLOOKUP(Data5[[#This Row],[Course ID]],courses[],2,FALSE)</f>
        <v>Acrobat</v>
      </c>
      <c r="L330" s="6" t="str">
        <f>VLOOKUP(Data5[[#This Row],[Course ID]],courses[],3,FALSE)</f>
        <v>Advanced</v>
      </c>
      <c r="M330">
        <f>VLOOKUP(Data5[[#This Row],[Course ID]],courses[],5,FALSE)</f>
        <v>700</v>
      </c>
      <c r="N330" t="str">
        <f>VLOOKUP(Data5[[#This Row],[Customer Number]],Customers[],4,FALSE)</f>
        <v>Nielsen Holdings</v>
      </c>
      <c r="O330" t="str">
        <f>VLOOKUP(Data5[[#This Row],[Customer Number]],Customers[],3,FALSE)</f>
        <v>New York</v>
      </c>
      <c r="P330" t="str">
        <f>VLOOKUP(Data5[[#This Row],[Customer Number]],Customers[],5,FALSE)</f>
        <v>Industrials</v>
      </c>
      <c r="Q330" t="str">
        <f>VLOOKUP(Data5[[#This Row],[Customer Number]],Customers[],6,FALSE)</f>
        <v>Research &amp; Consulting Services</v>
      </c>
    </row>
    <row r="331" spans="1:17" x14ac:dyDescent="0.3">
      <c r="A331">
        <v>48086</v>
      </c>
      <c r="B331" s="5">
        <v>44077</v>
      </c>
      <c r="C331">
        <v>23</v>
      </c>
      <c r="D331" t="s">
        <v>24</v>
      </c>
      <c r="E331">
        <v>11</v>
      </c>
      <c r="F331">
        <v>24</v>
      </c>
      <c r="G331">
        <v>300</v>
      </c>
      <c r="H331">
        <v>7200</v>
      </c>
      <c r="I331">
        <v>8</v>
      </c>
      <c r="J331">
        <v>8</v>
      </c>
      <c r="K331" t="str">
        <f>VLOOKUP(Data5[[#This Row],[Course ID]],courses[],2,FALSE)</f>
        <v>Word</v>
      </c>
      <c r="L331" s="6" t="str">
        <f>VLOOKUP(Data5[[#This Row],[Course ID]],courses[],3,FALSE)</f>
        <v>Intermediate</v>
      </c>
      <c r="M331">
        <f>VLOOKUP(Data5[[#This Row],[Course ID]],courses[],5,FALSE)</f>
        <v>300</v>
      </c>
      <c r="N331" t="str">
        <f>VLOOKUP(Data5[[#This Row],[Customer Number]],Customers[],4,FALSE)</f>
        <v>Assurant Inc</v>
      </c>
      <c r="O331" t="str">
        <f>VLOOKUP(Data5[[#This Row],[Customer Number]],Customers[],3,FALSE)</f>
        <v>New York</v>
      </c>
      <c r="P331" t="str">
        <f>VLOOKUP(Data5[[#This Row],[Customer Number]],Customers[],5,FALSE)</f>
        <v>Financials</v>
      </c>
      <c r="Q331" t="str">
        <f>VLOOKUP(Data5[[#This Row],[Customer Number]],Customers[],6,FALSE)</f>
        <v>Multi-line Insurance</v>
      </c>
    </row>
    <row r="332" spans="1:17" x14ac:dyDescent="0.3">
      <c r="A332">
        <v>48197</v>
      </c>
      <c r="B332" s="5">
        <v>43924</v>
      </c>
      <c r="C332">
        <v>230</v>
      </c>
      <c r="D332" t="s">
        <v>23</v>
      </c>
      <c r="E332">
        <v>14</v>
      </c>
      <c r="F332">
        <v>4</v>
      </c>
      <c r="G332">
        <v>300</v>
      </c>
      <c r="H332">
        <v>1200</v>
      </c>
      <c r="I332">
        <v>6</v>
      </c>
      <c r="J332">
        <v>8</v>
      </c>
      <c r="K332" t="str">
        <f>VLOOKUP(Data5[[#This Row],[Course ID]],courses[],2,FALSE)</f>
        <v>Acrobat</v>
      </c>
      <c r="L332" s="6" t="str">
        <f>VLOOKUP(Data5[[#This Row],[Course ID]],courses[],3,FALSE)</f>
        <v>Intermediate</v>
      </c>
      <c r="M332">
        <f>VLOOKUP(Data5[[#This Row],[Course ID]],courses[],5,FALSE)</f>
        <v>500</v>
      </c>
      <c r="N332" t="str">
        <f>VLOOKUP(Data5[[#This Row],[Customer Number]],Customers[],4,FALSE)</f>
        <v>Henry Schein</v>
      </c>
      <c r="O332" t="str">
        <f>VLOOKUP(Data5[[#This Row],[Customer Number]],Customers[],3,FALSE)</f>
        <v>New York</v>
      </c>
      <c r="P332" t="str">
        <f>VLOOKUP(Data5[[#This Row],[Customer Number]],Customers[],5,FALSE)</f>
        <v>Health Care</v>
      </c>
      <c r="Q332" t="str">
        <f>VLOOKUP(Data5[[#This Row],[Customer Number]],Customers[],6,FALSE)</f>
        <v>Health Care Distributors</v>
      </c>
    </row>
    <row r="333" spans="1:17" x14ac:dyDescent="0.3">
      <c r="A333">
        <v>48308</v>
      </c>
      <c r="B333" s="5">
        <v>44129</v>
      </c>
      <c r="C333">
        <v>76</v>
      </c>
      <c r="D333" t="s">
        <v>23</v>
      </c>
      <c r="E333">
        <v>11</v>
      </c>
      <c r="F333">
        <v>8</v>
      </c>
      <c r="G333">
        <v>300</v>
      </c>
      <c r="H333">
        <v>2400</v>
      </c>
      <c r="I333">
        <v>6</v>
      </c>
      <c r="J333">
        <v>8</v>
      </c>
      <c r="K333" t="str">
        <f>VLOOKUP(Data5[[#This Row],[Course ID]],courses[],2,FALSE)</f>
        <v>Word</v>
      </c>
      <c r="L333" s="6" t="str">
        <f>VLOOKUP(Data5[[#This Row],[Course ID]],courses[],3,FALSE)</f>
        <v>Intermediate</v>
      </c>
      <c r="M333">
        <f>VLOOKUP(Data5[[#This Row],[Course ID]],courses[],5,FALSE)</f>
        <v>300</v>
      </c>
      <c r="N333" t="str">
        <f>VLOOKUP(Data5[[#This Row],[Customer Number]],Customers[],4,FALSE)</f>
        <v>ConAgra Foods Inc.</v>
      </c>
      <c r="O333" t="str">
        <f>VLOOKUP(Data5[[#This Row],[Customer Number]],Customers[],3,FALSE)</f>
        <v>Nebraska</v>
      </c>
      <c r="P333" t="str">
        <f>VLOOKUP(Data5[[#This Row],[Customer Number]],Customers[],5,FALSE)</f>
        <v>Consumer Staples</v>
      </c>
      <c r="Q333" t="str">
        <f>VLOOKUP(Data5[[#This Row],[Customer Number]],Customers[],6,FALSE)</f>
        <v>Packaged Foods &amp; Meats</v>
      </c>
    </row>
    <row r="334" spans="1:17" x14ac:dyDescent="0.3">
      <c r="A334">
        <v>48419</v>
      </c>
      <c r="B334" s="5">
        <v>43990</v>
      </c>
      <c r="C334">
        <v>194</v>
      </c>
      <c r="D334" t="s">
        <v>28</v>
      </c>
      <c r="E334">
        <v>19</v>
      </c>
      <c r="F334">
        <v>3</v>
      </c>
      <c r="G334">
        <v>500</v>
      </c>
      <c r="H334">
        <v>1500</v>
      </c>
      <c r="I334">
        <v>10</v>
      </c>
      <c r="J334">
        <v>8</v>
      </c>
      <c r="K334" t="str">
        <f>VLOOKUP(Data5[[#This Row],[Course ID]],courses[],2,FALSE)</f>
        <v>Word</v>
      </c>
      <c r="L334" s="6" t="str">
        <f>VLOOKUP(Data5[[#This Row],[Course ID]],courses[],3,FALSE)</f>
        <v>Advanced</v>
      </c>
      <c r="M334">
        <f>VLOOKUP(Data5[[#This Row],[Course ID]],courses[],5,FALSE)</f>
        <v>500</v>
      </c>
      <c r="N334" t="str">
        <f>VLOOKUP(Data5[[#This Row],[Customer Number]],Customers[],4,FALSE)</f>
        <v>Fortive Corp</v>
      </c>
      <c r="O334" t="str">
        <f>VLOOKUP(Data5[[#This Row],[Customer Number]],Customers[],3,FALSE)</f>
        <v>Washington</v>
      </c>
      <c r="P334" t="str">
        <f>VLOOKUP(Data5[[#This Row],[Customer Number]],Customers[],5,FALSE)</f>
        <v>Industrials</v>
      </c>
      <c r="Q334" t="str">
        <f>VLOOKUP(Data5[[#This Row],[Customer Number]],Customers[],6,FALSE)</f>
        <v>Industrial Machinery</v>
      </c>
    </row>
    <row r="335" spans="1:17" x14ac:dyDescent="0.3">
      <c r="A335">
        <v>48530</v>
      </c>
      <c r="B335" s="5">
        <v>43992</v>
      </c>
      <c r="C335">
        <v>395</v>
      </c>
      <c r="D335" t="s">
        <v>27</v>
      </c>
      <c r="E335">
        <v>6</v>
      </c>
      <c r="F335">
        <v>7</v>
      </c>
      <c r="G335">
        <v>300</v>
      </c>
      <c r="H335">
        <v>2100</v>
      </c>
      <c r="I335">
        <v>10</v>
      </c>
      <c r="J335">
        <v>8</v>
      </c>
      <c r="K335" t="str">
        <f>VLOOKUP(Data5[[#This Row],[Course ID]],courses[],2,FALSE)</f>
        <v>Acrobat</v>
      </c>
      <c r="L335" s="6" t="str">
        <f>VLOOKUP(Data5[[#This Row],[Course ID]],courses[],3,FALSE)</f>
        <v>Intro</v>
      </c>
      <c r="M335">
        <f>VLOOKUP(Data5[[#This Row],[Course ID]],courses[],5,FALSE)</f>
        <v>500</v>
      </c>
      <c r="N335" t="str">
        <f>VLOOKUP(Data5[[#This Row],[Customer Number]],Customers[],4,FALSE)</f>
        <v>Republic Services Inc</v>
      </c>
      <c r="O335" t="str">
        <f>VLOOKUP(Data5[[#This Row],[Customer Number]],Customers[],3,FALSE)</f>
        <v>Arizona</v>
      </c>
      <c r="P335" t="str">
        <f>VLOOKUP(Data5[[#This Row],[Customer Number]],Customers[],5,FALSE)</f>
        <v>Industrials</v>
      </c>
      <c r="Q335" t="str">
        <f>VLOOKUP(Data5[[#This Row],[Customer Number]],Customers[],6,FALSE)</f>
        <v>Industrial Conglomerates</v>
      </c>
    </row>
    <row r="336" spans="1:17" x14ac:dyDescent="0.3">
      <c r="A336">
        <v>48641</v>
      </c>
      <c r="B336" s="5">
        <v>43943</v>
      </c>
      <c r="C336">
        <v>170</v>
      </c>
      <c r="D336" t="s">
        <v>24</v>
      </c>
      <c r="E336">
        <v>10</v>
      </c>
      <c r="F336">
        <v>12</v>
      </c>
      <c r="G336">
        <v>300</v>
      </c>
      <c r="H336">
        <v>3600</v>
      </c>
      <c r="I336">
        <v>6</v>
      </c>
      <c r="J336">
        <v>8</v>
      </c>
      <c r="K336" t="str">
        <f>VLOOKUP(Data5[[#This Row],[Course ID]],courses[],2,FALSE)</f>
        <v>Power BI</v>
      </c>
      <c r="L336" s="6" t="str">
        <f>VLOOKUP(Data5[[#This Row],[Course ID]],courses[],3,FALSE)</f>
        <v>Intermediate</v>
      </c>
      <c r="M336">
        <f>VLOOKUP(Data5[[#This Row],[Course ID]],courses[],5,FALSE)</f>
        <v>300</v>
      </c>
      <c r="N336" t="str">
        <f>VLOOKUP(Data5[[#This Row],[Customer Number]],Customers[],4,FALSE)</f>
        <v>Expeditors Int'l</v>
      </c>
      <c r="O336" t="str">
        <f>VLOOKUP(Data5[[#This Row],[Customer Number]],Customers[],3,FALSE)</f>
        <v>Washington</v>
      </c>
      <c r="P336" t="str">
        <f>VLOOKUP(Data5[[#This Row],[Customer Number]],Customers[],5,FALSE)</f>
        <v>Industrials</v>
      </c>
      <c r="Q336" t="str">
        <f>VLOOKUP(Data5[[#This Row],[Customer Number]],Customers[],6,FALSE)</f>
        <v>Air Freight &amp; Logistics</v>
      </c>
    </row>
    <row r="337" spans="1:17" x14ac:dyDescent="0.3">
      <c r="A337">
        <v>48752</v>
      </c>
      <c r="B337" s="5">
        <v>43948</v>
      </c>
      <c r="C337">
        <v>32</v>
      </c>
      <c r="D337" t="s">
        <v>29</v>
      </c>
      <c r="E337">
        <v>15</v>
      </c>
      <c r="F337">
        <v>5</v>
      </c>
      <c r="G337">
        <v>500</v>
      </c>
      <c r="H337">
        <v>2500</v>
      </c>
      <c r="I337">
        <v>9</v>
      </c>
      <c r="J337">
        <v>8</v>
      </c>
      <c r="K337" t="str">
        <f>VLOOKUP(Data5[[#This Row],[Course ID]],courses[],2,FALSE)</f>
        <v>Forensic Investigation</v>
      </c>
      <c r="L337" s="6" t="str">
        <f>VLOOKUP(Data5[[#This Row],[Course ID]],courses[],3,FALSE)</f>
        <v>Intermediate</v>
      </c>
      <c r="M337">
        <f>VLOOKUP(Data5[[#This Row],[Course ID]],courses[],5,FALSE)</f>
        <v>1500</v>
      </c>
      <c r="N337" t="str">
        <f>VLOOKUP(Data5[[#This Row],[Customer Number]],Customers[],4,FALSE)</f>
        <v>AMETEK Inc</v>
      </c>
      <c r="O337" t="str">
        <f>VLOOKUP(Data5[[#This Row],[Customer Number]],Customers[],3,FALSE)</f>
        <v>Pennsylvania</v>
      </c>
      <c r="P337" t="str">
        <f>VLOOKUP(Data5[[#This Row],[Customer Number]],Customers[],5,FALSE)</f>
        <v>Industrials</v>
      </c>
      <c r="Q337" t="str">
        <f>VLOOKUP(Data5[[#This Row],[Customer Number]],Customers[],6,FALSE)</f>
        <v>Electrical Components &amp; Equipment</v>
      </c>
    </row>
    <row r="338" spans="1:17" x14ac:dyDescent="0.3">
      <c r="A338">
        <v>48863</v>
      </c>
      <c r="B338" s="5">
        <v>43870</v>
      </c>
      <c r="C338">
        <v>334</v>
      </c>
      <c r="D338" t="s">
        <v>28</v>
      </c>
      <c r="E338">
        <v>6</v>
      </c>
      <c r="F338">
        <v>20</v>
      </c>
      <c r="G338">
        <v>300</v>
      </c>
      <c r="H338">
        <v>6000</v>
      </c>
      <c r="I338">
        <v>6</v>
      </c>
      <c r="J338">
        <v>8</v>
      </c>
      <c r="K338" t="str">
        <f>VLOOKUP(Data5[[#This Row],[Course ID]],courses[],2,FALSE)</f>
        <v>Acrobat</v>
      </c>
      <c r="L338" s="6" t="str">
        <f>VLOOKUP(Data5[[#This Row],[Course ID]],courses[],3,FALSE)</f>
        <v>Intro</v>
      </c>
      <c r="M338">
        <f>VLOOKUP(Data5[[#This Row],[Course ID]],courses[],5,FALSE)</f>
        <v>500</v>
      </c>
      <c r="N338" t="str">
        <f>VLOOKUP(Data5[[#This Row],[Customer Number]],Customers[],4,FALSE)</f>
        <v>NRG Energy</v>
      </c>
      <c r="O338" t="str">
        <f>VLOOKUP(Data5[[#This Row],[Customer Number]],Customers[],3,FALSE)</f>
        <v>New Jersey</v>
      </c>
      <c r="P338" t="str">
        <f>VLOOKUP(Data5[[#This Row],[Customer Number]],Customers[],5,FALSE)</f>
        <v>Utilities</v>
      </c>
      <c r="Q338" t="str">
        <f>VLOOKUP(Data5[[#This Row],[Customer Number]],Customers[],6,FALSE)</f>
        <v>Independent Power Producers &amp; Energy Traders</v>
      </c>
    </row>
    <row r="339" spans="1:17" x14ac:dyDescent="0.3">
      <c r="A339">
        <v>48974</v>
      </c>
      <c r="B339" s="5">
        <v>44180</v>
      </c>
      <c r="C339">
        <v>95</v>
      </c>
      <c r="D339" t="s">
        <v>29</v>
      </c>
      <c r="E339">
        <v>5</v>
      </c>
      <c r="F339">
        <v>13</v>
      </c>
      <c r="G339">
        <v>300</v>
      </c>
      <c r="H339">
        <v>3900</v>
      </c>
      <c r="I339">
        <v>9</v>
      </c>
      <c r="J339">
        <v>8</v>
      </c>
      <c r="K339" t="str">
        <f>VLOOKUP(Data5[[#This Row],[Course ID]],courses[],2,FALSE)</f>
        <v>Access</v>
      </c>
      <c r="L339" s="6" t="str">
        <f>VLOOKUP(Data5[[#This Row],[Course ID]],courses[],3,FALSE)</f>
        <v>Intro</v>
      </c>
      <c r="M339">
        <f>VLOOKUP(Data5[[#This Row],[Course ID]],courses[],5,FALSE)</f>
        <v>300</v>
      </c>
      <c r="N339" t="str">
        <f>VLOOKUP(Data5[[#This Row],[Customer Number]],Customers[],4,FALSE)</f>
        <v>The Clorox Company</v>
      </c>
      <c r="O339" t="str">
        <f>VLOOKUP(Data5[[#This Row],[Customer Number]],Customers[],3,FALSE)</f>
        <v>California</v>
      </c>
      <c r="P339" t="str">
        <f>VLOOKUP(Data5[[#This Row],[Customer Number]],Customers[],5,FALSE)</f>
        <v>Consumer Staples</v>
      </c>
      <c r="Q339" t="str">
        <f>VLOOKUP(Data5[[#This Row],[Customer Number]],Customers[],6,FALSE)</f>
        <v>Household Products</v>
      </c>
    </row>
    <row r="340" spans="1:17" x14ac:dyDescent="0.3">
      <c r="A340">
        <v>49085</v>
      </c>
      <c r="B340" s="5">
        <v>43980</v>
      </c>
      <c r="C340">
        <v>154</v>
      </c>
      <c r="D340" t="s">
        <v>25</v>
      </c>
      <c r="E340">
        <v>8</v>
      </c>
      <c r="F340">
        <v>24</v>
      </c>
      <c r="G340">
        <v>1500</v>
      </c>
      <c r="H340">
        <v>36000</v>
      </c>
      <c r="I340">
        <v>9</v>
      </c>
      <c r="J340">
        <v>8</v>
      </c>
      <c r="K340" t="str">
        <f>VLOOKUP(Data5[[#This Row],[Course ID]],courses[],2,FALSE)</f>
        <v>Ethcial Hacking</v>
      </c>
      <c r="L340" s="6" t="str">
        <f>VLOOKUP(Data5[[#This Row],[Course ID]],courses[],3,FALSE)</f>
        <v>Intro</v>
      </c>
      <c r="M340">
        <f>VLOOKUP(Data5[[#This Row],[Course ID]],courses[],5,FALSE)</f>
        <v>2000</v>
      </c>
      <c r="N340" t="str">
        <f>VLOOKUP(Data5[[#This Row],[Customer Number]],Customers[],4,FALSE)</f>
        <v>Eastman Chemical</v>
      </c>
      <c r="O340" t="str">
        <f>VLOOKUP(Data5[[#This Row],[Customer Number]],Customers[],3,FALSE)</f>
        <v>Tennessee</v>
      </c>
      <c r="P340" t="str">
        <f>VLOOKUP(Data5[[#This Row],[Customer Number]],Customers[],5,FALSE)</f>
        <v>Materials</v>
      </c>
      <c r="Q340" t="str">
        <f>VLOOKUP(Data5[[#This Row],[Customer Number]],Customers[],6,FALSE)</f>
        <v>Diversified Chemicals</v>
      </c>
    </row>
    <row r="341" spans="1:17" x14ac:dyDescent="0.3">
      <c r="A341">
        <v>49196</v>
      </c>
      <c r="B341" s="5">
        <v>44048</v>
      </c>
      <c r="C341">
        <v>117</v>
      </c>
      <c r="D341" t="s">
        <v>28</v>
      </c>
      <c r="E341">
        <v>21</v>
      </c>
      <c r="F341">
        <v>13</v>
      </c>
      <c r="G341">
        <v>500</v>
      </c>
      <c r="H341">
        <v>6500</v>
      </c>
      <c r="I341">
        <v>9</v>
      </c>
      <c r="J341">
        <v>8</v>
      </c>
      <c r="K341" t="str">
        <f>VLOOKUP(Data5[[#This Row],[Course ID]],courses[],2,FALSE)</f>
        <v>Access</v>
      </c>
      <c r="L341" s="6" t="str">
        <f>VLOOKUP(Data5[[#This Row],[Course ID]],courses[],3,FALSE)</f>
        <v>Advanced</v>
      </c>
      <c r="M341">
        <f>VLOOKUP(Data5[[#This Row],[Course ID]],courses[],5,FALSE)</f>
        <v>500</v>
      </c>
      <c r="N341" t="str">
        <f>VLOOKUP(Data5[[#This Row],[Customer Number]],Customers[],4,FALSE)</f>
        <v>Cintas Corporation</v>
      </c>
      <c r="O341" t="str">
        <f>VLOOKUP(Data5[[#This Row],[Customer Number]],Customers[],3,FALSE)</f>
        <v>Ohio</v>
      </c>
      <c r="P341" t="str">
        <f>VLOOKUP(Data5[[#This Row],[Customer Number]],Customers[],5,FALSE)</f>
        <v>Industrials</v>
      </c>
      <c r="Q341" t="str">
        <f>VLOOKUP(Data5[[#This Row],[Customer Number]],Customers[],6,FALSE)</f>
        <v>Diversified Support Services</v>
      </c>
    </row>
    <row r="342" spans="1:17" x14ac:dyDescent="0.3">
      <c r="A342">
        <v>49307</v>
      </c>
      <c r="B342" s="5">
        <v>44112</v>
      </c>
      <c r="C342">
        <v>211</v>
      </c>
      <c r="D342" t="s">
        <v>26</v>
      </c>
      <c r="E342">
        <v>16</v>
      </c>
      <c r="F342">
        <v>9</v>
      </c>
      <c r="G342">
        <v>1500</v>
      </c>
      <c r="H342">
        <v>13500</v>
      </c>
      <c r="I342">
        <v>7</v>
      </c>
      <c r="J342">
        <v>8</v>
      </c>
      <c r="K342" t="str">
        <f>VLOOKUP(Data5[[#This Row],[Course ID]],courses[],2,FALSE)</f>
        <v>Ethcial Hacking</v>
      </c>
      <c r="L342" s="6" t="str">
        <f>VLOOKUP(Data5[[#This Row],[Course ID]],courses[],3,FALSE)</f>
        <v>Intermediate</v>
      </c>
      <c r="M342">
        <f>VLOOKUP(Data5[[#This Row],[Course ID]],courses[],5,FALSE)</f>
        <v>2000</v>
      </c>
      <c r="N342" t="str">
        <f>VLOOKUP(Data5[[#This Row],[Customer Number]],Customers[],4,FALSE)</f>
        <v>Harman Int'l Industries</v>
      </c>
      <c r="O342" t="str">
        <f>VLOOKUP(Data5[[#This Row],[Customer Number]],Customers[],3,FALSE)</f>
        <v>Connecticut</v>
      </c>
      <c r="P342" t="str">
        <f>VLOOKUP(Data5[[#This Row],[Customer Number]],Customers[],5,FALSE)</f>
        <v>Consumer Discretionary</v>
      </c>
      <c r="Q342" t="str">
        <f>VLOOKUP(Data5[[#This Row],[Customer Number]],Customers[],6,FALSE)</f>
        <v>Consumer Electronics</v>
      </c>
    </row>
    <row r="343" spans="1:17" x14ac:dyDescent="0.3">
      <c r="A343">
        <v>49418</v>
      </c>
      <c r="B343" s="5">
        <v>44005</v>
      </c>
      <c r="C343">
        <v>9</v>
      </c>
      <c r="D343" t="s">
        <v>24</v>
      </c>
      <c r="E343">
        <v>19</v>
      </c>
      <c r="F343">
        <v>7</v>
      </c>
      <c r="G343">
        <v>500</v>
      </c>
      <c r="H343">
        <v>3500</v>
      </c>
      <c r="I343">
        <v>7</v>
      </c>
      <c r="J343">
        <v>8</v>
      </c>
      <c r="K343" t="str">
        <f>VLOOKUP(Data5[[#This Row],[Course ID]],courses[],2,FALSE)</f>
        <v>Word</v>
      </c>
      <c r="L343" s="6" t="str">
        <f>VLOOKUP(Data5[[#This Row],[Course ID]],courses[],3,FALSE)</f>
        <v>Advanced</v>
      </c>
      <c r="M343">
        <f>VLOOKUP(Data5[[#This Row],[Course ID]],courses[],5,FALSE)</f>
        <v>500</v>
      </c>
      <c r="N343" t="str">
        <f>VLOOKUP(Data5[[#This Row],[Customer Number]],Customers[],4,FALSE)</f>
        <v>Adobe Systems Inc</v>
      </c>
      <c r="O343" t="str">
        <f>VLOOKUP(Data5[[#This Row],[Customer Number]],Customers[],3,FALSE)</f>
        <v>California</v>
      </c>
      <c r="P343" t="str">
        <f>VLOOKUP(Data5[[#This Row],[Customer Number]],Customers[],5,FALSE)</f>
        <v>Information Technology</v>
      </c>
      <c r="Q343" t="str">
        <f>VLOOKUP(Data5[[#This Row],[Customer Number]],Customers[],6,FALSE)</f>
        <v>Application Software</v>
      </c>
    </row>
    <row r="344" spans="1:17" x14ac:dyDescent="0.3">
      <c r="A344">
        <v>49529</v>
      </c>
      <c r="B344" s="5">
        <v>44064</v>
      </c>
      <c r="C344">
        <v>364</v>
      </c>
      <c r="D344" t="s">
        <v>25</v>
      </c>
      <c r="E344">
        <v>15</v>
      </c>
      <c r="F344">
        <v>22</v>
      </c>
      <c r="G344">
        <v>500</v>
      </c>
      <c r="H344">
        <v>11000</v>
      </c>
      <c r="I344">
        <v>6</v>
      </c>
      <c r="J344">
        <v>8</v>
      </c>
      <c r="K344" t="str">
        <f>VLOOKUP(Data5[[#This Row],[Course ID]],courses[],2,FALSE)</f>
        <v>Forensic Investigation</v>
      </c>
      <c r="L344" s="6" t="str">
        <f>VLOOKUP(Data5[[#This Row],[Course ID]],courses[],3,FALSE)</f>
        <v>Intermediate</v>
      </c>
      <c r="M344">
        <f>VLOOKUP(Data5[[#This Row],[Course ID]],courses[],5,FALSE)</f>
        <v>1500</v>
      </c>
      <c r="N344" t="str">
        <f>VLOOKUP(Data5[[#This Row],[Customer Number]],Customers[],4,FALSE)</f>
        <v>Prologis</v>
      </c>
      <c r="O344" t="str">
        <f>VLOOKUP(Data5[[#This Row],[Customer Number]],Customers[],3,FALSE)</f>
        <v>California</v>
      </c>
      <c r="P344" t="str">
        <f>VLOOKUP(Data5[[#This Row],[Customer Number]],Customers[],5,FALSE)</f>
        <v>Real Estate</v>
      </c>
      <c r="Q344" t="str">
        <f>VLOOKUP(Data5[[#This Row],[Customer Number]],Customers[],6,FALSE)</f>
        <v>REITs</v>
      </c>
    </row>
    <row r="345" spans="1:17" x14ac:dyDescent="0.3">
      <c r="A345">
        <v>49640</v>
      </c>
      <c r="B345" s="5">
        <v>44089</v>
      </c>
      <c r="C345">
        <v>58</v>
      </c>
      <c r="D345" t="s">
        <v>24</v>
      </c>
      <c r="E345">
        <v>6</v>
      </c>
      <c r="F345">
        <v>2</v>
      </c>
      <c r="G345">
        <v>300</v>
      </c>
      <c r="H345">
        <v>600</v>
      </c>
      <c r="I345">
        <v>8</v>
      </c>
      <c r="J345">
        <v>8</v>
      </c>
      <c r="K345" t="str">
        <f>VLOOKUP(Data5[[#This Row],[Course ID]],courses[],2,FALSE)</f>
        <v>Acrobat</v>
      </c>
      <c r="L345" s="6" t="str">
        <f>VLOOKUP(Data5[[#This Row],[Course ID]],courses[],3,FALSE)</f>
        <v>Intro</v>
      </c>
      <c r="M345">
        <f>VLOOKUP(Data5[[#This Row],[Course ID]],courses[],5,FALSE)</f>
        <v>500</v>
      </c>
      <c r="N345" t="str">
        <f>VLOOKUP(Data5[[#This Row],[Customer Number]],Customers[],4,FALSE)</f>
        <v>BB&amp;T Corporation</v>
      </c>
      <c r="O345" t="str">
        <f>VLOOKUP(Data5[[#This Row],[Customer Number]],Customers[],3,FALSE)</f>
        <v>North Carolina</v>
      </c>
      <c r="P345" t="str">
        <f>VLOOKUP(Data5[[#This Row],[Customer Number]],Customers[],5,FALSE)</f>
        <v>Financials</v>
      </c>
      <c r="Q345" t="str">
        <f>VLOOKUP(Data5[[#This Row],[Customer Number]],Customers[],6,FALSE)</f>
        <v>Banks</v>
      </c>
    </row>
    <row r="346" spans="1:17" x14ac:dyDescent="0.3">
      <c r="A346">
        <v>49751</v>
      </c>
      <c r="B346" s="5">
        <v>44002</v>
      </c>
      <c r="C346">
        <v>252</v>
      </c>
      <c r="D346" t="s">
        <v>25</v>
      </c>
      <c r="E346">
        <v>6</v>
      </c>
      <c r="F346">
        <v>5</v>
      </c>
      <c r="G346">
        <v>300</v>
      </c>
      <c r="H346">
        <v>1500</v>
      </c>
      <c r="I346">
        <v>8</v>
      </c>
      <c r="J346">
        <v>8</v>
      </c>
      <c r="K346" t="str">
        <f>VLOOKUP(Data5[[#This Row],[Course ID]],courses[],2,FALSE)</f>
        <v>Acrobat</v>
      </c>
      <c r="L346" s="6" t="str">
        <f>VLOOKUP(Data5[[#This Row],[Course ID]],courses[],3,FALSE)</f>
        <v>Intro</v>
      </c>
      <c r="M346">
        <f>VLOOKUP(Data5[[#This Row],[Course ID]],courses[],5,FALSE)</f>
        <v>500</v>
      </c>
      <c r="N346" t="str">
        <f>VLOOKUP(Data5[[#This Row],[Customer Number]],Customers[],4,FALSE)</f>
        <v>Juniper Networks</v>
      </c>
      <c r="O346" t="str">
        <f>VLOOKUP(Data5[[#This Row],[Customer Number]],Customers[],3,FALSE)</f>
        <v>California</v>
      </c>
      <c r="P346" t="str">
        <f>VLOOKUP(Data5[[#This Row],[Customer Number]],Customers[],5,FALSE)</f>
        <v>Information Technology</v>
      </c>
      <c r="Q346" t="str">
        <f>VLOOKUP(Data5[[#This Row],[Customer Number]],Customers[],6,FALSE)</f>
        <v>Networking Equipment</v>
      </c>
    </row>
    <row r="347" spans="1:17" x14ac:dyDescent="0.3">
      <c r="A347">
        <v>49862</v>
      </c>
      <c r="B347" s="5">
        <v>44097</v>
      </c>
      <c r="C347">
        <v>157</v>
      </c>
      <c r="D347" t="s">
        <v>27</v>
      </c>
      <c r="E347">
        <v>12</v>
      </c>
      <c r="F347">
        <v>20</v>
      </c>
      <c r="G347">
        <v>300</v>
      </c>
      <c r="H347">
        <v>6000</v>
      </c>
      <c r="I347">
        <v>10</v>
      </c>
      <c r="J347">
        <v>8</v>
      </c>
      <c r="K347" t="str">
        <f>VLOOKUP(Data5[[#This Row],[Course ID]],courses[],2,FALSE)</f>
        <v>PowerPoint</v>
      </c>
      <c r="L347" s="6" t="str">
        <f>VLOOKUP(Data5[[#This Row],[Course ID]],courses[],3,FALSE)</f>
        <v>Intermediate</v>
      </c>
      <c r="M347">
        <f>VLOOKUP(Data5[[#This Row],[Course ID]],courses[],5,FALSE)</f>
        <v>300</v>
      </c>
      <c r="N347" t="str">
        <f>VLOOKUP(Data5[[#This Row],[Customer Number]],Customers[],4,FALSE)</f>
        <v>EOG Resources</v>
      </c>
      <c r="O347" t="str">
        <f>VLOOKUP(Data5[[#This Row],[Customer Number]],Customers[],3,FALSE)</f>
        <v>Texas</v>
      </c>
      <c r="P347" t="str">
        <f>VLOOKUP(Data5[[#This Row],[Customer Number]],Customers[],5,FALSE)</f>
        <v>Energy</v>
      </c>
      <c r="Q347" t="str">
        <f>VLOOKUP(Data5[[#This Row],[Customer Number]],Customers[],6,FALSE)</f>
        <v>Oil &amp; Gas Exploration &amp; Production</v>
      </c>
    </row>
    <row r="348" spans="1:17" x14ac:dyDescent="0.3">
      <c r="A348">
        <v>49973</v>
      </c>
      <c r="B348" s="5">
        <v>44078</v>
      </c>
      <c r="C348">
        <v>127</v>
      </c>
      <c r="D348" t="s">
        <v>26</v>
      </c>
      <c r="E348">
        <v>9</v>
      </c>
      <c r="F348">
        <v>11</v>
      </c>
      <c r="G348">
        <v>2000</v>
      </c>
      <c r="H348">
        <v>22000</v>
      </c>
      <c r="I348">
        <v>8</v>
      </c>
      <c r="J348">
        <v>8</v>
      </c>
      <c r="K348" t="str">
        <f>VLOOKUP(Data5[[#This Row],[Course ID]],courses[],2,FALSE)</f>
        <v>Excel</v>
      </c>
      <c r="L348" s="6" t="str">
        <f>VLOOKUP(Data5[[#This Row],[Course ID]],courses[],3,FALSE)</f>
        <v>Intermediate</v>
      </c>
      <c r="M348">
        <f>VLOOKUP(Data5[[#This Row],[Course ID]],courses[],5,FALSE)</f>
        <v>300</v>
      </c>
      <c r="N348" t="str">
        <f>VLOOKUP(Data5[[#This Row],[Customer Number]],Customers[],4,FALSE)</f>
        <v>Deere &amp; Co.</v>
      </c>
      <c r="O348" t="str">
        <f>VLOOKUP(Data5[[#This Row],[Customer Number]],Customers[],3,FALSE)</f>
        <v>Illinois</v>
      </c>
      <c r="P348" t="str">
        <f>VLOOKUP(Data5[[#This Row],[Customer Number]],Customers[],5,FALSE)</f>
        <v>Industrials</v>
      </c>
      <c r="Q348" t="str">
        <f>VLOOKUP(Data5[[#This Row],[Customer Number]],Customers[],6,FALSE)</f>
        <v>Construction &amp; Farm Machinery &amp; Heavy Trucks</v>
      </c>
    </row>
    <row r="349" spans="1:17" x14ac:dyDescent="0.3">
      <c r="A349">
        <v>50084</v>
      </c>
      <c r="B349" s="5">
        <v>44098</v>
      </c>
      <c r="C349">
        <v>179</v>
      </c>
      <c r="D349" t="s">
        <v>29</v>
      </c>
      <c r="E349">
        <v>2</v>
      </c>
      <c r="F349">
        <v>23</v>
      </c>
      <c r="G349">
        <v>300</v>
      </c>
      <c r="H349">
        <v>6900</v>
      </c>
      <c r="I349">
        <v>9</v>
      </c>
      <c r="J349">
        <v>8</v>
      </c>
      <c r="K349" t="str">
        <f>VLOOKUP(Data5[[#This Row],[Course ID]],courses[],2,FALSE)</f>
        <v>Power BI</v>
      </c>
      <c r="L349" s="6" t="str">
        <f>VLOOKUP(Data5[[#This Row],[Course ID]],courses[],3,FALSE)</f>
        <v>Intro</v>
      </c>
      <c r="M349">
        <f>VLOOKUP(Data5[[#This Row],[Course ID]],courses[],5,FALSE)</f>
        <v>300</v>
      </c>
      <c r="N349" t="str">
        <f>VLOOKUP(Data5[[#This Row],[Customer Number]],Customers[],4,FALSE)</f>
        <v>FirstEnergy Corp</v>
      </c>
      <c r="O349" t="str">
        <f>VLOOKUP(Data5[[#This Row],[Customer Number]],Customers[],3,FALSE)</f>
        <v>Ohio</v>
      </c>
      <c r="P349" t="str">
        <f>VLOOKUP(Data5[[#This Row],[Customer Number]],Customers[],5,FALSE)</f>
        <v>Utilities</v>
      </c>
      <c r="Q349" t="str">
        <f>VLOOKUP(Data5[[#This Row],[Customer Number]],Customers[],6,FALSE)</f>
        <v>Electric Utilities</v>
      </c>
    </row>
    <row r="350" spans="1:17" x14ac:dyDescent="0.3">
      <c r="A350">
        <v>50195</v>
      </c>
      <c r="B350" s="5">
        <v>43831</v>
      </c>
      <c r="C350">
        <v>345</v>
      </c>
      <c r="D350" t="s">
        <v>24</v>
      </c>
      <c r="E350">
        <v>13</v>
      </c>
      <c r="F350">
        <v>8</v>
      </c>
      <c r="G350">
        <v>300</v>
      </c>
      <c r="H350">
        <v>2400</v>
      </c>
      <c r="I350">
        <v>7</v>
      </c>
      <c r="J350">
        <v>8</v>
      </c>
      <c r="K350" t="str">
        <f>VLOOKUP(Data5[[#This Row],[Course ID]],courses[],2,FALSE)</f>
        <v>Access</v>
      </c>
      <c r="L350" s="6" t="str">
        <f>VLOOKUP(Data5[[#This Row],[Course ID]],courses[],3,FALSE)</f>
        <v>Intermediate</v>
      </c>
      <c r="M350">
        <f>VLOOKUP(Data5[[#This Row],[Course ID]],courses[],5,FALSE)</f>
        <v>300</v>
      </c>
      <c r="N350" t="str">
        <f>VLOOKUP(Data5[[#This Row],[Customer Number]],Customers[],4,FALSE)</f>
        <v>Oracle Corp.</v>
      </c>
      <c r="O350" t="str">
        <f>VLOOKUP(Data5[[#This Row],[Customer Number]],Customers[],3,FALSE)</f>
        <v>California</v>
      </c>
      <c r="P350" t="str">
        <f>VLOOKUP(Data5[[#This Row],[Customer Number]],Customers[],5,FALSE)</f>
        <v>Information Technology</v>
      </c>
      <c r="Q350" t="str">
        <f>VLOOKUP(Data5[[#This Row],[Customer Number]],Customers[],6,FALSE)</f>
        <v>Application Software</v>
      </c>
    </row>
    <row r="351" spans="1:17" x14ac:dyDescent="0.3">
      <c r="A351">
        <v>50306</v>
      </c>
      <c r="B351" s="5">
        <v>44128</v>
      </c>
      <c r="C351">
        <v>187</v>
      </c>
      <c r="D351" t="s">
        <v>28</v>
      </c>
      <c r="E351">
        <v>8</v>
      </c>
      <c r="F351">
        <v>8</v>
      </c>
      <c r="G351">
        <v>1500</v>
      </c>
      <c r="H351">
        <v>12000</v>
      </c>
      <c r="I351">
        <v>6</v>
      </c>
      <c r="J351">
        <v>8</v>
      </c>
      <c r="K351" t="str">
        <f>VLOOKUP(Data5[[#This Row],[Course ID]],courses[],2,FALSE)</f>
        <v>Ethcial Hacking</v>
      </c>
      <c r="L351" s="6" t="str">
        <f>VLOOKUP(Data5[[#This Row],[Course ID]],courses[],3,FALSE)</f>
        <v>Intro</v>
      </c>
      <c r="M351">
        <f>VLOOKUP(Data5[[#This Row],[Course ID]],courses[],5,FALSE)</f>
        <v>2000</v>
      </c>
      <c r="N351" t="str">
        <f>VLOOKUP(Data5[[#This Row],[Customer Number]],Customers[],4,FALSE)</f>
        <v>Flowserve Corporation</v>
      </c>
      <c r="O351" t="str">
        <f>VLOOKUP(Data5[[#This Row],[Customer Number]],Customers[],3,FALSE)</f>
        <v>Texas</v>
      </c>
      <c r="P351" t="str">
        <f>VLOOKUP(Data5[[#This Row],[Customer Number]],Customers[],5,FALSE)</f>
        <v>Industrials</v>
      </c>
      <c r="Q351" t="str">
        <f>VLOOKUP(Data5[[#This Row],[Customer Number]],Customers[],6,FALSE)</f>
        <v>Industrial Machinery</v>
      </c>
    </row>
    <row r="352" spans="1:17" x14ac:dyDescent="0.3">
      <c r="A352">
        <v>50417</v>
      </c>
      <c r="B352" s="5">
        <v>43909</v>
      </c>
      <c r="C352">
        <v>360</v>
      </c>
      <c r="D352" t="s">
        <v>27</v>
      </c>
      <c r="E352">
        <v>15</v>
      </c>
      <c r="F352">
        <v>15</v>
      </c>
      <c r="G352">
        <v>500</v>
      </c>
      <c r="H352">
        <v>7500</v>
      </c>
      <c r="I352">
        <v>8</v>
      </c>
      <c r="J352">
        <v>8</v>
      </c>
      <c r="K352" t="str">
        <f>VLOOKUP(Data5[[#This Row],[Course ID]],courses[],2,FALSE)</f>
        <v>Forensic Investigation</v>
      </c>
      <c r="L352" s="6" t="str">
        <f>VLOOKUP(Data5[[#This Row],[Course ID]],courses[],3,FALSE)</f>
        <v>Intermediate</v>
      </c>
      <c r="M352">
        <f>VLOOKUP(Data5[[#This Row],[Course ID]],courses[],5,FALSE)</f>
        <v>1500</v>
      </c>
      <c r="N352" t="str">
        <f>VLOOKUP(Data5[[#This Row],[Customer Number]],Customers[],4,FALSE)</f>
        <v>Progressive Corp.</v>
      </c>
      <c r="O352" t="str">
        <f>VLOOKUP(Data5[[#This Row],[Customer Number]],Customers[],3,FALSE)</f>
        <v>Ohio</v>
      </c>
      <c r="P352" t="str">
        <f>VLOOKUP(Data5[[#This Row],[Customer Number]],Customers[],5,FALSE)</f>
        <v>Financials</v>
      </c>
      <c r="Q352" t="str">
        <f>VLOOKUP(Data5[[#This Row],[Customer Number]],Customers[],6,FALSE)</f>
        <v>Property &amp; Casualty Insurance</v>
      </c>
    </row>
    <row r="353" spans="1:17" x14ac:dyDescent="0.3">
      <c r="A353">
        <v>50528</v>
      </c>
      <c r="B353" s="5">
        <v>43865</v>
      </c>
      <c r="C353">
        <v>290</v>
      </c>
      <c r="D353" t="s">
        <v>27</v>
      </c>
      <c r="E353">
        <v>18</v>
      </c>
      <c r="F353">
        <v>7</v>
      </c>
      <c r="G353">
        <v>500</v>
      </c>
      <c r="H353">
        <v>3500</v>
      </c>
      <c r="I353">
        <v>9</v>
      </c>
      <c r="J353">
        <v>8</v>
      </c>
      <c r="K353" t="str">
        <f>VLOOKUP(Data5[[#This Row],[Course ID]],courses[],2,FALSE)</f>
        <v>Power BI</v>
      </c>
      <c r="L353" s="6" t="str">
        <f>VLOOKUP(Data5[[#This Row],[Course ID]],courses[],3,FALSE)</f>
        <v>Advanced</v>
      </c>
      <c r="M353">
        <f>VLOOKUP(Data5[[#This Row],[Course ID]],courses[],5,FALSE)</f>
        <v>500</v>
      </c>
      <c r="N353" t="str">
        <f>VLOOKUP(Data5[[#This Row],[Customer Number]],Customers[],4,FALSE)</f>
        <v>Marriott Int'l.</v>
      </c>
      <c r="O353" t="str">
        <f>VLOOKUP(Data5[[#This Row],[Customer Number]],Customers[],3,FALSE)</f>
        <v>Maryland</v>
      </c>
      <c r="P353" t="str">
        <f>VLOOKUP(Data5[[#This Row],[Customer Number]],Customers[],5,FALSE)</f>
        <v>Consumer Discretionary</v>
      </c>
      <c r="Q353" t="str">
        <f>VLOOKUP(Data5[[#This Row],[Customer Number]],Customers[],6,FALSE)</f>
        <v>Hotels, Resorts &amp; Cruise Lines</v>
      </c>
    </row>
    <row r="354" spans="1:17" x14ac:dyDescent="0.3">
      <c r="A354">
        <v>50639</v>
      </c>
      <c r="B354" s="5">
        <v>43979</v>
      </c>
      <c r="C354">
        <v>389</v>
      </c>
      <c r="D354" t="s">
        <v>29</v>
      </c>
      <c r="E354">
        <v>2</v>
      </c>
      <c r="F354">
        <v>8</v>
      </c>
      <c r="G354">
        <v>300</v>
      </c>
      <c r="H354">
        <v>2400</v>
      </c>
      <c r="I354">
        <v>6</v>
      </c>
      <c r="J354">
        <v>8</v>
      </c>
      <c r="K354" t="str">
        <f>VLOOKUP(Data5[[#This Row],[Course ID]],courses[],2,FALSE)</f>
        <v>Power BI</v>
      </c>
      <c r="L354" s="6" t="str">
        <f>VLOOKUP(Data5[[#This Row],[Course ID]],courses[],3,FALSE)</f>
        <v>Intro</v>
      </c>
      <c r="M354">
        <f>VLOOKUP(Data5[[#This Row],[Course ID]],courses[],5,FALSE)</f>
        <v>300</v>
      </c>
      <c r="N354" t="str">
        <f>VLOOKUP(Data5[[#This Row],[Customer Number]],Customers[],4,FALSE)</f>
        <v>Transocean</v>
      </c>
      <c r="O354" t="str">
        <f>VLOOKUP(Data5[[#This Row],[Customer Number]],Customers[],3,FALSE)</f>
        <v>Switzerland</v>
      </c>
      <c r="P354" t="str">
        <f>VLOOKUP(Data5[[#This Row],[Customer Number]],Customers[],5,FALSE)</f>
        <v>Energy</v>
      </c>
      <c r="Q354" t="str">
        <f>VLOOKUP(Data5[[#This Row],[Customer Number]],Customers[],6,FALSE)</f>
        <v>Oil &amp; Gas Drilling</v>
      </c>
    </row>
    <row r="355" spans="1:17" x14ac:dyDescent="0.3">
      <c r="A355">
        <v>50750</v>
      </c>
      <c r="B355" s="5">
        <v>43959</v>
      </c>
      <c r="C355">
        <v>148</v>
      </c>
      <c r="D355" t="s">
        <v>26</v>
      </c>
      <c r="E355">
        <v>16</v>
      </c>
      <c r="F355">
        <v>10</v>
      </c>
      <c r="G355">
        <v>1500</v>
      </c>
      <c r="H355">
        <v>15000</v>
      </c>
      <c r="I355">
        <v>8</v>
      </c>
      <c r="J355">
        <v>8</v>
      </c>
      <c r="K355" t="str">
        <f>VLOOKUP(Data5[[#This Row],[Course ID]],courses[],2,FALSE)</f>
        <v>Ethcial Hacking</v>
      </c>
      <c r="L355" s="6" t="str">
        <f>VLOOKUP(Data5[[#This Row],[Course ID]],courses[],3,FALSE)</f>
        <v>Intermediate</v>
      </c>
      <c r="M355">
        <f>VLOOKUP(Data5[[#This Row],[Course ID]],courses[],5,FALSE)</f>
        <v>2000</v>
      </c>
      <c r="N355" t="str">
        <f>VLOOKUP(Data5[[#This Row],[Customer Number]],Customers[],4,FALSE)</f>
        <v>eBay Inc.</v>
      </c>
      <c r="O355" t="str">
        <f>VLOOKUP(Data5[[#This Row],[Customer Number]],Customers[],3,FALSE)</f>
        <v>California</v>
      </c>
      <c r="P355" t="str">
        <f>VLOOKUP(Data5[[#This Row],[Customer Number]],Customers[],5,FALSE)</f>
        <v>Information Technology</v>
      </c>
      <c r="Q355" t="str">
        <f>VLOOKUP(Data5[[#This Row],[Customer Number]],Customers[],6,FALSE)</f>
        <v>Internet Software &amp; Services</v>
      </c>
    </row>
    <row r="356" spans="1:17" x14ac:dyDescent="0.3">
      <c r="A356">
        <v>50861</v>
      </c>
      <c r="B356" s="5">
        <v>43992</v>
      </c>
      <c r="C356">
        <v>358</v>
      </c>
      <c r="D356" t="s">
        <v>26</v>
      </c>
      <c r="E356">
        <v>3</v>
      </c>
      <c r="F356">
        <v>8</v>
      </c>
      <c r="G356">
        <v>300</v>
      </c>
      <c r="H356">
        <v>2400</v>
      </c>
      <c r="I356">
        <v>9</v>
      </c>
      <c r="J356">
        <v>8</v>
      </c>
      <c r="K356" t="str">
        <f>VLOOKUP(Data5[[#This Row],[Course ID]],courses[],2,FALSE)</f>
        <v>Word</v>
      </c>
      <c r="L356" s="6" t="str">
        <f>VLOOKUP(Data5[[#This Row],[Course ID]],courses[],3,FALSE)</f>
        <v>Intro</v>
      </c>
      <c r="M356">
        <f>VLOOKUP(Data5[[#This Row],[Course ID]],courses[],5,FALSE)</f>
        <v>300</v>
      </c>
      <c r="N356" t="str">
        <f>VLOOKUP(Data5[[#This Row],[Customer Number]],Customers[],4,FALSE)</f>
        <v>Principal Financial Group</v>
      </c>
      <c r="O356" t="str">
        <f>VLOOKUP(Data5[[#This Row],[Customer Number]],Customers[],3,FALSE)</f>
        <v>Iowa</v>
      </c>
      <c r="P356" t="str">
        <f>VLOOKUP(Data5[[#This Row],[Customer Number]],Customers[],5,FALSE)</f>
        <v>Financials</v>
      </c>
      <c r="Q356" t="str">
        <f>VLOOKUP(Data5[[#This Row],[Customer Number]],Customers[],6,FALSE)</f>
        <v>Diversified Financial Services</v>
      </c>
    </row>
    <row r="357" spans="1:17" x14ac:dyDescent="0.3">
      <c r="A357">
        <v>50972</v>
      </c>
      <c r="B357" s="5">
        <v>44034</v>
      </c>
      <c r="C357">
        <v>172</v>
      </c>
      <c r="D357" t="s">
        <v>29</v>
      </c>
      <c r="E357">
        <v>3</v>
      </c>
      <c r="F357">
        <v>14</v>
      </c>
      <c r="G357">
        <v>300</v>
      </c>
      <c r="H357">
        <v>4200</v>
      </c>
      <c r="I357">
        <v>7</v>
      </c>
      <c r="J357">
        <v>8</v>
      </c>
      <c r="K357" t="str">
        <f>VLOOKUP(Data5[[#This Row],[Course ID]],courses[],2,FALSE)</f>
        <v>Word</v>
      </c>
      <c r="L357" s="6" t="str">
        <f>VLOOKUP(Data5[[#This Row],[Course ID]],courses[],3,FALSE)</f>
        <v>Intro</v>
      </c>
      <c r="M357">
        <f>VLOOKUP(Data5[[#This Row],[Course ID]],courses[],5,FALSE)</f>
        <v>300</v>
      </c>
      <c r="N357" t="str">
        <f>VLOOKUP(Data5[[#This Row],[Customer Number]],Customers[],4,FALSE)</f>
        <v>Extra Space Storage</v>
      </c>
      <c r="O357" t="str">
        <f>VLOOKUP(Data5[[#This Row],[Customer Number]],Customers[],3,FALSE)</f>
        <v>UT</v>
      </c>
      <c r="P357" t="str">
        <f>VLOOKUP(Data5[[#This Row],[Customer Number]],Customers[],5,FALSE)</f>
        <v>Real Estate</v>
      </c>
      <c r="Q357" t="str">
        <f>VLOOKUP(Data5[[#This Row],[Customer Number]],Customers[],6,FALSE)</f>
        <v>Specialized REITs</v>
      </c>
    </row>
    <row r="358" spans="1:17" x14ac:dyDescent="0.3">
      <c r="A358">
        <v>51083</v>
      </c>
      <c r="B358" s="5">
        <v>44131</v>
      </c>
      <c r="C358">
        <v>72</v>
      </c>
      <c r="D358" t="s">
        <v>24</v>
      </c>
      <c r="E358">
        <v>21</v>
      </c>
      <c r="F358">
        <v>3</v>
      </c>
      <c r="G358">
        <v>500</v>
      </c>
      <c r="H358">
        <v>1500</v>
      </c>
      <c r="I358">
        <v>7</v>
      </c>
      <c r="J358">
        <v>8</v>
      </c>
      <c r="K358" t="str">
        <f>VLOOKUP(Data5[[#This Row],[Course ID]],courses[],2,FALSE)</f>
        <v>Access</v>
      </c>
      <c r="L358" s="6" t="str">
        <f>VLOOKUP(Data5[[#This Row],[Course ID]],courses[],3,FALSE)</f>
        <v>Advanced</v>
      </c>
      <c r="M358">
        <f>VLOOKUP(Data5[[#This Row],[Course ID]],courses[],5,FALSE)</f>
        <v>500</v>
      </c>
      <c r="N358" t="str">
        <f>VLOOKUP(Data5[[#This Row],[Customer Number]],Customers[],4,FALSE)</f>
        <v>BorgWarner</v>
      </c>
      <c r="O358" t="str">
        <f>VLOOKUP(Data5[[#This Row],[Customer Number]],Customers[],3,FALSE)</f>
        <v>Michigan</v>
      </c>
      <c r="P358" t="str">
        <f>VLOOKUP(Data5[[#This Row],[Customer Number]],Customers[],5,FALSE)</f>
        <v>Consumer Discretionary</v>
      </c>
      <c r="Q358" t="str">
        <f>VLOOKUP(Data5[[#This Row],[Customer Number]],Customers[],6,FALSE)</f>
        <v>Auto Parts &amp; Equipment</v>
      </c>
    </row>
    <row r="359" spans="1:17" x14ac:dyDescent="0.3">
      <c r="A359">
        <v>51194</v>
      </c>
      <c r="B359" s="5">
        <v>43935</v>
      </c>
      <c r="C359">
        <v>356</v>
      </c>
      <c r="D359" t="s">
        <v>23</v>
      </c>
      <c r="E359">
        <v>12</v>
      </c>
      <c r="F359">
        <v>23</v>
      </c>
      <c r="G359">
        <v>300</v>
      </c>
      <c r="H359">
        <v>6900</v>
      </c>
      <c r="I359">
        <v>8</v>
      </c>
      <c r="J359">
        <v>8</v>
      </c>
      <c r="K359" t="str">
        <f>VLOOKUP(Data5[[#This Row],[Course ID]],courses[],2,FALSE)</f>
        <v>PowerPoint</v>
      </c>
      <c r="L359" s="6" t="str">
        <f>VLOOKUP(Data5[[#This Row],[Course ID]],courses[],3,FALSE)</f>
        <v>Intermediate</v>
      </c>
      <c r="M359">
        <f>VLOOKUP(Data5[[#This Row],[Course ID]],courses[],5,FALSE)</f>
        <v>300</v>
      </c>
      <c r="N359" t="str">
        <f>VLOOKUP(Data5[[#This Row],[Customer Number]],Customers[],4,FALSE)</f>
        <v>PepsiCo Inc.</v>
      </c>
      <c r="O359" t="str">
        <f>VLOOKUP(Data5[[#This Row],[Customer Number]],Customers[],3,FALSE)</f>
        <v>New York</v>
      </c>
      <c r="P359" t="str">
        <f>VLOOKUP(Data5[[#This Row],[Customer Number]],Customers[],5,FALSE)</f>
        <v>Consumer Staples</v>
      </c>
      <c r="Q359" t="str">
        <f>VLOOKUP(Data5[[#This Row],[Customer Number]],Customers[],6,FALSE)</f>
        <v>Soft Drinks</v>
      </c>
    </row>
    <row r="360" spans="1:17" x14ac:dyDescent="0.3">
      <c r="A360">
        <v>51305</v>
      </c>
      <c r="B360" s="5">
        <v>44106</v>
      </c>
      <c r="C360">
        <v>287</v>
      </c>
      <c r="D360" t="s">
        <v>25</v>
      </c>
      <c r="E360">
        <v>19</v>
      </c>
      <c r="F360">
        <v>12</v>
      </c>
      <c r="G360">
        <v>500</v>
      </c>
      <c r="H360">
        <v>6000</v>
      </c>
      <c r="I360">
        <v>6</v>
      </c>
      <c r="J360">
        <v>8</v>
      </c>
      <c r="K360" t="str">
        <f>VLOOKUP(Data5[[#This Row],[Course ID]],courses[],2,FALSE)</f>
        <v>Word</v>
      </c>
      <c r="L360" s="6" t="str">
        <f>VLOOKUP(Data5[[#This Row],[Course ID]],courses[],3,FALSE)</f>
        <v>Advanced</v>
      </c>
      <c r="M360">
        <f>VLOOKUP(Data5[[#This Row],[Course ID]],courses[],5,FALSE)</f>
        <v>500</v>
      </c>
      <c r="N360" t="str">
        <f>VLOOKUP(Data5[[#This Row],[Customer Number]],Customers[],4,FALSE)</f>
        <v>Mastercard Inc.</v>
      </c>
      <c r="O360" t="str">
        <f>VLOOKUP(Data5[[#This Row],[Customer Number]],Customers[],3,FALSE)</f>
        <v>New York</v>
      </c>
      <c r="P360" t="str">
        <f>VLOOKUP(Data5[[#This Row],[Customer Number]],Customers[],5,FALSE)</f>
        <v>Information Technology</v>
      </c>
      <c r="Q360" t="str">
        <f>VLOOKUP(Data5[[#This Row],[Customer Number]],Customers[],6,FALSE)</f>
        <v>Internet Software &amp; Services</v>
      </c>
    </row>
    <row r="361" spans="1:17" x14ac:dyDescent="0.3">
      <c r="A361">
        <v>51416</v>
      </c>
      <c r="B361" s="5">
        <v>43953</v>
      </c>
      <c r="C361">
        <v>256</v>
      </c>
      <c r="D361" t="s">
        <v>29</v>
      </c>
      <c r="E361">
        <v>11</v>
      </c>
      <c r="F361">
        <v>11</v>
      </c>
      <c r="G361">
        <v>300</v>
      </c>
      <c r="H361">
        <v>3300</v>
      </c>
      <c r="I361">
        <v>9</v>
      </c>
      <c r="J361">
        <v>8</v>
      </c>
      <c r="K361" t="str">
        <f>VLOOKUP(Data5[[#This Row],[Course ID]],courses[],2,FALSE)</f>
        <v>Word</v>
      </c>
      <c r="L361" s="6" t="str">
        <f>VLOOKUP(Data5[[#This Row],[Course ID]],courses[],3,FALSE)</f>
        <v>Intermediate</v>
      </c>
      <c r="M361">
        <f>VLOOKUP(Data5[[#This Row],[Course ID]],courses[],5,FALSE)</f>
        <v>300</v>
      </c>
      <c r="N361" t="str">
        <f>VLOOKUP(Data5[[#This Row],[Customer Number]],Customers[],4,FALSE)</f>
        <v>KeyCorp</v>
      </c>
      <c r="O361" t="str">
        <f>VLOOKUP(Data5[[#This Row],[Customer Number]],Customers[],3,FALSE)</f>
        <v>Ohio</v>
      </c>
      <c r="P361" t="str">
        <f>VLOOKUP(Data5[[#This Row],[Customer Number]],Customers[],5,FALSE)</f>
        <v>Financials</v>
      </c>
      <c r="Q361" t="str">
        <f>VLOOKUP(Data5[[#This Row],[Customer Number]],Customers[],6,FALSE)</f>
        <v>Banks</v>
      </c>
    </row>
    <row r="362" spans="1:17" x14ac:dyDescent="0.3">
      <c r="A362">
        <v>51527</v>
      </c>
      <c r="B362" s="5">
        <v>43868</v>
      </c>
      <c r="C362">
        <v>193</v>
      </c>
      <c r="D362" t="s">
        <v>29</v>
      </c>
      <c r="E362">
        <v>24</v>
      </c>
      <c r="F362">
        <v>4</v>
      </c>
      <c r="G362">
        <v>2500</v>
      </c>
      <c r="H362">
        <v>10000</v>
      </c>
      <c r="I362">
        <v>6</v>
      </c>
      <c r="J362">
        <v>8</v>
      </c>
      <c r="K362" t="str">
        <f>VLOOKUP(Data5[[#This Row],[Course ID]],courses[],2,FALSE)</f>
        <v>Ethcial Hacking</v>
      </c>
      <c r="L362" s="6" t="str">
        <f>VLOOKUP(Data5[[#This Row],[Course ID]],courses[],3,FALSE)</f>
        <v>Advanced</v>
      </c>
      <c r="M362">
        <f>VLOOKUP(Data5[[#This Row],[Course ID]],courses[],5,FALSE)</f>
        <v>2750</v>
      </c>
      <c r="N362" t="str">
        <f>VLOOKUP(Data5[[#This Row],[Customer Number]],Customers[],4,FALSE)</f>
        <v>Frontier Communications</v>
      </c>
      <c r="O362" t="str">
        <f>VLOOKUP(Data5[[#This Row],[Customer Number]],Customers[],3,FALSE)</f>
        <v>Connecticut</v>
      </c>
      <c r="P362" t="str">
        <f>VLOOKUP(Data5[[#This Row],[Customer Number]],Customers[],5,FALSE)</f>
        <v>Telecommunications Services</v>
      </c>
      <c r="Q362" t="str">
        <f>VLOOKUP(Data5[[#This Row],[Customer Number]],Customers[],6,FALSE)</f>
        <v>Integrated Telecommunications Services</v>
      </c>
    </row>
    <row r="363" spans="1:17" x14ac:dyDescent="0.3">
      <c r="A363">
        <v>51638</v>
      </c>
      <c r="B363" s="5">
        <v>43919</v>
      </c>
      <c r="C363">
        <v>332</v>
      </c>
      <c r="D363" t="s">
        <v>27</v>
      </c>
      <c r="E363">
        <v>2</v>
      </c>
      <c r="F363">
        <v>18</v>
      </c>
      <c r="G363">
        <v>300</v>
      </c>
      <c r="H363">
        <v>5400</v>
      </c>
      <c r="I363">
        <v>9</v>
      </c>
      <c r="J363">
        <v>8</v>
      </c>
      <c r="K363" t="str">
        <f>VLOOKUP(Data5[[#This Row],[Course ID]],courses[],2,FALSE)</f>
        <v>Power BI</v>
      </c>
      <c r="L363" s="6" t="str">
        <f>VLOOKUP(Data5[[#This Row],[Course ID]],courses[],3,FALSE)</f>
        <v>Intro</v>
      </c>
      <c r="M363">
        <f>VLOOKUP(Data5[[#This Row],[Course ID]],courses[],5,FALSE)</f>
        <v>300</v>
      </c>
      <c r="N363" t="str">
        <f>VLOOKUP(Data5[[#This Row],[Customer Number]],Customers[],4,FALSE)</f>
        <v>Northrop Grumman Corp.</v>
      </c>
      <c r="O363" t="str">
        <f>VLOOKUP(Data5[[#This Row],[Customer Number]],Customers[],3,FALSE)</f>
        <v>Virginia</v>
      </c>
      <c r="P363" t="str">
        <f>VLOOKUP(Data5[[#This Row],[Customer Number]],Customers[],5,FALSE)</f>
        <v>Industrials</v>
      </c>
      <c r="Q363" t="str">
        <f>VLOOKUP(Data5[[#This Row],[Customer Number]],Customers[],6,FALSE)</f>
        <v>Aerospace &amp; Defense</v>
      </c>
    </row>
    <row r="364" spans="1:17" x14ac:dyDescent="0.3">
      <c r="A364">
        <v>51749</v>
      </c>
      <c r="B364" s="5">
        <v>43846</v>
      </c>
      <c r="C364">
        <v>149</v>
      </c>
      <c r="D364" t="s">
        <v>24</v>
      </c>
      <c r="E364">
        <v>21</v>
      </c>
      <c r="F364">
        <v>16</v>
      </c>
      <c r="G364">
        <v>500</v>
      </c>
      <c r="H364">
        <v>8000</v>
      </c>
      <c r="I364">
        <v>10</v>
      </c>
      <c r="J364">
        <v>8</v>
      </c>
      <c r="K364" t="str">
        <f>VLOOKUP(Data5[[#This Row],[Course ID]],courses[],2,FALSE)</f>
        <v>Access</v>
      </c>
      <c r="L364" s="6" t="str">
        <f>VLOOKUP(Data5[[#This Row],[Course ID]],courses[],3,FALSE)</f>
        <v>Advanced</v>
      </c>
      <c r="M364">
        <f>VLOOKUP(Data5[[#This Row],[Course ID]],courses[],5,FALSE)</f>
        <v>500</v>
      </c>
      <c r="N364" t="str">
        <f>VLOOKUP(Data5[[#This Row],[Customer Number]],Customers[],4,FALSE)</f>
        <v>Ecolab Inc.</v>
      </c>
      <c r="O364" t="str">
        <f>VLOOKUP(Data5[[#This Row],[Customer Number]],Customers[],3,FALSE)</f>
        <v>Minnesota</v>
      </c>
      <c r="P364" t="str">
        <f>VLOOKUP(Data5[[#This Row],[Customer Number]],Customers[],5,FALSE)</f>
        <v>Materials</v>
      </c>
      <c r="Q364" t="str">
        <f>VLOOKUP(Data5[[#This Row],[Customer Number]],Customers[],6,FALSE)</f>
        <v>Specialty Chemicals</v>
      </c>
    </row>
    <row r="365" spans="1:17" x14ac:dyDescent="0.3">
      <c r="A365">
        <v>51860</v>
      </c>
      <c r="B365" s="5">
        <v>43949</v>
      </c>
      <c r="C365">
        <v>53</v>
      </c>
      <c r="D365" t="s">
        <v>29</v>
      </c>
      <c r="E365">
        <v>14</v>
      </c>
      <c r="F365">
        <v>15</v>
      </c>
      <c r="G365">
        <v>300</v>
      </c>
      <c r="H365">
        <v>4500</v>
      </c>
      <c r="I365">
        <v>10</v>
      </c>
      <c r="J365">
        <v>8</v>
      </c>
      <c r="K365" t="str">
        <f>VLOOKUP(Data5[[#This Row],[Course ID]],courses[],2,FALSE)</f>
        <v>Acrobat</v>
      </c>
      <c r="L365" s="6" t="str">
        <f>VLOOKUP(Data5[[#This Row],[Course ID]],courses[],3,FALSE)</f>
        <v>Intermediate</v>
      </c>
      <c r="M365">
        <f>VLOOKUP(Data5[[#This Row],[Course ID]],courses[],5,FALSE)</f>
        <v>500</v>
      </c>
      <c r="N365" t="str">
        <f>VLOOKUP(Data5[[#This Row],[Customer Number]],Customers[],4,FALSE)</f>
        <v>AutoZone Inc</v>
      </c>
      <c r="O365" t="str">
        <f>VLOOKUP(Data5[[#This Row],[Customer Number]],Customers[],3,FALSE)</f>
        <v>Tennessee</v>
      </c>
      <c r="P365" t="str">
        <f>VLOOKUP(Data5[[#This Row],[Customer Number]],Customers[],5,FALSE)</f>
        <v>Consumer Discretionary</v>
      </c>
      <c r="Q365" t="str">
        <f>VLOOKUP(Data5[[#This Row],[Customer Number]],Customers[],6,FALSE)</f>
        <v>Specialty Stores</v>
      </c>
    </row>
    <row r="366" spans="1:17" x14ac:dyDescent="0.3">
      <c r="A366">
        <v>51971</v>
      </c>
      <c r="B366" s="5">
        <v>43934</v>
      </c>
      <c r="C366">
        <v>222</v>
      </c>
      <c r="D366" t="s">
        <v>28</v>
      </c>
      <c r="E366">
        <v>21</v>
      </c>
      <c r="F366">
        <v>20</v>
      </c>
      <c r="G366">
        <v>500</v>
      </c>
      <c r="H366">
        <v>10000</v>
      </c>
      <c r="I366">
        <v>7</v>
      </c>
      <c r="J366">
        <v>8</v>
      </c>
      <c r="K366" t="str">
        <f>VLOOKUP(Data5[[#This Row],[Course ID]],courses[],2,FALSE)</f>
        <v>Access</v>
      </c>
      <c r="L366" s="6" t="str">
        <f>VLOOKUP(Data5[[#This Row],[Course ID]],courses[],3,FALSE)</f>
        <v>Advanced</v>
      </c>
      <c r="M366">
        <f>VLOOKUP(Data5[[#This Row],[Course ID]],courses[],5,FALSE)</f>
        <v>500</v>
      </c>
      <c r="N366" t="str">
        <f>VLOOKUP(Data5[[#This Row],[Customer Number]],Customers[],4,FALSE)</f>
        <v>Hologic</v>
      </c>
      <c r="O366" t="str">
        <f>VLOOKUP(Data5[[#This Row],[Customer Number]],Customers[],3,FALSE)</f>
        <v>Massachusetts</v>
      </c>
      <c r="P366" t="str">
        <f>VLOOKUP(Data5[[#This Row],[Customer Number]],Customers[],5,FALSE)</f>
        <v>Health Care</v>
      </c>
      <c r="Q366" t="str">
        <f>VLOOKUP(Data5[[#This Row],[Customer Number]],Customers[],6,FALSE)</f>
        <v>Health Care Equipment</v>
      </c>
    </row>
    <row r="367" spans="1:17" x14ac:dyDescent="0.3">
      <c r="A367">
        <v>52082</v>
      </c>
      <c r="B367" s="5">
        <v>44008</v>
      </c>
      <c r="C367">
        <v>138</v>
      </c>
      <c r="D367" t="s">
        <v>28</v>
      </c>
      <c r="E367">
        <v>22</v>
      </c>
      <c r="F367">
        <v>18</v>
      </c>
      <c r="G367">
        <v>500</v>
      </c>
      <c r="H367">
        <v>9000</v>
      </c>
      <c r="I367">
        <v>7</v>
      </c>
      <c r="J367">
        <v>8</v>
      </c>
      <c r="K367" t="str">
        <f>VLOOKUP(Data5[[#This Row],[Course ID]],courses[],2,FALSE)</f>
        <v>Acrobat</v>
      </c>
      <c r="L367" s="6" t="str">
        <f>VLOOKUP(Data5[[#This Row],[Course ID]],courses[],3,FALSE)</f>
        <v>Advanced</v>
      </c>
      <c r="M367">
        <f>VLOOKUP(Data5[[#This Row],[Course ID]],courses[],5,FALSE)</f>
        <v>700</v>
      </c>
      <c r="N367" t="str">
        <f>VLOOKUP(Data5[[#This Row],[Customer Number]],Customers[],4,FALSE)</f>
        <v>Dun &amp; Bradstreet</v>
      </c>
      <c r="O367" t="str">
        <f>VLOOKUP(Data5[[#This Row],[Customer Number]],Customers[],3,FALSE)</f>
        <v>New Jersey</v>
      </c>
      <c r="P367" t="str">
        <f>VLOOKUP(Data5[[#This Row],[Customer Number]],Customers[],5,FALSE)</f>
        <v>Industrials</v>
      </c>
      <c r="Q367" t="str">
        <f>VLOOKUP(Data5[[#This Row],[Customer Number]],Customers[],6,FALSE)</f>
        <v>Research &amp; Consulting Services</v>
      </c>
    </row>
    <row r="368" spans="1:17" x14ac:dyDescent="0.3">
      <c r="A368">
        <v>52193</v>
      </c>
      <c r="B368" s="5">
        <v>43924</v>
      </c>
      <c r="C368">
        <v>158</v>
      </c>
      <c r="D368" t="s">
        <v>29</v>
      </c>
      <c r="E368">
        <v>19</v>
      </c>
      <c r="F368">
        <v>18</v>
      </c>
      <c r="G368">
        <v>500</v>
      </c>
      <c r="H368">
        <v>9000</v>
      </c>
      <c r="I368">
        <v>10</v>
      </c>
      <c r="J368">
        <v>8</v>
      </c>
      <c r="K368" t="str">
        <f>VLOOKUP(Data5[[#This Row],[Course ID]],courses[],2,FALSE)</f>
        <v>Word</v>
      </c>
      <c r="L368" s="6" t="str">
        <f>VLOOKUP(Data5[[#This Row],[Course ID]],courses[],3,FALSE)</f>
        <v>Advanced</v>
      </c>
      <c r="M368">
        <f>VLOOKUP(Data5[[#This Row],[Course ID]],courses[],5,FALSE)</f>
        <v>500</v>
      </c>
      <c r="N368" t="str">
        <f>VLOOKUP(Data5[[#This Row],[Customer Number]],Customers[],4,FALSE)</f>
        <v>Equinix</v>
      </c>
      <c r="O368" t="str">
        <f>VLOOKUP(Data5[[#This Row],[Customer Number]],Customers[],3,FALSE)</f>
        <v>California</v>
      </c>
      <c r="P368" t="str">
        <f>VLOOKUP(Data5[[#This Row],[Customer Number]],Customers[],5,FALSE)</f>
        <v>Real Estate</v>
      </c>
      <c r="Q368" t="str">
        <f>VLOOKUP(Data5[[#This Row],[Customer Number]],Customers[],6,FALSE)</f>
        <v>REITs</v>
      </c>
    </row>
    <row r="369" spans="1:17" x14ac:dyDescent="0.3">
      <c r="A369">
        <v>52304</v>
      </c>
      <c r="B369" s="5">
        <v>43871</v>
      </c>
      <c r="C369">
        <v>295</v>
      </c>
      <c r="D369" t="s">
        <v>26</v>
      </c>
      <c r="E369">
        <v>19</v>
      </c>
      <c r="F369">
        <v>12</v>
      </c>
      <c r="G369">
        <v>500</v>
      </c>
      <c r="H369">
        <v>6000</v>
      </c>
      <c r="I369">
        <v>7</v>
      </c>
      <c r="J369">
        <v>8</v>
      </c>
      <c r="K369" t="str">
        <f>VLOOKUP(Data5[[#This Row],[Course ID]],courses[],2,FALSE)</f>
        <v>Word</v>
      </c>
      <c r="L369" s="6" t="str">
        <f>VLOOKUP(Data5[[#This Row],[Course ID]],courses[],3,FALSE)</f>
        <v>Advanced</v>
      </c>
      <c r="M369">
        <f>VLOOKUP(Data5[[#This Row],[Course ID]],courses[],5,FALSE)</f>
        <v>500</v>
      </c>
      <c r="N369" t="str">
        <f>VLOOKUP(Data5[[#This Row],[Customer Number]],Customers[],4,FALSE)</f>
        <v>McKesson Corp.</v>
      </c>
      <c r="O369" t="str">
        <f>VLOOKUP(Data5[[#This Row],[Customer Number]],Customers[],3,FALSE)</f>
        <v>California</v>
      </c>
      <c r="P369" t="str">
        <f>VLOOKUP(Data5[[#This Row],[Customer Number]],Customers[],5,FALSE)</f>
        <v>Health Care</v>
      </c>
      <c r="Q369" t="str">
        <f>VLOOKUP(Data5[[#This Row],[Customer Number]],Customers[],6,FALSE)</f>
        <v>Health Care Distributors</v>
      </c>
    </row>
    <row r="370" spans="1:17" x14ac:dyDescent="0.3">
      <c r="A370">
        <v>52415</v>
      </c>
      <c r="B370" s="5">
        <v>44189</v>
      </c>
      <c r="C370">
        <v>265</v>
      </c>
      <c r="D370" t="s">
        <v>23</v>
      </c>
      <c r="E370">
        <v>2</v>
      </c>
      <c r="F370">
        <v>24</v>
      </c>
      <c r="G370">
        <v>300</v>
      </c>
      <c r="H370">
        <v>7200</v>
      </c>
      <c r="I370">
        <v>9</v>
      </c>
      <c r="J370">
        <v>8</v>
      </c>
      <c r="K370" t="str">
        <f>VLOOKUP(Data5[[#This Row],[Course ID]],courses[],2,FALSE)</f>
        <v>Power BI</v>
      </c>
      <c r="L370" s="6" t="str">
        <f>VLOOKUP(Data5[[#This Row],[Course ID]],courses[],3,FALSE)</f>
        <v>Intro</v>
      </c>
      <c r="M370">
        <f>VLOOKUP(Data5[[#This Row],[Course ID]],courses[],5,FALSE)</f>
        <v>300</v>
      </c>
      <c r="N370" t="str">
        <f>VLOOKUP(Data5[[#This Row],[Customer Number]],Customers[],4,FALSE)</f>
        <v>Kroger Co.</v>
      </c>
      <c r="O370" t="str">
        <f>VLOOKUP(Data5[[#This Row],[Customer Number]],Customers[],3,FALSE)</f>
        <v>Ohio</v>
      </c>
      <c r="P370" t="str">
        <f>VLOOKUP(Data5[[#This Row],[Customer Number]],Customers[],5,FALSE)</f>
        <v>Consumer Staples</v>
      </c>
      <c r="Q370" t="str">
        <f>VLOOKUP(Data5[[#This Row],[Customer Number]],Customers[],6,FALSE)</f>
        <v>Food Retail</v>
      </c>
    </row>
    <row r="371" spans="1:17" x14ac:dyDescent="0.3">
      <c r="A371">
        <v>52526</v>
      </c>
      <c r="B371" s="5">
        <v>44038</v>
      </c>
      <c r="C371">
        <v>200</v>
      </c>
      <c r="D371" t="s">
        <v>29</v>
      </c>
      <c r="E371">
        <v>13</v>
      </c>
      <c r="F371">
        <v>21</v>
      </c>
      <c r="G371">
        <v>300</v>
      </c>
      <c r="H371">
        <v>6300</v>
      </c>
      <c r="I371">
        <v>8</v>
      </c>
      <c r="J371">
        <v>8</v>
      </c>
      <c r="K371" t="str">
        <f>VLOOKUP(Data5[[#This Row],[Course ID]],courses[],2,FALSE)</f>
        <v>Access</v>
      </c>
      <c r="L371" s="6" t="str">
        <f>VLOOKUP(Data5[[#This Row],[Course ID]],courses[],3,FALSE)</f>
        <v>Intermediate</v>
      </c>
      <c r="M371">
        <f>VLOOKUP(Data5[[#This Row],[Course ID]],courses[],5,FALSE)</f>
        <v>300</v>
      </c>
      <c r="N371" t="str">
        <f>VLOOKUP(Data5[[#This Row],[Customer Number]],Customers[],4,FALSE)</f>
        <v>Corning Inc.</v>
      </c>
      <c r="O371" t="str">
        <f>VLOOKUP(Data5[[#This Row],[Customer Number]],Customers[],3,FALSE)</f>
        <v>New York</v>
      </c>
      <c r="P371" t="str">
        <f>VLOOKUP(Data5[[#This Row],[Customer Number]],Customers[],5,FALSE)</f>
        <v>Information Technology</v>
      </c>
      <c r="Q371" t="str">
        <f>VLOOKUP(Data5[[#This Row],[Customer Number]],Customers[],6,FALSE)</f>
        <v>Electronic Components</v>
      </c>
    </row>
    <row r="372" spans="1:17" x14ac:dyDescent="0.3">
      <c r="A372">
        <v>52637</v>
      </c>
      <c r="B372" s="5">
        <v>44004</v>
      </c>
      <c r="C372">
        <v>258</v>
      </c>
      <c r="D372" t="s">
        <v>23</v>
      </c>
      <c r="E372">
        <v>10</v>
      </c>
      <c r="F372">
        <v>20</v>
      </c>
      <c r="G372">
        <v>300</v>
      </c>
      <c r="H372">
        <v>6000</v>
      </c>
      <c r="I372">
        <v>8</v>
      </c>
      <c r="J372">
        <v>8</v>
      </c>
      <c r="K372" t="str">
        <f>VLOOKUP(Data5[[#This Row],[Course ID]],courses[],2,FALSE)</f>
        <v>Power BI</v>
      </c>
      <c r="L372" s="6" t="str">
        <f>VLOOKUP(Data5[[#This Row],[Course ID]],courses[],3,FALSE)</f>
        <v>Intermediate</v>
      </c>
      <c r="M372">
        <f>VLOOKUP(Data5[[#This Row],[Course ID]],courses[],5,FALSE)</f>
        <v>300</v>
      </c>
      <c r="N372" t="str">
        <f>VLOOKUP(Data5[[#This Row],[Customer Number]],Customers[],4,FALSE)</f>
        <v>Kimco Realty</v>
      </c>
      <c r="O372" t="str">
        <f>VLOOKUP(Data5[[#This Row],[Customer Number]],Customers[],3,FALSE)</f>
        <v>New York</v>
      </c>
      <c r="P372" t="str">
        <f>VLOOKUP(Data5[[#This Row],[Customer Number]],Customers[],5,FALSE)</f>
        <v>Real Estate</v>
      </c>
      <c r="Q372" t="str">
        <f>VLOOKUP(Data5[[#This Row],[Customer Number]],Customers[],6,FALSE)</f>
        <v>REITs</v>
      </c>
    </row>
    <row r="373" spans="1:17" x14ac:dyDescent="0.3">
      <c r="A373">
        <v>52748</v>
      </c>
      <c r="B373" s="5">
        <v>44039</v>
      </c>
      <c r="C373">
        <v>312</v>
      </c>
      <c r="D373" t="s">
        <v>29</v>
      </c>
      <c r="E373">
        <v>10</v>
      </c>
      <c r="F373">
        <v>3</v>
      </c>
      <c r="G373">
        <v>300</v>
      </c>
      <c r="H373">
        <v>900</v>
      </c>
      <c r="I373">
        <v>7</v>
      </c>
      <c r="J373">
        <v>8</v>
      </c>
      <c r="K373" t="str">
        <f>VLOOKUP(Data5[[#This Row],[Course ID]],courses[],2,FALSE)</f>
        <v>Power BI</v>
      </c>
      <c r="L373" s="6" t="str">
        <f>VLOOKUP(Data5[[#This Row],[Course ID]],courses[],3,FALSE)</f>
        <v>Intermediate</v>
      </c>
      <c r="M373">
        <f>VLOOKUP(Data5[[#This Row],[Course ID]],courses[],5,FALSE)</f>
        <v>300</v>
      </c>
      <c r="N373" t="str">
        <f>VLOOKUP(Data5[[#This Row],[Customer Number]],Customers[],4,FALSE)</f>
        <v>Merck &amp; Co.</v>
      </c>
      <c r="O373" t="str">
        <f>VLOOKUP(Data5[[#This Row],[Customer Number]],Customers[],3,FALSE)</f>
        <v>New Jersey</v>
      </c>
      <c r="P373" t="str">
        <f>VLOOKUP(Data5[[#This Row],[Customer Number]],Customers[],5,FALSE)</f>
        <v>Health Care</v>
      </c>
      <c r="Q373" t="str">
        <f>VLOOKUP(Data5[[#This Row],[Customer Number]],Customers[],6,FALSE)</f>
        <v>Pharmaceuticals</v>
      </c>
    </row>
    <row r="374" spans="1:17" x14ac:dyDescent="0.3">
      <c r="A374">
        <v>52859</v>
      </c>
      <c r="B374" s="5">
        <v>44018</v>
      </c>
      <c r="C374">
        <v>98</v>
      </c>
      <c r="D374" t="s">
        <v>25</v>
      </c>
      <c r="E374">
        <v>3</v>
      </c>
      <c r="F374">
        <v>19</v>
      </c>
      <c r="G374">
        <v>300</v>
      </c>
      <c r="H374">
        <v>5700</v>
      </c>
      <c r="I374">
        <v>10</v>
      </c>
      <c r="J374">
        <v>8</v>
      </c>
      <c r="K374" t="str">
        <f>VLOOKUP(Data5[[#This Row],[Course ID]],courses[],2,FALSE)</f>
        <v>Word</v>
      </c>
      <c r="L374" s="6" t="str">
        <f>VLOOKUP(Data5[[#This Row],[Course ID]],courses[],3,FALSE)</f>
        <v>Intro</v>
      </c>
      <c r="M374">
        <f>VLOOKUP(Data5[[#This Row],[Course ID]],courses[],5,FALSE)</f>
        <v>300</v>
      </c>
      <c r="N374" t="str">
        <f>VLOOKUP(Data5[[#This Row],[Customer Number]],Customers[],4,FALSE)</f>
        <v>CME Group Inc.</v>
      </c>
      <c r="O374" t="str">
        <f>VLOOKUP(Data5[[#This Row],[Customer Number]],Customers[],3,FALSE)</f>
        <v>Illinois</v>
      </c>
      <c r="P374" t="str">
        <f>VLOOKUP(Data5[[#This Row],[Customer Number]],Customers[],5,FALSE)</f>
        <v>Financials</v>
      </c>
      <c r="Q374" t="str">
        <f>VLOOKUP(Data5[[#This Row],[Customer Number]],Customers[],6,FALSE)</f>
        <v>Financial Exchanges &amp; Data</v>
      </c>
    </row>
    <row r="375" spans="1:17" x14ac:dyDescent="0.3">
      <c r="A375">
        <v>52970</v>
      </c>
      <c r="B375" s="5">
        <v>44027</v>
      </c>
      <c r="C375">
        <v>189</v>
      </c>
      <c r="D375" t="s">
        <v>25</v>
      </c>
      <c r="E375">
        <v>18</v>
      </c>
      <c r="F375">
        <v>13</v>
      </c>
      <c r="G375">
        <v>500</v>
      </c>
      <c r="H375">
        <v>6500</v>
      </c>
      <c r="I375">
        <v>6</v>
      </c>
      <c r="J375">
        <v>8</v>
      </c>
      <c r="K375" t="str">
        <f>VLOOKUP(Data5[[#This Row],[Course ID]],courses[],2,FALSE)</f>
        <v>Power BI</v>
      </c>
      <c r="L375" s="6" t="str">
        <f>VLOOKUP(Data5[[#This Row],[Course ID]],courses[],3,FALSE)</f>
        <v>Advanced</v>
      </c>
      <c r="M375">
        <f>VLOOKUP(Data5[[#This Row],[Course ID]],courses[],5,FALSE)</f>
        <v>500</v>
      </c>
      <c r="N375" t="str">
        <f>VLOOKUP(Data5[[#This Row],[Customer Number]],Customers[],4,FALSE)</f>
        <v>Twenty-First Century Fox Class B</v>
      </c>
      <c r="O375" t="str">
        <f>VLOOKUP(Data5[[#This Row],[Customer Number]],Customers[],3,FALSE)</f>
        <v>New York</v>
      </c>
      <c r="P375" t="str">
        <f>VLOOKUP(Data5[[#This Row],[Customer Number]],Customers[],5,FALSE)</f>
        <v>Consumer Discretionary</v>
      </c>
      <c r="Q375" t="str">
        <f>VLOOKUP(Data5[[#This Row],[Customer Number]],Customers[],6,FALSE)</f>
        <v>Publishing</v>
      </c>
    </row>
    <row r="376" spans="1:17" x14ac:dyDescent="0.3">
      <c r="A376">
        <v>53081</v>
      </c>
      <c r="B376" s="5">
        <v>44077</v>
      </c>
      <c r="C376">
        <v>236</v>
      </c>
      <c r="D376" t="s">
        <v>28</v>
      </c>
      <c r="E376">
        <v>18</v>
      </c>
      <c r="F376">
        <v>14</v>
      </c>
      <c r="G376">
        <v>500</v>
      </c>
      <c r="H376">
        <v>7000</v>
      </c>
      <c r="I376">
        <v>6</v>
      </c>
      <c r="J376">
        <v>8</v>
      </c>
      <c r="K376" t="str">
        <f>VLOOKUP(Data5[[#This Row],[Course ID]],courses[],2,FALSE)</f>
        <v>Power BI</v>
      </c>
      <c r="L376" s="6" t="str">
        <f>VLOOKUP(Data5[[#This Row],[Course ID]],courses[],3,FALSE)</f>
        <v>Advanced</v>
      </c>
      <c r="M376">
        <f>VLOOKUP(Data5[[#This Row],[Course ID]],courses[],5,FALSE)</f>
        <v>500</v>
      </c>
      <c r="N376" t="str">
        <f>VLOOKUP(Data5[[#This Row],[Customer Number]],Customers[],4,FALSE)</f>
        <v>IDEXX Laboratories</v>
      </c>
      <c r="O376" t="str">
        <f>VLOOKUP(Data5[[#This Row],[Customer Number]],Customers[],3,FALSE)</f>
        <v>Maine</v>
      </c>
      <c r="P376" t="str">
        <f>VLOOKUP(Data5[[#This Row],[Customer Number]],Customers[],5,FALSE)</f>
        <v>Health Care</v>
      </c>
      <c r="Q376" t="str">
        <f>VLOOKUP(Data5[[#This Row],[Customer Number]],Customers[],6,FALSE)</f>
        <v>Health Care Equipment</v>
      </c>
    </row>
    <row r="377" spans="1:17" x14ac:dyDescent="0.3">
      <c r="A377">
        <v>53192</v>
      </c>
      <c r="B377" s="5">
        <v>44007</v>
      </c>
      <c r="C377">
        <v>71</v>
      </c>
      <c r="D377" t="s">
        <v>26</v>
      </c>
      <c r="E377">
        <v>6</v>
      </c>
      <c r="F377">
        <v>2</v>
      </c>
      <c r="G377">
        <v>300</v>
      </c>
      <c r="H377">
        <v>600</v>
      </c>
      <c r="I377">
        <v>7</v>
      </c>
      <c r="J377">
        <v>8</v>
      </c>
      <c r="K377" t="str">
        <f>VLOOKUP(Data5[[#This Row],[Course ID]],courses[],2,FALSE)</f>
        <v>Acrobat</v>
      </c>
      <c r="L377" s="6" t="str">
        <f>VLOOKUP(Data5[[#This Row],[Course ID]],courses[],3,FALSE)</f>
        <v>Intro</v>
      </c>
      <c r="M377">
        <f>VLOOKUP(Data5[[#This Row],[Course ID]],courses[],5,FALSE)</f>
        <v>500</v>
      </c>
      <c r="N377" t="str">
        <f>VLOOKUP(Data5[[#This Row],[Customer Number]],Customers[],4,FALSE)</f>
        <v>Boston Scientific</v>
      </c>
      <c r="O377" t="str">
        <f>VLOOKUP(Data5[[#This Row],[Customer Number]],Customers[],3,FALSE)</f>
        <v>Massachusetts[4]</v>
      </c>
      <c r="P377" t="str">
        <f>VLOOKUP(Data5[[#This Row],[Customer Number]],Customers[],5,FALSE)</f>
        <v>Health Care</v>
      </c>
      <c r="Q377" t="str">
        <f>VLOOKUP(Data5[[#This Row],[Customer Number]],Customers[],6,FALSE)</f>
        <v>Health Care Equipment</v>
      </c>
    </row>
    <row r="378" spans="1:17" x14ac:dyDescent="0.3">
      <c r="A378">
        <v>53303</v>
      </c>
      <c r="B378" s="5">
        <v>44069</v>
      </c>
      <c r="C378">
        <v>180</v>
      </c>
      <c r="D378" t="s">
        <v>28</v>
      </c>
      <c r="E378">
        <v>18</v>
      </c>
      <c r="F378">
        <v>15</v>
      </c>
      <c r="G378">
        <v>500</v>
      </c>
      <c r="H378">
        <v>7500</v>
      </c>
      <c r="I378">
        <v>10</v>
      </c>
      <c r="J378">
        <v>8</v>
      </c>
      <c r="K378" t="str">
        <f>VLOOKUP(Data5[[#This Row],[Course ID]],courses[],2,FALSE)</f>
        <v>Power BI</v>
      </c>
      <c r="L378" s="6" t="str">
        <f>VLOOKUP(Data5[[#This Row],[Course ID]],courses[],3,FALSE)</f>
        <v>Advanced</v>
      </c>
      <c r="M378">
        <f>VLOOKUP(Data5[[#This Row],[Course ID]],courses[],5,FALSE)</f>
        <v>500</v>
      </c>
      <c r="N378" t="str">
        <f>VLOOKUP(Data5[[#This Row],[Customer Number]],Customers[],4,FALSE)</f>
        <v>F5 Networks</v>
      </c>
      <c r="O378" t="str">
        <f>VLOOKUP(Data5[[#This Row],[Customer Number]],Customers[],3,FALSE)</f>
        <v>Washington</v>
      </c>
      <c r="P378" t="str">
        <f>VLOOKUP(Data5[[#This Row],[Customer Number]],Customers[],5,FALSE)</f>
        <v>Information Technology</v>
      </c>
      <c r="Q378" t="str">
        <f>VLOOKUP(Data5[[#This Row],[Customer Number]],Customers[],6,FALSE)</f>
        <v>Networking Equipment</v>
      </c>
    </row>
    <row r="379" spans="1:17" x14ac:dyDescent="0.3">
      <c r="A379">
        <v>53414</v>
      </c>
      <c r="B379" s="5">
        <v>43967</v>
      </c>
      <c r="C379">
        <v>17</v>
      </c>
      <c r="D379" t="s">
        <v>27</v>
      </c>
      <c r="E379">
        <v>12</v>
      </c>
      <c r="F379">
        <v>5</v>
      </c>
      <c r="G379">
        <v>300</v>
      </c>
      <c r="H379">
        <v>1500</v>
      </c>
      <c r="I379">
        <v>8</v>
      </c>
      <c r="J379">
        <v>8</v>
      </c>
      <c r="K379" t="str">
        <f>VLOOKUP(Data5[[#This Row],[Course ID]],courses[],2,FALSE)</f>
        <v>PowerPoint</v>
      </c>
      <c r="L379" s="6" t="str">
        <f>VLOOKUP(Data5[[#This Row],[Course ID]],courses[],3,FALSE)</f>
        <v>Intermediate</v>
      </c>
      <c r="M379">
        <f>VLOOKUP(Data5[[#This Row],[Course ID]],courses[],5,FALSE)</f>
        <v>300</v>
      </c>
      <c r="N379" t="str">
        <f>VLOOKUP(Data5[[#This Row],[Customer Number]],Customers[],4,FALSE)</f>
        <v>AES Corp</v>
      </c>
      <c r="O379" t="str">
        <f>VLOOKUP(Data5[[#This Row],[Customer Number]],Customers[],3,FALSE)</f>
        <v>Virginia</v>
      </c>
      <c r="P379" t="str">
        <f>VLOOKUP(Data5[[#This Row],[Customer Number]],Customers[],5,FALSE)</f>
        <v>Utilities</v>
      </c>
      <c r="Q379" t="str">
        <f>VLOOKUP(Data5[[#This Row],[Customer Number]],Customers[],6,FALSE)</f>
        <v>Independent Power Producers &amp; Energy Traders</v>
      </c>
    </row>
    <row r="380" spans="1:17" x14ac:dyDescent="0.3">
      <c r="A380">
        <v>53525</v>
      </c>
      <c r="B380" s="5">
        <v>43937</v>
      </c>
      <c r="C380">
        <v>42</v>
      </c>
      <c r="D380" t="s">
        <v>25</v>
      </c>
      <c r="E380">
        <v>3</v>
      </c>
      <c r="F380">
        <v>15</v>
      </c>
      <c r="G380">
        <v>300</v>
      </c>
      <c r="H380">
        <v>4500</v>
      </c>
      <c r="I380">
        <v>9</v>
      </c>
      <c r="J380">
        <v>8</v>
      </c>
      <c r="K380" t="str">
        <f>VLOOKUP(Data5[[#This Row],[Course ID]],courses[],2,FALSE)</f>
        <v>Word</v>
      </c>
      <c r="L380" s="6" t="str">
        <f>VLOOKUP(Data5[[#This Row],[Course ID]],courses[],3,FALSE)</f>
        <v>Intro</v>
      </c>
      <c r="M380">
        <f>VLOOKUP(Data5[[#This Row],[Course ID]],courses[],5,FALSE)</f>
        <v>300</v>
      </c>
      <c r="N380" t="str">
        <f>VLOOKUP(Data5[[#This Row],[Customer Number]],Customers[],4,FALSE)</f>
        <v>Anadarko Petroleum Corp</v>
      </c>
      <c r="O380" t="str">
        <f>VLOOKUP(Data5[[#This Row],[Customer Number]],Customers[],3,FALSE)</f>
        <v>Texas</v>
      </c>
      <c r="P380" t="str">
        <f>VLOOKUP(Data5[[#This Row],[Customer Number]],Customers[],5,FALSE)</f>
        <v>Energy</v>
      </c>
      <c r="Q380" t="str">
        <f>VLOOKUP(Data5[[#This Row],[Customer Number]],Customers[],6,FALSE)</f>
        <v>Oil &amp; Gas Exploration &amp; Production</v>
      </c>
    </row>
    <row r="381" spans="1:17" x14ac:dyDescent="0.3">
      <c r="A381">
        <v>53636</v>
      </c>
      <c r="B381" s="5">
        <v>43994</v>
      </c>
      <c r="C381">
        <v>22</v>
      </c>
      <c r="D381" t="s">
        <v>26</v>
      </c>
      <c r="E381">
        <v>23</v>
      </c>
      <c r="F381">
        <v>23</v>
      </c>
      <c r="G381">
        <v>700</v>
      </c>
      <c r="H381">
        <v>16100</v>
      </c>
      <c r="I381">
        <v>7</v>
      </c>
      <c r="J381">
        <v>8</v>
      </c>
      <c r="K381" t="str">
        <f>VLOOKUP(Data5[[#This Row],[Course ID]],courses[],2,FALSE)</f>
        <v>Forensic Investigation</v>
      </c>
      <c r="L381" s="6" t="str">
        <f>VLOOKUP(Data5[[#This Row],[Course ID]],courses[],3,FALSE)</f>
        <v>Advanced</v>
      </c>
      <c r="M381">
        <f>VLOOKUP(Data5[[#This Row],[Course ID]],courses[],5,FALSE)</f>
        <v>2500</v>
      </c>
      <c r="N381" t="str">
        <f>VLOOKUP(Data5[[#This Row],[Customer Number]],Customers[],4,FALSE)</f>
        <v>Apartment Investment &amp; Mgmt</v>
      </c>
      <c r="O381" t="str">
        <f>VLOOKUP(Data5[[#This Row],[Customer Number]],Customers[],3,FALSE)</f>
        <v>Colorado</v>
      </c>
      <c r="P381" t="str">
        <f>VLOOKUP(Data5[[#This Row],[Customer Number]],Customers[],5,FALSE)</f>
        <v>Real Estate</v>
      </c>
      <c r="Q381" t="str">
        <f>VLOOKUP(Data5[[#This Row],[Customer Number]],Customers[],6,FALSE)</f>
        <v>REITs</v>
      </c>
    </row>
    <row r="382" spans="1:17" x14ac:dyDescent="0.3">
      <c r="A382">
        <v>53747</v>
      </c>
      <c r="B382" s="5">
        <v>44124</v>
      </c>
      <c r="C382">
        <v>36</v>
      </c>
      <c r="D382" t="s">
        <v>26</v>
      </c>
      <c r="E382">
        <v>10</v>
      </c>
      <c r="F382">
        <v>20</v>
      </c>
      <c r="G382">
        <v>300</v>
      </c>
      <c r="H382">
        <v>6000</v>
      </c>
      <c r="I382">
        <v>10</v>
      </c>
      <c r="J382">
        <v>8</v>
      </c>
      <c r="K382" t="str">
        <f>VLOOKUP(Data5[[#This Row],[Course ID]],courses[],2,FALSE)</f>
        <v>Power BI</v>
      </c>
      <c r="L382" s="6" t="str">
        <f>VLOOKUP(Data5[[#This Row],[Course ID]],courses[],3,FALSE)</f>
        <v>Intermediate</v>
      </c>
      <c r="M382">
        <f>VLOOKUP(Data5[[#This Row],[Course ID]],courses[],5,FALSE)</f>
        <v>300</v>
      </c>
      <c r="N382" t="str">
        <f>VLOOKUP(Data5[[#This Row],[Customer Number]],Customers[],4,FALSE)</f>
        <v>American Tower Corp A</v>
      </c>
      <c r="O382" t="str">
        <f>VLOOKUP(Data5[[#This Row],[Customer Number]],Customers[],3,FALSE)</f>
        <v>Massachusetts</v>
      </c>
      <c r="P382" t="str">
        <f>VLOOKUP(Data5[[#This Row],[Customer Number]],Customers[],5,FALSE)</f>
        <v>Real Estate</v>
      </c>
      <c r="Q382" t="str">
        <f>VLOOKUP(Data5[[#This Row],[Customer Number]],Customers[],6,FALSE)</f>
        <v>Specialized REITs</v>
      </c>
    </row>
    <row r="383" spans="1:17" x14ac:dyDescent="0.3">
      <c r="A383">
        <v>53858</v>
      </c>
      <c r="B383" s="5">
        <v>43964</v>
      </c>
      <c r="C383">
        <v>294</v>
      </c>
      <c r="D383" t="s">
        <v>25</v>
      </c>
      <c r="E383">
        <v>18</v>
      </c>
      <c r="F383">
        <v>19</v>
      </c>
      <c r="G383">
        <v>500</v>
      </c>
      <c r="H383">
        <v>9500</v>
      </c>
      <c r="I383">
        <v>8</v>
      </c>
      <c r="J383">
        <v>8</v>
      </c>
      <c r="K383" t="str">
        <f>VLOOKUP(Data5[[#This Row],[Course ID]],courses[],2,FALSE)</f>
        <v>Power BI</v>
      </c>
      <c r="L383" s="6" t="str">
        <f>VLOOKUP(Data5[[#This Row],[Course ID]],courses[],3,FALSE)</f>
        <v>Advanced</v>
      </c>
      <c r="M383">
        <f>VLOOKUP(Data5[[#This Row],[Course ID]],courses[],5,FALSE)</f>
        <v>500</v>
      </c>
      <c r="N383" t="str">
        <f>VLOOKUP(Data5[[#This Row],[Customer Number]],Customers[],4,FALSE)</f>
        <v>Microchip Technology</v>
      </c>
      <c r="O383" t="str">
        <f>VLOOKUP(Data5[[#This Row],[Customer Number]],Customers[],3,FALSE)</f>
        <v>Arizona</v>
      </c>
      <c r="P383" t="str">
        <f>VLOOKUP(Data5[[#This Row],[Customer Number]],Customers[],5,FALSE)</f>
        <v>Information Technology</v>
      </c>
      <c r="Q383" t="str">
        <f>VLOOKUP(Data5[[#This Row],[Customer Number]],Customers[],6,FALSE)</f>
        <v>Semiconductors</v>
      </c>
    </row>
    <row r="384" spans="1:17" x14ac:dyDescent="0.3">
      <c r="A384">
        <v>53969</v>
      </c>
      <c r="B384" s="5">
        <v>43866</v>
      </c>
      <c r="C384">
        <v>353</v>
      </c>
      <c r="D384" t="s">
        <v>27</v>
      </c>
      <c r="E384">
        <v>20</v>
      </c>
      <c r="F384">
        <v>17</v>
      </c>
      <c r="G384">
        <v>500</v>
      </c>
      <c r="H384">
        <v>8500</v>
      </c>
      <c r="I384">
        <v>6</v>
      </c>
      <c r="J384">
        <v>8</v>
      </c>
      <c r="K384" t="str">
        <f>VLOOKUP(Data5[[#This Row],[Course ID]],courses[],2,FALSE)</f>
        <v>PowerPoint</v>
      </c>
      <c r="L384" s="6" t="str">
        <f>VLOOKUP(Data5[[#This Row],[Course ID]],courses[],3,FALSE)</f>
        <v>Advanced</v>
      </c>
      <c r="M384">
        <f>VLOOKUP(Data5[[#This Row],[Course ID]],courses[],5,FALSE)</f>
        <v>500</v>
      </c>
      <c r="N384" t="str">
        <f>VLOOKUP(Data5[[#This Row],[Customer Number]],Customers[],4,FALSE)</f>
        <v>Priceline.com Inc</v>
      </c>
      <c r="O384" t="str">
        <f>VLOOKUP(Data5[[#This Row],[Customer Number]],Customers[],3,FALSE)</f>
        <v>Connecticut</v>
      </c>
      <c r="P384" t="str">
        <f>VLOOKUP(Data5[[#This Row],[Customer Number]],Customers[],5,FALSE)</f>
        <v>Consumer Discretionary</v>
      </c>
      <c r="Q384" t="str">
        <f>VLOOKUP(Data5[[#This Row],[Customer Number]],Customers[],6,FALSE)</f>
        <v>Internet &amp; Direct Marketing Retail</v>
      </c>
    </row>
    <row r="385" spans="1:17" x14ac:dyDescent="0.3">
      <c r="A385">
        <v>54080</v>
      </c>
      <c r="B385" s="5">
        <v>43886</v>
      </c>
      <c r="C385">
        <v>174</v>
      </c>
      <c r="D385" t="s">
        <v>23</v>
      </c>
      <c r="E385">
        <v>14</v>
      </c>
      <c r="F385">
        <v>16</v>
      </c>
      <c r="G385">
        <v>300</v>
      </c>
      <c r="H385">
        <v>4800</v>
      </c>
      <c r="I385">
        <v>9</v>
      </c>
      <c r="J385">
        <v>8</v>
      </c>
      <c r="K385" t="str">
        <f>VLOOKUP(Data5[[#This Row],[Course ID]],courses[],2,FALSE)</f>
        <v>Acrobat</v>
      </c>
      <c r="L385" s="6" t="str">
        <f>VLOOKUP(Data5[[#This Row],[Course ID]],courses[],3,FALSE)</f>
        <v>Intermediate</v>
      </c>
      <c r="M385">
        <f>VLOOKUP(Data5[[#This Row],[Course ID]],courses[],5,FALSE)</f>
        <v>500</v>
      </c>
      <c r="N385" t="str">
        <f>VLOOKUP(Data5[[#This Row],[Customer Number]],Customers[],4,FALSE)</f>
        <v>Fastenal Co</v>
      </c>
      <c r="O385" t="str">
        <f>VLOOKUP(Data5[[#This Row],[Customer Number]],Customers[],3,FALSE)</f>
        <v>Minnesota</v>
      </c>
      <c r="P385" t="str">
        <f>VLOOKUP(Data5[[#This Row],[Customer Number]],Customers[],5,FALSE)</f>
        <v>Industrials</v>
      </c>
      <c r="Q385" t="str">
        <f>VLOOKUP(Data5[[#This Row],[Customer Number]],Customers[],6,FALSE)</f>
        <v>Building Products</v>
      </c>
    </row>
    <row r="386" spans="1:17" x14ac:dyDescent="0.3">
      <c r="A386">
        <v>54191</v>
      </c>
      <c r="B386" s="5">
        <v>43884</v>
      </c>
      <c r="C386">
        <v>318</v>
      </c>
      <c r="D386" t="s">
        <v>27</v>
      </c>
      <c r="E386">
        <v>19</v>
      </c>
      <c r="F386">
        <v>5</v>
      </c>
      <c r="G386">
        <v>500</v>
      </c>
      <c r="H386">
        <v>2500</v>
      </c>
      <c r="I386">
        <v>9</v>
      </c>
      <c r="J386">
        <v>8</v>
      </c>
      <c r="K386" t="str">
        <f>VLOOKUP(Data5[[#This Row],[Course ID]],courses[],2,FALSE)</f>
        <v>Word</v>
      </c>
      <c r="L386" s="6" t="str">
        <f>VLOOKUP(Data5[[#This Row],[Course ID]],courses[],3,FALSE)</f>
        <v>Advanced</v>
      </c>
      <c r="M386">
        <f>VLOOKUP(Data5[[#This Row],[Course ID]],courses[],5,FALSE)</f>
        <v>500</v>
      </c>
      <c r="N386" t="str">
        <f>VLOOKUP(Data5[[#This Row],[Customer Number]],Customers[],4,FALSE)</f>
        <v>Mettler Toledo</v>
      </c>
      <c r="O386" t="str">
        <f>VLOOKUP(Data5[[#This Row],[Customer Number]],Customers[],3,FALSE)</f>
        <v>Ohio</v>
      </c>
      <c r="P386" t="str">
        <f>VLOOKUP(Data5[[#This Row],[Customer Number]],Customers[],5,FALSE)</f>
        <v>Health Care</v>
      </c>
      <c r="Q386" t="str">
        <f>VLOOKUP(Data5[[#This Row],[Customer Number]],Customers[],6,FALSE)</f>
        <v>Life Sciences Tools &amp; Services</v>
      </c>
    </row>
    <row r="387" spans="1:17" x14ac:dyDescent="0.3">
      <c r="A387">
        <v>54302</v>
      </c>
      <c r="B387" s="5">
        <v>43988</v>
      </c>
      <c r="C387">
        <v>229</v>
      </c>
      <c r="D387" t="s">
        <v>28</v>
      </c>
      <c r="E387">
        <v>24</v>
      </c>
      <c r="F387">
        <v>18</v>
      </c>
      <c r="G387">
        <v>2500</v>
      </c>
      <c r="H387">
        <v>45000</v>
      </c>
      <c r="I387">
        <v>8</v>
      </c>
      <c r="J387">
        <v>8</v>
      </c>
      <c r="K387" t="str">
        <f>VLOOKUP(Data5[[#This Row],[Course ID]],courses[],2,FALSE)</f>
        <v>Ethcial Hacking</v>
      </c>
      <c r="L387" s="6" t="str">
        <f>VLOOKUP(Data5[[#This Row],[Course ID]],courses[],3,FALSE)</f>
        <v>Advanced</v>
      </c>
      <c r="M387">
        <f>VLOOKUP(Data5[[#This Row],[Course ID]],courses[],5,FALSE)</f>
        <v>2750</v>
      </c>
      <c r="N387" t="str">
        <f>VLOOKUP(Data5[[#This Row],[Customer Number]],Customers[],4,FALSE)</f>
        <v>Harris Corporation</v>
      </c>
      <c r="O387" t="str">
        <f>VLOOKUP(Data5[[#This Row],[Customer Number]],Customers[],3,FALSE)</f>
        <v>Florida</v>
      </c>
      <c r="P387" t="str">
        <f>VLOOKUP(Data5[[#This Row],[Customer Number]],Customers[],5,FALSE)</f>
        <v>Information Technology</v>
      </c>
      <c r="Q387" t="str">
        <f>VLOOKUP(Data5[[#This Row],[Customer Number]],Customers[],6,FALSE)</f>
        <v>Telecommunications Equipment</v>
      </c>
    </row>
    <row r="388" spans="1:17" x14ac:dyDescent="0.3">
      <c r="A388">
        <v>54413</v>
      </c>
      <c r="B388" s="5">
        <v>43944</v>
      </c>
      <c r="C388">
        <v>12</v>
      </c>
      <c r="D388" t="s">
        <v>28</v>
      </c>
      <c r="E388">
        <v>18</v>
      </c>
      <c r="F388">
        <v>5</v>
      </c>
      <c r="G388">
        <v>500</v>
      </c>
      <c r="H388">
        <v>2500</v>
      </c>
      <c r="I388">
        <v>7</v>
      </c>
      <c r="J388">
        <v>8</v>
      </c>
      <c r="K388" t="str">
        <f>VLOOKUP(Data5[[#This Row],[Course ID]],courses[],2,FALSE)</f>
        <v>Power BI</v>
      </c>
      <c r="L388" s="6" t="str">
        <f>VLOOKUP(Data5[[#This Row],[Course ID]],courses[],3,FALSE)</f>
        <v>Advanced</v>
      </c>
      <c r="M388">
        <f>VLOOKUP(Data5[[#This Row],[Course ID]],courses[],5,FALSE)</f>
        <v>500</v>
      </c>
      <c r="N388" t="str">
        <f>VLOOKUP(Data5[[#This Row],[Customer Number]],Customers[],4,FALSE)</f>
        <v>Automatic Data Processing</v>
      </c>
      <c r="O388" t="str">
        <f>VLOOKUP(Data5[[#This Row],[Customer Number]],Customers[],3,FALSE)</f>
        <v>New Jersey</v>
      </c>
      <c r="P388" t="str">
        <f>VLOOKUP(Data5[[#This Row],[Customer Number]],Customers[],5,FALSE)</f>
        <v>Information Technology</v>
      </c>
      <c r="Q388" t="str">
        <f>VLOOKUP(Data5[[#This Row],[Customer Number]],Customers[],6,FALSE)</f>
        <v>Internet Software &amp; Services</v>
      </c>
    </row>
    <row r="389" spans="1:17" x14ac:dyDescent="0.3">
      <c r="A389">
        <v>54524</v>
      </c>
      <c r="B389" s="5">
        <v>43948</v>
      </c>
      <c r="C389">
        <v>178</v>
      </c>
      <c r="D389" t="s">
        <v>27</v>
      </c>
      <c r="E389">
        <v>17</v>
      </c>
      <c r="F389">
        <v>7</v>
      </c>
      <c r="G389">
        <v>2000</v>
      </c>
      <c r="H389">
        <v>14000</v>
      </c>
      <c r="I389">
        <v>10</v>
      </c>
      <c r="J389">
        <v>8</v>
      </c>
      <c r="K389" t="str">
        <f>VLOOKUP(Data5[[#This Row],[Course ID]],courses[],2,FALSE)</f>
        <v>Excel</v>
      </c>
      <c r="L389" s="6" t="str">
        <f>VLOOKUP(Data5[[#This Row],[Course ID]],courses[],3,FALSE)</f>
        <v>Advanced</v>
      </c>
      <c r="M389">
        <f>VLOOKUP(Data5[[#This Row],[Course ID]],courses[],5,FALSE)</f>
        <v>500</v>
      </c>
      <c r="N389" t="str">
        <f>VLOOKUP(Data5[[#This Row],[Customer Number]],Customers[],4,FALSE)</f>
        <v>FedEx Corporation</v>
      </c>
      <c r="O389" t="str">
        <f>VLOOKUP(Data5[[#This Row],[Customer Number]],Customers[],3,FALSE)</f>
        <v>Tennessee</v>
      </c>
      <c r="P389" t="str">
        <f>VLOOKUP(Data5[[#This Row],[Customer Number]],Customers[],5,FALSE)</f>
        <v>Industrials</v>
      </c>
      <c r="Q389" t="str">
        <f>VLOOKUP(Data5[[#This Row],[Customer Number]],Customers[],6,FALSE)</f>
        <v>Air Freight &amp; Logistics</v>
      </c>
    </row>
    <row r="390" spans="1:17" x14ac:dyDescent="0.3">
      <c r="A390">
        <v>54635</v>
      </c>
      <c r="B390" s="5">
        <v>43957</v>
      </c>
      <c r="C390">
        <v>396</v>
      </c>
      <c r="D390" t="s">
        <v>29</v>
      </c>
      <c r="E390">
        <v>3</v>
      </c>
      <c r="F390">
        <v>14</v>
      </c>
      <c r="G390">
        <v>300</v>
      </c>
      <c r="H390">
        <v>4200</v>
      </c>
      <c r="I390">
        <v>6</v>
      </c>
      <c r="J390">
        <v>8</v>
      </c>
      <c r="K390" t="str">
        <f>VLOOKUP(Data5[[#This Row],[Course ID]],courses[],2,FALSE)</f>
        <v>Word</v>
      </c>
      <c r="L390" s="6" t="str">
        <f>VLOOKUP(Data5[[#This Row],[Course ID]],courses[],3,FALSE)</f>
        <v>Intro</v>
      </c>
      <c r="M390">
        <f>VLOOKUP(Data5[[#This Row],[Course ID]],courses[],5,FALSE)</f>
        <v>300</v>
      </c>
      <c r="N390" t="str">
        <f>VLOOKUP(Data5[[#This Row],[Customer Number]],Customers[],4,FALSE)</f>
        <v>Raytheon Co.</v>
      </c>
      <c r="O390" t="str">
        <f>VLOOKUP(Data5[[#This Row],[Customer Number]],Customers[],3,FALSE)</f>
        <v>Massachusetts</v>
      </c>
      <c r="P390" t="str">
        <f>VLOOKUP(Data5[[#This Row],[Customer Number]],Customers[],5,FALSE)</f>
        <v>Industrials</v>
      </c>
      <c r="Q390" t="str">
        <f>VLOOKUP(Data5[[#This Row],[Customer Number]],Customers[],6,FALSE)</f>
        <v>Aerospace &amp; Defense</v>
      </c>
    </row>
    <row r="391" spans="1:17" x14ac:dyDescent="0.3">
      <c r="A391">
        <v>54746</v>
      </c>
      <c r="B391" s="5">
        <v>44138</v>
      </c>
      <c r="C391">
        <v>13</v>
      </c>
      <c r="D391" t="s">
        <v>23</v>
      </c>
      <c r="E391">
        <v>18</v>
      </c>
      <c r="F391">
        <v>11</v>
      </c>
      <c r="G391">
        <v>500</v>
      </c>
      <c r="H391">
        <v>5500</v>
      </c>
      <c r="I391">
        <v>9</v>
      </c>
      <c r="J391">
        <v>8</v>
      </c>
      <c r="K391" t="str">
        <f>VLOOKUP(Data5[[#This Row],[Course ID]],courses[],2,FALSE)</f>
        <v>Power BI</v>
      </c>
      <c r="L391" s="6" t="str">
        <f>VLOOKUP(Data5[[#This Row],[Course ID]],courses[],3,FALSE)</f>
        <v>Advanced</v>
      </c>
      <c r="M391">
        <f>VLOOKUP(Data5[[#This Row],[Course ID]],courses[],5,FALSE)</f>
        <v>500</v>
      </c>
      <c r="N391" t="str">
        <f>VLOOKUP(Data5[[#This Row],[Customer Number]],Customers[],4,FALSE)</f>
        <v>Alliance Data Systems</v>
      </c>
      <c r="O391" t="str">
        <f>VLOOKUP(Data5[[#This Row],[Customer Number]],Customers[],3,FALSE)</f>
        <v>Texas</v>
      </c>
      <c r="P391" t="str">
        <f>VLOOKUP(Data5[[#This Row],[Customer Number]],Customers[],5,FALSE)</f>
        <v>Information Technology</v>
      </c>
      <c r="Q391" t="str">
        <f>VLOOKUP(Data5[[#This Row],[Customer Number]],Customers[],6,FALSE)</f>
        <v>Data Processing &amp; Outsourced Services</v>
      </c>
    </row>
    <row r="392" spans="1:17" x14ac:dyDescent="0.3">
      <c r="A392">
        <v>54857</v>
      </c>
      <c r="B392" s="5">
        <v>44019</v>
      </c>
      <c r="C392">
        <v>291</v>
      </c>
      <c r="D392" t="s">
        <v>29</v>
      </c>
      <c r="E392">
        <v>19</v>
      </c>
      <c r="F392">
        <v>15</v>
      </c>
      <c r="G392">
        <v>500</v>
      </c>
      <c r="H392">
        <v>7500</v>
      </c>
      <c r="I392">
        <v>8</v>
      </c>
      <c r="J392">
        <v>8</v>
      </c>
      <c r="K392" t="str">
        <f>VLOOKUP(Data5[[#This Row],[Course ID]],courses[],2,FALSE)</f>
        <v>Word</v>
      </c>
      <c r="L392" s="6" t="str">
        <f>VLOOKUP(Data5[[#This Row],[Course ID]],courses[],3,FALSE)</f>
        <v>Advanced</v>
      </c>
      <c r="M392">
        <f>VLOOKUP(Data5[[#This Row],[Course ID]],courses[],5,FALSE)</f>
        <v>500</v>
      </c>
      <c r="N392" t="str">
        <f>VLOOKUP(Data5[[#This Row],[Customer Number]],Customers[],4,FALSE)</f>
        <v>Masco Corp.</v>
      </c>
      <c r="O392" t="str">
        <f>VLOOKUP(Data5[[#This Row],[Customer Number]],Customers[],3,FALSE)</f>
        <v>Michigan</v>
      </c>
      <c r="P392" t="str">
        <f>VLOOKUP(Data5[[#This Row],[Customer Number]],Customers[],5,FALSE)</f>
        <v>Industrials</v>
      </c>
      <c r="Q392" t="str">
        <f>VLOOKUP(Data5[[#This Row],[Customer Number]],Customers[],6,FALSE)</f>
        <v>Building Products</v>
      </c>
    </row>
    <row r="393" spans="1:17" x14ac:dyDescent="0.3">
      <c r="A393">
        <v>54968</v>
      </c>
      <c r="B393" s="5">
        <v>44088</v>
      </c>
      <c r="C393">
        <v>243</v>
      </c>
      <c r="D393" t="s">
        <v>28</v>
      </c>
      <c r="E393">
        <v>22</v>
      </c>
      <c r="F393">
        <v>19</v>
      </c>
      <c r="G393">
        <v>500</v>
      </c>
      <c r="H393">
        <v>9500</v>
      </c>
      <c r="I393">
        <v>6</v>
      </c>
      <c r="J393">
        <v>8</v>
      </c>
      <c r="K393" t="str">
        <f>VLOOKUP(Data5[[#This Row],[Course ID]],courses[],2,FALSE)</f>
        <v>Acrobat</v>
      </c>
      <c r="L393" s="6" t="str">
        <f>VLOOKUP(Data5[[#This Row],[Course ID]],courses[],3,FALSE)</f>
        <v>Advanced</v>
      </c>
      <c r="M393">
        <f>VLOOKUP(Data5[[#This Row],[Course ID]],courses[],5,FALSE)</f>
        <v>700</v>
      </c>
      <c r="N393" t="str">
        <f>VLOOKUP(Data5[[#This Row],[Customer Number]],Customers[],4,FALSE)</f>
        <v>Ingersoll-Rand PLC</v>
      </c>
      <c r="O393" t="str">
        <f>VLOOKUP(Data5[[#This Row],[Customer Number]],Customers[],3,FALSE)</f>
        <v>Ireland</v>
      </c>
      <c r="P393" t="str">
        <f>VLOOKUP(Data5[[#This Row],[Customer Number]],Customers[],5,FALSE)</f>
        <v>Industrials</v>
      </c>
      <c r="Q393" t="str">
        <f>VLOOKUP(Data5[[#This Row],[Customer Number]],Customers[],6,FALSE)</f>
        <v>Industrial Conglomerates</v>
      </c>
    </row>
    <row r="394" spans="1:17" x14ac:dyDescent="0.3">
      <c r="A394">
        <v>55079</v>
      </c>
      <c r="B394" s="5">
        <v>43843</v>
      </c>
      <c r="C394">
        <v>356</v>
      </c>
      <c r="D394" t="s">
        <v>23</v>
      </c>
      <c r="E394">
        <v>10</v>
      </c>
      <c r="F394">
        <v>16</v>
      </c>
      <c r="G394">
        <v>300</v>
      </c>
      <c r="H394">
        <v>4800</v>
      </c>
      <c r="I394">
        <v>9</v>
      </c>
      <c r="J394">
        <v>8</v>
      </c>
      <c r="K394" t="str">
        <f>VLOOKUP(Data5[[#This Row],[Course ID]],courses[],2,FALSE)</f>
        <v>Power BI</v>
      </c>
      <c r="L394" s="6" t="str">
        <f>VLOOKUP(Data5[[#This Row],[Course ID]],courses[],3,FALSE)</f>
        <v>Intermediate</v>
      </c>
      <c r="M394">
        <f>VLOOKUP(Data5[[#This Row],[Course ID]],courses[],5,FALSE)</f>
        <v>300</v>
      </c>
      <c r="N394" t="str">
        <f>VLOOKUP(Data5[[#This Row],[Customer Number]],Customers[],4,FALSE)</f>
        <v>PepsiCo Inc.</v>
      </c>
      <c r="O394" t="str">
        <f>VLOOKUP(Data5[[#This Row],[Customer Number]],Customers[],3,FALSE)</f>
        <v>New York</v>
      </c>
      <c r="P394" t="str">
        <f>VLOOKUP(Data5[[#This Row],[Customer Number]],Customers[],5,FALSE)</f>
        <v>Consumer Staples</v>
      </c>
      <c r="Q394" t="str">
        <f>VLOOKUP(Data5[[#This Row],[Customer Number]],Customers[],6,FALSE)</f>
        <v>Soft Drinks</v>
      </c>
    </row>
    <row r="395" spans="1:17" x14ac:dyDescent="0.3">
      <c r="A395">
        <v>55190</v>
      </c>
      <c r="B395" s="5">
        <v>44064</v>
      </c>
      <c r="C395">
        <v>49</v>
      </c>
      <c r="D395" t="s">
        <v>25</v>
      </c>
      <c r="E395">
        <v>14</v>
      </c>
      <c r="F395">
        <v>5</v>
      </c>
      <c r="G395">
        <v>300</v>
      </c>
      <c r="H395">
        <v>1500</v>
      </c>
      <c r="I395">
        <v>10</v>
      </c>
      <c r="J395">
        <v>8</v>
      </c>
      <c r="K395" t="str">
        <f>VLOOKUP(Data5[[#This Row],[Course ID]],courses[],2,FALSE)</f>
        <v>Acrobat</v>
      </c>
      <c r="L395" s="6" t="str">
        <f>VLOOKUP(Data5[[#This Row],[Course ID]],courses[],3,FALSE)</f>
        <v>Intermediate</v>
      </c>
      <c r="M395">
        <f>VLOOKUP(Data5[[#This Row],[Course ID]],courses[],5,FALSE)</f>
        <v>500</v>
      </c>
      <c r="N395" t="str">
        <f>VLOOKUP(Data5[[#This Row],[Customer Number]],Customers[],4,FALSE)</f>
        <v>Avery Dennison Corp</v>
      </c>
      <c r="O395" t="str">
        <f>VLOOKUP(Data5[[#This Row],[Customer Number]],Customers[],3,FALSE)</f>
        <v>California</v>
      </c>
      <c r="P395" t="str">
        <f>VLOOKUP(Data5[[#This Row],[Customer Number]],Customers[],5,FALSE)</f>
        <v>Materials</v>
      </c>
      <c r="Q395" t="str">
        <f>VLOOKUP(Data5[[#This Row],[Customer Number]],Customers[],6,FALSE)</f>
        <v>Paper Packaging</v>
      </c>
    </row>
    <row r="396" spans="1:17" x14ac:dyDescent="0.3">
      <c r="A396">
        <v>55301</v>
      </c>
      <c r="B396" s="5">
        <v>44058</v>
      </c>
      <c r="C396">
        <v>277</v>
      </c>
      <c r="D396" t="s">
        <v>29</v>
      </c>
      <c r="E396">
        <v>9</v>
      </c>
      <c r="F396">
        <v>7</v>
      </c>
      <c r="G396">
        <v>2000</v>
      </c>
      <c r="H396">
        <v>14000</v>
      </c>
      <c r="I396">
        <v>8</v>
      </c>
      <c r="J396">
        <v>8</v>
      </c>
      <c r="K396" t="str">
        <f>VLOOKUP(Data5[[#This Row],[Course ID]],courses[],2,FALSE)</f>
        <v>Excel</v>
      </c>
      <c r="L396" s="6" t="str">
        <f>VLOOKUP(Data5[[#This Row],[Course ID]],courses[],3,FALSE)</f>
        <v>Intermediate</v>
      </c>
      <c r="M396">
        <f>VLOOKUP(Data5[[#This Row],[Course ID]],courses[],5,FALSE)</f>
        <v>300</v>
      </c>
      <c r="N396" t="str">
        <f>VLOOKUP(Data5[[#This Row],[Customer Number]],Customers[],4,FALSE)</f>
        <v>Lockheed Martin Corp.</v>
      </c>
      <c r="O396" t="str">
        <f>VLOOKUP(Data5[[#This Row],[Customer Number]],Customers[],3,FALSE)</f>
        <v>Maryland</v>
      </c>
      <c r="P396" t="str">
        <f>VLOOKUP(Data5[[#This Row],[Customer Number]],Customers[],5,FALSE)</f>
        <v>Industrials</v>
      </c>
      <c r="Q396" t="str">
        <f>VLOOKUP(Data5[[#This Row],[Customer Number]],Customers[],6,FALSE)</f>
        <v>Aerospace &amp; Defense</v>
      </c>
    </row>
    <row r="397" spans="1:17" x14ac:dyDescent="0.3">
      <c r="A397">
        <v>55412</v>
      </c>
      <c r="B397" s="5">
        <v>44034</v>
      </c>
      <c r="C397">
        <v>27</v>
      </c>
      <c r="D397" t="s">
        <v>23</v>
      </c>
      <c r="E397">
        <v>24</v>
      </c>
      <c r="F397">
        <v>13</v>
      </c>
      <c r="G397">
        <v>2500</v>
      </c>
      <c r="H397">
        <v>32500</v>
      </c>
      <c r="I397">
        <v>7</v>
      </c>
      <c r="J397">
        <v>8</v>
      </c>
      <c r="K397" t="str">
        <f>VLOOKUP(Data5[[#This Row],[Course ID]],courses[],2,FALSE)</f>
        <v>Ethcial Hacking</v>
      </c>
      <c r="L397" s="6" t="str">
        <f>VLOOKUP(Data5[[#This Row],[Course ID]],courses[],3,FALSE)</f>
        <v>Advanced</v>
      </c>
      <c r="M397">
        <f>VLOOKUP(Data5[[#This Row],[Course ID]],courses[],5,FALSE)</f>
        <v>2750</v>
      </c>
      <c r="N397" t="str">
        <f>VLOOKUP(Data5[[#This Row],[Customer Number]],Customers[],4,FALSE)</f>
        <v>Alaska Air Group Inc</v>
      </c>
      <c r="O397" t="str">
        <f>VLOOKUP(Data5[[#This Row],[Customer Number]],Customers[],3,FALSE)</f>
        <v>Washington</v>
      </c>
      <c r="P397" t="str">
        <f>VLOOKUP(Data5[[#This Row],[Customer Number]],Customers[],5,FALSE)</f>
        <v>Industrials</v>
      </c>
      <c r="Q397" t="str">
        <f>VLOOKUP(Data5[[#This Row],[Customer Number]],Customers[],6,FALSE)</f>
        <v>Airlines</v>
      </c>
    </row>
    <row r="398" spans="1:17" x14ac:dyDescent="0.3">
      <c r="A398">
        <v>55523</v>
      </c>
      <c r="B398" s="5">
        <v>43845</v>
      </c>
      <c r="C398">
        <v>291</v>
      </c>
      <c r="D398" t="s">
        <v>29</v>
      </c>
      <c r="E398">
        <v>18</v>
      </c>
      <c r="F398">
        <v>9</v>
      </c>
      <c r="G398">
        <v>500</v>
      </c>
      <c r="H398">
        <v>4500</v>
      </c>
      <c r="I398">
        <v>6</v>
      </c>
      <c r="J398">
        <v>8</v>
      </c>
      <c r="K398" t="str">
        <f>VLOOKUP(Data5[[#This Row],[Course ID]],courses[],2,FALSE)</f>
        <v>Power BI</v>
      </c>
      <c r="L398" s="6" t="str">
        <f>VLOOKUP(Data5[[#This Row],[Course ID]],courses[],3,FALSE)</f>
        <v>Advanced</v>
      </c>
      <c r="M398">
        <f>VLOOKUP(Data5[[#This Row],[Course ID]],courses[],5,FALSE)</f>
        <v>500</v>
      </c>
      <c r="N398" t="str">
        <f>VLOOKUP(Data5[[#This Row],[Customer Number]],Customers[],4,FALSE)</f>
        <v>Masco Corp.</v>
      </c>
      <c r="O398" t="str">
        <f>VLOOKUP(Data5[[#This Row],[Customer Number]],Customers[],3,FALSE)</f>
        <v>Michigan</v>
      </c>
      <c r="P398" t="str">
        <f>VLOOKUP(Data5[[#This Row],[Customer Number]],Customers[],5,FALSE)</f>
        <v>Industrials</v>
      </c>
      <c r="Q398" t="str">
        <f>VLOOKUP(Data5[[#This Row],[Customer Number]],Customers[],6,FALSE)</f>
        <v>Building Products</v>
      </c>
    </row>
    <row r="399" spans="1:17" x14ac:dyDescent="0.3">
      <c r="A399">
        <v>55634</v>
      </c>
      <c r="B399" s="5">
        <v>44050</v>
      </c>
      <c r="C399">
        <v>371</v>
      </c>
      <c r="D399" t="s">
        <v>25</v>
      </c>
      <c r="E399">
        <v>13</v>
      </c>
      <c r="F399">
        <v>2</v>
      </c>
      <c r="G399">
        <v>300</v>
      </c>
      <c r="H399">
        <v>600</v>
      </c>
      <c r="I399">
        <v>10</v>
      </c>
      <c r="J399">
        <v>8</v>
      </c>
      <c r="K399" t="str">
        <f>VLOOKUP(Data5[[#This Row],[Course ID]],courses[],2,FALSE)</f>
        <v>Access</v>
      </c>
      <c r="L399" s="6" t="str">
        <f>VLOOKUP(Data5[[#This Row],[Course ID]],courses[],3,FALSE)</f>
        <v>Intermediate</v>
      </c>
      <c r="M399">
        <f>VLOOKUP(Data5[[#This Row],[Course ID]],courses[],5,FALSE)</f>
        <v>300</v>
      </c>
      <c r="N399" t="str">
        <f>VLOOKUP(Data5[[#This Row],[Customer Number]],Customers[],4,FALSE)</f>
        <v>Perrigo</v>
      </c>
      <c r="O399" t="str">
        <f>VLOOKUP(Data5[[#This Row],[Customer Number]],Customers[],3,FALSE)</f>
        <v>Ireland</v>
      </c>
      <c r="P399" t="str">
        <f>VLOOKUP(Data5[[#This Row],[Customer Number]],Customers[],5,FALSE)</f>
        <v>Health Care</v>
      </c>
      <c r="Q399" t="str">
        <f>VLOOKUP(Data5[[#This Row],[Customer Number]],Customers[],6,FALSE)</f>
        <v>Pharmaceuticals</v>
      </c>
    </row>
    <row r="400" spans="1:17" x14ac:dyDescent="0.3">
      <c r="A400">
        <v>55745</v>
      </c>
      <c r="B400" s="5">
        <v>44156</v>
      </c>
      <c r="C400">
        <v>207</v>
      </c>
      <c r="D400" t="s">
        <v>29</v>
      </c>
      <c r="E400">
        <v>21</v>
      </c>
      <c r="F400">
        <v>16</v>
      </c>
      <c r="G400">
        <v>500</v>
      </c>
      <c r="H400">
        <v>8000</v>
      </c>
      <c r="I400">
        <v>8</v>
      </c>
      <c r="J400">
        <v>8</v>
      </c>
      <c r="K400" t="str">
        <f>VLOOKUP(Data5[[#This Row],[Course ID]],courses[],2,FALSE)</f>
        <v>Access</v>
      </c>
      <c r="L400" s="6" t="str">
        <f>VLOOKUP(Data5[[#This Row],[Course ID]],courses[],3,FALSE)</f>
        <v>Advanced</v>
      </c>
      <c r="M400">
        <f>VLOOKUP(Data5[[#This Row],[Course ID]],courses[],5,FALSE)</f>
        <v>500</v>
      </c>
      <c r="N400" t="str">
        <f>VLOOKUP(Data5[[#This Row],[Customer Number]],Customers[],4,FALSE)</f>
        <v>Goldman Sachs Group</v>
      </c>
      <c r="O400" t="str">
        <f>VLOOKUP(Data5[[#This Row],[Customer Number]],Customers[],3,FALSE)</f>
        <v>New York</v>
      </c>
      <c r="P400" t="str">
        <f>VLOOKUP(Data5[[#This Row],[Customer Number]],Customers[],5,FALSE)</f>
        <v>Financials</v>
      </c>
      <c r="Q400" t="str">
        <f>VLOOKUP(Data5[[#This Row],[Customer Number]],Customers[],6,FALSE)</f>
        <v>Investment Banking &amp; Brokerage</v>
      </c>
    </row>
    <row r="401" spans="1:17" x14ac:dyDescent="0.3">
      <c r="A401">
        <v>55856</v>
      </c>
      <c r="B401" s="5">
        <v>43968</v>
      </c>
      <c r="C401">
        <v>199</v>
      </c>
      <c r="D401" t="s">
        <v>27</v>
      </c>
      <c r="E401">
        <v>18</v>
      </c>
      <c r="F401">
        <v>7</v>
      </c>
      <c r="G401">
        <v>500</v>
      </c>
      <c r="H401">
        <v>3500</v>
      </c>
      <c r="I401">
        <v>6</v>
      </c>
      <c r="J401">
        <v>8</v>
      </c>
      <c r="K401" t="str">
        <f>VLOOKUP(Data5[[#This Row],[Course ID]],courses[],2,FALSE)</f>
        <v>Power BI</v>
      </c>
      <c r="L401" s="6" t="str">
        <f>VLOOKUP(Data5[[#This Row],[Course ID]],courses[],3,FALSE)</f>
        <v>Advanced</v>
      </c>
      <c r="M401">
        <f>VLOOKUP(Data5[[#This Row],[Course ID]],courses[],5,FALSE)</f>
        <v>500</v>
      </c>
      <c r="N401" t="str">
        <f>VLOOKUP(Data5[[#This Row],[Customer Number]],Customers[],4,FALSE)</f>
        <v>General Mills</v>
      </c>
      <c r="O401" t="str">
        <f>VLOOKUP(Data5[[#This Row],[Customer Number]],Customers[],3,FALSE)</f>
        <v>Minnesota</v>
      </c>
      <c r="P401" t="str">
        <f>VLOOKUP(Data5[[#This Row],[Customer Number]],Customers[],5,FALSE)</f>
        <v>Consumer Staples</v>
      </c>
      <c r="Q401" t="str">
        <f>VLOOKUP(Data5[[#This Row],[Customer Number]],Customers[],6,FALSE)</f>
        <v>Packaged Foods &amp; Meats</v>
      </c>
    </row>
    <row r="402" spans="1:17" x14ac:dyDescent="0.3">
      <c r="A402">
        <v>55967</v>
      </c>
      <c r="B402" s="5">
        <v>43950</v>
      </c>
      <c r="C402">
        <v>125</v>
      </c>
      <c r="D402" t="s">
        <v>23</v>
      </c>
      <c r="E402">
        <v>11</v>
      </c>
      <c r="F402">
        <v>7</v>
      </c>
      <c r="G402">
        <v>300</v>
      </c>
      <c r="H402">
        <v>2100</v>
      </c>
      <c r="I402">
        <v>6</v>
      </c>
      <c r="J402">
        <v>8</v>
      </c>
      <c r="K402" t="str">
        <f>VLOOKUP(Data5[[#This Row],[Course ID]],courses[],2,FALSE)</f>
        <v>Word</v>
      </c>
      <c r="L402" s="6" t="str">
        <f>VLOOKUP(Data5[[#This Row],[Course ID]],courses[],3,FALSE)</f>
        <v>Intermediate</v>
      </c>
      <c r="M402">
        <f>VLOOKUP(Data5[[#This Row],[Course ID]],courses[],5,FALSE)</f>
        <v>300</v>
      </c>
      <c r="N402" t="str">
        <f>VLOOKUP(Data5[[#This Row],[Customer Number]],Customers[],4,FALSE)</f>
        <v>Delta Air Lines</v>
      </c>
      <c r="O402" t="str">
        <f>VLOOKUP(Data5[[#This Row],[Customer Number]],Customers[],3,FALSE)</f>
        <v>Georgia</v>
      </c>
      <c r="P402" t="str">
        <f>VLOOKUP(Data5[[#This Row],[Customer Number]],Customers[],5,FALSE)</f>
        <v>Industrials</v>
      </c>
      <c r="Q402" t="str">
        <f>VLOOKUP(Data5[[#This Row],[Customer Number]],Customers[],6,FALSE)</f>
        <v>Airlines</v>
      </c>
    </row>
    <row r="403" spans="1:17" x14ac:dyDescent="0.3">
      <c r="A403">
        <v>56078</v>
      </c>
      <c r="B403" s="5">
        <v>44120</v>
      </c>
      <c r="C403">
        <v>265</v>
      </c>
      <c r="D403" t="s">
        <v>23</v>
      </c>
      <c r="E403">
        <v>3</v>
      </c>
      <c r="F403">
        <v>15</v>
      </c>
      <c r="G403">
        <v>300</v>
      </c>
      <c r="H403">
        <v>4500</v>
      </c>
      <c r="I403">
        <v>10</v>
      </c>
      <c r="J403">
        <v>8</v>
      </c>
      <c r="K403" t="str">
        <f>VLOOKUP(Data5[[#This Row],[Course ID]],courses[],2,FALSE)</f>
        <v>Word</v>
      </c>
      <c r="L403" s="6" t="str">
        <f>VLOOKUP(Data5[[#This Row],[Course ID]],courses[],3,FALSE)</f>
        <v>Intro</v>
      </c>
      <c r="M403">
        <f>VLOOKUP(Data5[[#This Row],[Course ID]],courses[],5,FALSE)</f>
        <v>300</v>
      </c>
      <c r="N403" t="str">
        <f>VLOOKUP(Data5[[#This Row],[Customer Number]],Customers[],4,FALSE)</f>
        <v>Kroger Co.</v>
      </c>
      <c r="O403" t="str">
        <f>VLOOKUP(Data5[[#This Row],[Customer Number]],Customers[],3,FALSE)</f>
        <v>Ohio</v>
      </c>
      <c r="P403" t="str">
        <f>VLOOKUP(Data5[[#This Row],[Customer Number]],Customers[],5,FALSE)</f>
        <v>Consumer Staples</v>
      </c>
      <c r="Q403" t="str">
        <f>VLOOKUP(Data5[[#This Row],[Customer Number]],Customers[],6,FALSE)</f>
        <v>Food Retail</v>
      </c>
    </row>
    <row r="404" spans="1:17" x14ac:dyDescent="0.3">
      <c r="A404">
        <v>56189</v>
      </c>
      <c r="B404" s="5">
        <v>44061</v>
      </c>
      <c r="C404">
        <v>137</v>
      </c>
      <c r="D404" t="s">
        <v>29</v>
      </c>
      <c r="E404">
        <v>23</v>
      </c>
      <c r="F404">
        <v>10</v>
      </c>
      <c r="G404">
        <v>700</v>
      </c>
      <c r="H404">
        <v>7000</v>
      </c>
      <c r="I404">
        <v>8</v>
      </c>
      <c r="J404">
        <v>8</v>
      </c>
      <c r="K404" t="str">
        <f>VLOOKUP(Data5[[#This Row],[Course ID]],courses[],2,FALSE)</f>
        <v>Forensic Investigation</v>
      </c>
      <c r="L404" s="6" t="str">
        <f>VLOOKUP(Data5[[#This Row],[Course ID]],courses[],3,FALSE)</f>
        <v>Advanced</v>
      </c>
      <c r="M404">
        <f>VLOOKUP(Data5[[#This Row],[Course ID]],courses[],5,FALSE)</f>
        <v>2500</v>
      </c>
      <c r="N404" t="str">
        <f>VLOOKUP(Data5[[#This Row],[Customer Number]],Customers[],4,FALSE)</f>
        <v>Dollar Tree</v>
      </c>
      <c r="O404" t="str">
        <f>VLOOKUP(Data5[[#This Row],[Customer Number]],Customers[],3,FALSE)</f>
        <v>Virginia</v>
      </c>
      <c r="P404" t="str">
        <f>VLOOKUP(Data5[[#This Row],[Customer Number]],Customers[],5,FALSE)</f>
        <v>Consumer Discretionary</v>
      </c>
      <c r="Q404" t="str">
        <f>VLOOKUP(Data5[[#This Row],[Customer Number]],Customers[],6,FALSE)</f>
        <v>General Merchandise Stores</v>
      </c>
    </row>
    <row r="405" spans="1:17" x14ac:dyDescent="0.3">
      <c r="A405">
        <v>56300</v>
      </c>
      <c r="B405" s="5">
        <v>44060</v>
      </c>
      <c r="C405">
        <v>198</v>
      </c>
      <c r="D405" t="s">
        <v>24</v>
      </c>
      <c r="E405">
        <v>10</v>
      </c>
      <c r="F405">
        <v>2</v>
      </c>
      <c r="G405">
        <v>300</v>
      </c>
      <c r="H405">
        <v>600</v>
      </c>
      <c r="I405">
        <v>7</v>
      </c>
      <c r="J405">
        <v>8</v>
      </c>
      <c r="K405" t="str">
        <f>VLOOKUP(Data5[[#This Row],[Course ID]],courses[],2,FALSE)</f>
        <v>Power BI</v>
      </c>
      <c r="L405" s="6" t="str">
        <f>VLOOKUP(Data5[[#This Row],[Course ID]],courses[],3,FALSE)</f>
        <v>Intermediate</v>
      </c>
      <c r="M405">
        <f>VLOOKUP(Data5[[#This Row],[Course ID]],courses[],5,FALSE)</f>
        <v>300</v>
      </c>
      <c r="N405" t="str">
        <f>VLOOKUP(Data5[[#This Row],[Customer Number]],Customers[],4,FALSE)</f>
        <v>Gilead Sciences</v>
      </c>
      <c r="O405" t="str">
        <f>VLOOKUP(Data5[[#This Row],[Customer Number]],Customers[],3,FALSE)</f>
        <v>California</v>
      </c>
      <c r="P405" t="str">
        <f>VLOOKUP(Data5[[#This Row],[Customer Number]],Customers[],5,FALSE)</f>
        <v>Health Care</v>
      </c>
      <c r="Q405" t="str">
        <f>VLOOKUP(Data5[[#This Row],[Customer Number]],Customers[],6,FALSE)</f>
        <v>Biotechnology</v>
      </c>
    </row>
    <row r="406" spans="1:17" x14ac:dyDescent="0.3">
      <c r="A406">
        <v>56411</v>
      </c>
      <c r="B406" s="5">
        <v>44135</v>
      </c>
      <c r="C406">
        <v>200</v>
      </c>
      <c r="D406" t="s">
        <v>29</v>
      </c>
      <c r="E406">
        <v>7</v>
      </c>
      <c r="F406">
        <v>2</v>
      </c>
      <c r="G406">
        <v>500</v>
      </c>
      <c r="H406">
        <v>1000</v>
      </c>
      <c r="I406">
        <v>8</v>
      </c>
      <c r="J406">
        <v>8</v>
      </c>
      <c r="K406" t="str">
        <f>VLOOKUP(Data5[[#This Row],[Course ID]],courses[],2,FALSE)</f>
        <v>Forensic Investigation</v>
      </c>
      <c r="L406" s="6" t="str">
        <f>VLOOKUP(Data5[[#This Row],[Course ID]],courses[],3,FALSE)</f>
        <v>Intro</v>
      </c>
      <c r="M406">
        <f>VLOOKUP(Data5[[#This Row],[Course ID]],courses[],5,FALSE)</f>
        <v>1500</v>
      </c>
      <c r="N406" t="str">
        <f>VLOOKUP(Data5[[#This Row],[Customer Number]],Customers[],4,FALSE)</f>
        <v>Corning Inc.</v>
      </c>
      <c r="O406" t="str">
        <f>VLOOKUP(Data5[[#This Row],[Customer Number]],Customers[],3,FALSE)</f>
        <v>New York</v>
      </c>
      <c r="P406" t="str">
        <f>VLOOKUP(Data5[[#This Row],[Customer Number]],Customers[],5,FALSE)</f>
        <v>Information Technology</v>
      </c>
      <c r="Q406" t="str">
        <f>VLOOKUP(Data5[[#This Row],[Customer Number]],Customers[],6,FALSE)</f>
        <v>Electronic Components</v>
      </c>
    </row>
    <row r="407" spans="1:17" x14ac:dyDescent="0.3">
      <c r="A407">
        <v>56522</v>
      </c>
      <c r="B407" s="5">
        <v>43860</v>
      </c>
      <c r="C407">
        <v>311</v>
      </c>
      <c r="D407" t="s">
        <v>27</v>
      </c>
      <c r="E407">
        <v>6</v>
      </c>
      <c r="F407">
        <v>21</v>
      </c>
      <c r="G407">
        <v>300</v>
      </c>
      <c r="H407">
        <v>6300</v>
      </c>
      <c r="I407">
        <v>10</v>
      </c>
      <c r="J407">
        <v>8</v>
      </c>
      <c r="K407" t="str">
        <f>VLOOKUP(Data5[[#This Row],[Course ID]],courses[],2,FALSE)</f>
        <v>Acrobat</v>
      </c>
      <c r="L407" s="6" t="str">
        <f>VLOOKUP(Data5[[#This Row],[Course ID]],courses[],3,FALSE)</f>
        <v>Intro</v>
      </c>
      <c r="M407">
        <f>VLOOKUP(Data5[[#This Row],[Course ID]],courses[],5,FALSE)</f>
        <v>500</v>
      </c>
      <c r="N407" t="str">
        <f>VLOOKUP(Data5[[#This Row],[Customer Number]],Customers[],4,FALSE)</f>
        <v>Marathon Petroleum</v>
      </c>
      <c r="O407" t="str">
        <f>VLOOKUP(Data5[[#This Row],[Customer Number]],Customers[],3,FALSE)</f>
        <v>Ohio</v>
      </c>
      <c r="P407" t="str">
        <f>VLOOKUP(Data5[[#This Row],[Customer Number]],Customers[],5,FALSE)</f>
        <v>Energy</v>
      </c>
      <c r="Q407" t="str">
        <f>VLOOKUP(Data5[[#This Row],[Customer Number]],Customers[],6,FALSE)</f>
        <v>Oil &amp; Gas Refining &amp; Marketing &amp; Transportation</v>
      </c>
    </row>
    <row r="408" spans="1:17" x14ac:dyDescent="0.3">
      <c r="A408">
        <v>56633</v>
      </c>
      <c r="B408" s="5">
        <v>43849</v>
      </c>
      <c r="C408">
        <v>338</v>
      </c>
      <c r="D408" t="s">
        <v>24</v>
      </c>
      <c r="E408">
        <v>3</v>
      </c>
      <c r="F408">
        <v>15</v>
      </c>
      <c r="G408">
        <v>300</v>
      </c>
      <c r="H408">
        <v>4500</v>
      </c>
      <c r="I408">
        <v>10</v>
      </c>
      <c r="J408">
        <v>8</v>
      </c>
      <c r="K408" t="str">
        <f>VLOOKUP(Data5[[#This Row],[Course ID]],courses[],2,FALSE)</f>
        <v>Word</v>
      </c>
      <c r="L408" s="6" t="str">
        <f>VLOOKUP(Data5[[#This Row],[Course ID]],courses[],3,FALSE)</f>
        <v>Intro</v>
      </c>
      <c r="M408">
        <f>VLOOKUP(Data5[[#This Row],[Course ID]],courses[],5,FALSE)</f>
        <v>300</v>
      </c>
      <c r="N408" t="str">
        <f>VLOOKUP(Data5[[#This Row],[Customer Number]],Customers[],4,FALSE)</f>
        <v>Nucor Corp.</v>
      </c>
      <c r="O408" t="str">
        <f>VLOOKUP(Data5[[#This Row],[Customer Number]],Customers[],3,FALSE)</f>
        <v>North Carolina</v>
      </c>
      <c r="P408" t="str">
        <f>VLOOKUP(Data5[[#This Row],[Customer Number]],Customers[],5,FALSE)</f>
        <v>Materials</v>
      </c>
      <c r="Q408" t="str">
        <f>VLOOKUP(Data5[[#This Row],[Customer Number]],Customers[],6,FALSE)</f>
        <v>Steel</v>
      </c>
    </row>
    <row r="409" spans="1:17" x14ac:dyDescent="0.3">
      <c r="A409">
        <v>56744</v>
      </c>
      <c r="B409" s="5">
        <v>44027</v>
      </c>
      <c r="C409">
        <v>273</v>
      </c>
      <c r="D409" t="s">
        <v>25</v>
      </c>
      <c r="E409">
        <v>18</v>
      </c>
      <c r="F409">
        <v>15</v>
      </c>
      <c r="G409">
        <v>500</v>
      </c>
      <c r="H409">
        <v>7500</v>
      </c>
      <c r="I409">
        <v>6</v>
      </c>
      <c r="J409">
        <v>8</v>
      </c>
      <c r="K409" t="str">
        <f>VLOOKUP(Data5[[#This Row],[Course ID]],courses[],2,FALSE)</f>
        <v>Power BI</v>
      </c>
      <c r="L409" s="6" t="str">
        <f>VLOOKUP(Data5[[#This Row],[Course ID]],courses[],3,FALSE)</f>
        <v>Advanced</v>
      </c>
      <c r="M409">
        <f>VLOOKUP(Data5[[#This Row],[Course ID]],courses[],5,FALSE)</f>
        <v>500</v>
      </c>
      <c r="N409" t="str">
        <f>VLOOKUP(Data5[[#This Row],[Customer Number]],Customers[],4,FALSE)</f>
        <v>LKQ Corporation</v>
      </c>
      <c r="O409" t="str">
        <f>VLOOKUP(Data5[[#This Row],[Customer Number]],Customers[],3,FALSE)</f>
        <v>Illinois</v>
      </c>
      <c r="P409" t="str">
        <f>VLOOKUP(Data5[[#This Row],[Customer Number]],Customers[],5,FALSE)</f>
        <v>Consumer Discretionary</v>
      </c>
      <c r="Q409" t="str">
        <f>VLOOKUP(Data5[[#This Row],[Customer Number]],Customers[],6,FALSE)</f>
        <v>Distributors</v>
      </c>
    </row>
    <row r="410" spans="1:17" x14ac:dyDescent="0.3">
      <c r="A410">
        <v>56855</v>
      </c>
      <c r="B410" s="5">
        <v>43915</v>
      </c>
      <c r="C410">
        <v>320</v>
      </c>
      <c r="D410" t="s">
        <v>28</v>
      </c>
      <c r="E410">
        <v>20</v>
      </c>
      <c r="F410">
        <v>6</v>
      </c>
      <c r="G410">
        <v>500</v>
      </c>
      <c r="H410">
        <v>3000</v>
      </c>
      <c r="I410">
        <v>6</v>
      </c>
      <c r="J410">
        <v>8</v>
      </c>
      <c r="K410" t="str">
        <f>VLOOKUP(Data5[[#This Row],[Course ID]],courses[],2,FALSE)</f>
        <v>PowerPoint</v>
      </c>
      <c r="L410" s="6" t="str">
        <f>VLOOKUP(Data5[[#This Row],[Course ID]],courses[],3,FALSE)</f>
        <v>Advanced</v>
      </c>
      <c r="M410">
        <f>VLOOKUP(Data5[[#This Row],[Course ID]],courses[],5,FALSE)</f>
        <v>500</v>
      </c>
      <c r="N410" t="str">
        <f>VLOOKUP(Data5[[#This Row],[Customer Number]],Customers[],4,FALSE)</f>
        <v>Murphy Oil</v>
      </c>
      <c r="O410" t="str">
        <f>VLOOKUP(Data5[[#This Row],[Customer Number]],Customers[],3,FALSE)</f>
        <v>Arkansas</v>
      </c>
      <c r="P410" t="str">
        <f>VLOOKUP(Data5[[#This Row],[Customer Number]],Customers[],5,FALSE)</f>
        <v>Energy</v>
      </c>
      <c r="Q410" t="str">
        <f>VLOOKUP(Data5[[#This Row],[Customer Number]],Customers[],6,FALSE)</f>
        <v>Integrated Oil &amp; Gas</v>
      </c>
    </row>
    <row r="411" spans="1:17" x14ac:dyDescent="0.3">
      <c r="A411">
        <v>56966</v>
      </c>
      <c r="B411" s="5">
        <v>44061</v>
      </c>
      <c r="C411">
        <v>332</v>
      </c>
      <c r="D411" t="s">
        <v>27</v>
      </c>
      <c r="E411">
        <v>10</v>
      </c>
      <c r="F411">
        <v>14</v>
      </c>
      <c r="G411">
        <v>300</v>
      </c>
      <c r="H411">
        <v>4200</v>
      </c>
      <c r="I411">
        <v>10</v>
      </c>
      <c r="J411">
        <v>8</v>
      </c>
      <c r="K411" t="str">
        <f>VLOOKUP(Data5[[#This Row],[Course ID]],courses[],2,FALSE)</f>
        <v>Power BI</v>
      </c>
      <c r="L411" s="6" t="str">
        <f>VLOOKUP(Data5[[#This Row],[Course ID]],courses[],3,FALSE)</f>
        <v>Intermediate</v>
      </c>
      <c r="M411">
        <f>VLOOKUP(Data5[[#This Row],[Course ID]],courses[],5,FALSE)</f>
        <v>300</v>
      </c>
      <c r="N411" t="str">
        <f>VLOOKUP(Data5[[#This Row],[Customer Number]],Customers[],4,FALSE)</f>
        <v>Northrop Grumman Corp.</v>
      </c>
      <c r="O411" t="str">
        <f>VLOOKUP(Data5[[#This Row],[Customer Number]],Customers[],3,FALSE)</f>
        <v>Virginia</v>
      </c>
      <c r="P411" t="str">
        <f>VLOOKUP(Data5[[#This Row],[Customer Number]],Customers[],5,FALSE)</f>
        <v>Industrials</v>
      </c>
      <c r="Q411" t="str">
        <f>VLOOKUP(Data5[[#This Row],[Customer Number]],Customers[],6,FALSE)</f>
        <v>Aerospace &amp; Defense</v>
      </c>
    </row>
    <row r="412" spans="1:17" x14ac:dyDescent="0.3">
      <c r="A412">
        <v>57077</v>
      </c>
      <c r="B412" s="5">
        <v>43929</v>
      </c>
      <c r="C412">
        <v>120</v>
      </c>
      <c r="D412" t="s">
        <v>26</v>
      </c>
      <c r="E412">
        <v>2</v>
      </c>
      <c r="F412">
        <v>4</v>
      </c>
      <c r="G412">
        <v>300</v>
      </c>
      <c r="H412">
        <v>1200</v>
      </c>
      <c r="I412">
        <v>7</v>
      </c>
      <c r="J412">
        <v>8</v>
      </c>
      <c r="K412" t="str">
        <f>VLOOKUP(Data5[[#This Row],[Course ID]],courses[],2,FALSE)</f>
        <v>Power BI</v>
      </c>
      <c r="L412" s="6" t="str">
        <f>VLOOKUP(Data5[[#This Row],[Course ID]],courses[],3,FALSE)</f>
        <v>Intro</v>
      </c>
      <c r="M412">
        <f>VLOOKUP(Data5[[#This Row],[Course ID]],courses[],5,FALSE)</f>
        <v>300</v>
      </c>
      <c r="N412" t="str">
        <f>VLOOKUP(Data5[[#This Row],[Customer Number]],Customers[],4,FALSE)</f>
        <v>Citrix Systems</v>
      </c>
      <c r="O412" t="str">
        <f>VLOOKUP(Data5[[#This Row],[Customer Number]],Customers[],3,FALSE)</f>
        <v>Florida</v>
      </c>
      <c r="P412" t="str">
        <f>VLOOKUP(Data5[[#This Row],[Customer Number]],Customers[],5,FALSE)</f>
        <v>Information Technology</v>
      </c>
      <c r="Q412" t="str">
        <f>VLOOKUP(Data5[[#This Row],[Customer Number]],Customers[],6,FALSE)</f>
        <v>Internet Software &amp; Services</v>
      </c>
    </row>
    <row r="413" spans="1:17" x14ac:dyDescent="0.3">
      <c r="A413">
        <v>57188</v>
      </c>
      <c r="B413" s="5">
        <v>44025</v>
      </c>
      <c r="C413">
        <v>11</v>
      </c>
      <c r="D413" t="s">
        <v>29</v>
      </c>
      <c r="E413">
        <v>9</v>
      </c>
      <c r="F413">
        <v>20</v>
      </c>
      <c r="G413">
        <v>2000</v>
      </c>
      <c r="H413">
        <v>40000</v>
      </c>
      <c r="I413">
        <v>6</v>
      </c>
      <c r="J413">
        <v>8</v>
      </c>
      <c r="K413" t="str">
        <f>VLOOKUP(Data5[[#This Row],[Course ID]],courses[],2,FALSE)</f>
        <v>Excel</v>
      </c>
      <c r="L413" s="6" t="str">
        <f>VLOOKUP(Data5[[#This Row],[Course ID]],courses[],3,FALSE)</f>
        <v>Intermediate</v>
      </c>
      <c r="M413">
        <f>VLOOKUP(Data5[[#This Row],[Course ID]],courses[],5,FALSE)</f>
        <v>300</v>
      </c>
      <c r="N413" t="str">
        <f>VLOOKUP(Data5[[#This Row],[Customer Number]],Customers[],4,FALSE)</f>
        <v>Archer-Daniels-Midland Co</v>
      </c>
      <c r="O413" t="str">
        <f>VLOOKUP(Data5[[#This Row],[Customer Number]],Customers[],3,FALSE)</f>
        <v>Illinois</v>
      </c>
      <c r="P413" t="str">
        <f>VLOOKUP(Data5[[#This Row],[Customer Number]],Customers[],5,FALSE)</f>
        <v>Consumer Staples</v>
      </c>
      <c r="Q413" t="str">
        <f>VLOOKUP(Data5[[#This Row],[Customer Number]],Customers[],6,FALSE)</f>
        <v>Agricultural Products</v>
      </c>
    </row>
    <row r="414" spans="1:17" x14ac:dyDescent="0.3">
      <c r="A414">
        <v>57299</v>
      </c>
      <c r="B414" s="5">
        <v>44033</v>
      </c>
      <c r="C414">
        <v>152</v>
      </c>
      <c r="D414" t="s">
        <v>28</v>
      </c>
      <c r="E414">
        <v>20</v>
      </c>
      <c r="F414">
        <v>17</v>
      </c>
      <c r="G414">
        <v>500</v>
      </c>
      <c r="H414">
        <v>8500</v>
      </c>
      <c r="I414">
        <v>9</v>
      </c>
      <c r="J414">
        <v>8</v>
      </c>
      <c r="K414" t="str">
        <f>VLOOKUP(Data5[[#This Row],[Course ID]],courses[],2,FALSE)</f>
        <v>PowerPoint</v>
      </c>
      <c r="L414" s="6" t="str">
        <f>VLOOKUP(Data5[[#This Row],[Course ID]],courses[],3,FALSE)</f>
        <v>Advanced</v>
      </c>
      <c r="M414">
        <f>VLOOKUP(Data5[[#This Row],[Course ID]],courses[],5,FALSE)</f>
        <v>500</v>
      </c>
      <c r="N414" t="str">
        <f>VLOOKUP(Data5[[#This Row],[Customer Number]],Customers[],4,FALSE)</f>
        <v>Edison Int'l</v>
      </c>
      <c r="O414" t="str">
        <f>VLOOKUP(Data5[[#This Row],[Customer Number]],Customers[],3,FALSE)</f>
        <v>California</v>
      </c>
      <c r="P414" t="str">
        <f>VLOOKUP(Data5[[#This Row],[Customer Number]],Customers[],5,FALSE)</f>
        <v>Utilities</v>
      </c>
      <c r="Q414" t="str">
        <f>VLOOKUP(Data5[[#This Row],[Customer Number]],Customers[],6,FALSE)</f>
        <v>Electric Utilities</v>
      </c>
    </row>
    <row r="415" spans="1:17" x14ac:dyDescent="0.3">
      <c r="A415">
        <v>57410</v>
      </c>
      <c r="B415" s="5">
        <v>44192</v>
      </c>
      <c r="C415">
        <v>153</v>
      </c>
      <c r="D415" t="s">
        <v>23</v>
      </c>
      <c r="E415">
        <v>17</v>
      </c>
      <c r="F415">
        <v>5</v>
      </c>
      <c r="G415">
        <v>2000</v>
      </c>
      <c r="H415">
        <v>10000</v>
      </c>
      <c r="I415">
        <v>7</v>
      </c>
      <c r="J415">
        <v>8</v>
      </c>
      <c r="K415" t="str">
        <f>VLOOKUP(Data5[[#This Row],[Course ID]],courses[],2,FALSE)</f>
        <v>Excel</v>
      </c>
      <c r="L415" s="6" t="str">
        <f>VLOOKUP(Data5[[#This Row],[Course ID]],courses[],3,FALSE)</f>
        <v>Advanced</v>
      </c>
      <c r="M415">
        <f>VLOOKUP(Data5[[#This Row],[Course ID]],courses[],5,FALSE)</f>
        <v>500</v>
      </c>
      <c r="N415" t="str">
        <f>VLOOKUP(Data5[[#This Row],[Customer Number]],Customers[],4,FALSE)</f>
        <v>Estee Lauder Cos.</v>
      </c>
      <c r="O415" t="str">
        <f>VLOOKUP(Data5[[#This Row],[Customer Number]],Customers[],3,FALSE)</f>
        <v>New York</v>
      </c>
      <c r="P415" t="str">
        <f>VLOOKUP(Data5[[#This Row],[Customer Number]],Customers[],5,FALSE)</f>
        <v>Consumer Staples</v>
      </c>
      <c r="Q415" t="str">
        <f>VLOOKUP(Data5[[#This Row],[Customer Number]],Customers[],6,FALSE)</f>
        <v>Personal Products</v>
      </c>
    </row>
    <row r="416" spans="1:17" x14ac:dyDescent="0.3">
      <c r="A416">
        <v>57521</v>
      </c>
      <c r="B416" s="5">
        <v>44113</v>
      </c>
      <c r="C416">
        <v>94</v>
      </c>
      <c r="D416" t="s">
        <v>27</v>
      </c>
      <c r="E416">
        <v>3</v>
      </c>
      <c r="F416">
        <v>12</v>
      </c>
      <c r="G416">
        <v>300</v>
      </c>
      <c r="H416">
        <v>3600</v>
      </c>
      <c r="I416">
        <v>8</v>
      </c>
      <c r="J416">
        <v>8</v>
      </c>
      <c r="K416" t="str">
        <f>VLOOKUP(Data5[[#This Row],[Course ID]],courses[],2,FALSE)</f>
        <v>Word</v>
      </c>
      <c r="L416" s="6" t="str">
        <f>VLOOKUP(Data5[[#This Row],[Course ID]],courses[],3,FALSE)</f>
        <v>Intro</v>
      </c>
      <c r="M416">
        <f>VLOOKUP(Data5[[#This Row],[Course ID]],courses[],5,FALSE)</f>
        <v>300</v>
      </c>
      <c r="N416" t="str">
        <f>VLOOKUP(Data5[[#This Row],[Customer Number]],Customers[],4,FALSE)</f>
        <v>Colgate-Palmolive</v>
      </c>
      <c r="O416" t="str">
        <f>VLOOKUP(Data5[[#This Row],[Customer Number]],Customers[],3,FALSE)</f>
        <v>New York</v>
      </c>
      <c r="P416" t="str">
        <f>VLOOKUP(Data5[[#This Row],[Customer Number]],Customers[],5,FALSE)</f>
        <v>Consumer Staples</v>
      </c>
      <c r="Q416" t="str">
        <f>VLOOKUP(Data5[[#This Row],[Customer Number]],Customers[],6,FALSE)</f>
        <v>Household Products</v>
      </c>
    </row>
    <row r="417" spans="1:17" x14ac:dyDescent="0.3">
      <c r="A417">
        <v>57632</v>
      </c>
      <c r="B417" s="5">
        <v>43988</v>
      </c>
      <c r="C417">
        <v>12</v>
      </c>
      <c r="D417" t="s">
        <v>28</v>
      </c>
      <c r="E417">
        <v>14</v>
      </c>
      <c r="F417">
        <v>7</v>
      </c>
      <c r="G417">
        <v>300</v>
      </c>
      <c r="H417">
        <v>2100</v>
      </c>
      <c r="I417">
        <v>8</v>
      </c>
      <c r="J417">
        <v>8</v>
      </c>
      <c r="K417" t="str">
        <f>VLOOKUP(Data5[[#This Row],[Course ID]],courses[],2,FALSE)</f>
        <v>Acrobat</v>
      </c>
      <c r="L417" s="6" t="str">
        <f>VLOOKUP(Data5[[#This Row],[Course ID]],courses[],3,FALSE)</f>
        <v>Intermediate</v>
      </c>
      <c r="M417">
        <f>VLOOKUP(Data5[[#This Row],[Course ID]],courses[],5,FALSE)</f>
        <v>500</v>
      </c>
      <c r="N417" t="str">
        <f>VLOOKUP(Data5[[#This Row],[Customer Number]],Customers[],4,FALSE)</f>
        <v>Automatic Data Processing</v>
      </c>
      <c r="O417" t="str">
        <f>VLOOKUP(Data5[[#This Row],[Customer Number]],Customers[],3,FALSE)</f>
        <v>New Jersey</v>
      </c>
      <c r="P417" t="str">
        <f>VLOOKUP(Data5[[#This Row],[Customer Number]],Customers[],5,FALSE)</f>
        <v>Information Technology</v>
      </c>
      <c r="Q417" t="str">
        <f>VLOOKUP(Data5[[#This Row],[Customer Number]],Customers[],6,FALSE)</f>
        <v>Internet Software &amp; Services</v>
      </c>
    </row>
    <row r="418" spans="1:17" x14ac:dyDescent="0.3">
      <c r="A418">
        <v>57743</v>
      </c>
      <c r="B418" s="5">
        <v>43961</v>
      </c>
      <c r="C418">
        <v>2</v>
      </c>
      <c r="D418" t="s">
        <v>24</v>
      </c>
      <c r="E418">
        <v>7</v>
      </c>
      <c r="F418">
        <v>12</v>
      </c>
      <c r="G418">
        <v>500</v>
      </c>
      <c r="H418">
        <v>6000</v>
      </c>
      <c r="I418">
        <v>10</v>
      </c>
      <c r="J418">
        <v>8</v>
      </c>
      <c r="K418" t="str">
        <f>VLOOKUP(Data5[[#This Row],[Course ID]],courses[],2,FALSE)</f>
        <v>Forensic Investigation</v>
      </c>
      <c r="L418" s="6" t="str">
        <f>VLOOKUP(Data5[[#This Row],[Course ID]],courses[],3,FALSE)</f>
        <v>Intro</v>
      </c>
      <c r="M418">
        <f>VLOOKUP(Data5[[#This Row],[Course ID]],courses[],5,FALSE)</f>
        <v>1500</v>
      </c>
      <c r="N418" t="str">
        <f>VLOOKUP(Data5[[#This Row],[Customer Number]],Customers[],4,FALSE)</f>
        <v>American Airlines Group</v>
      </c>
      <c r="O418" t="str">
        <f>VLOOKUP(Data5[[#This Row],[Customer Number]],Customers[],3,FALSE)</f>
        <v>Texas</v>
      </c>
      <c r="P418" t="str">
        <f>VLOOKUP(Data5[[#This Row],[Customer Number]],Customers[],5,FALSE)</f>
        <v>Industrials</v>
      </c>
      <c r="Q418" t="str">
        <f>VLOOKUP(Data5[[#This Row],[Customer Number]],Customers[],6,FALSE)</f>
        <v>Airlines</v>
      </c>
    </row>
    <row r="419" spans="1:17" x14ac:dyDescent="0.3">
      <c r="A419">
        <v>57854</v>
      </c>
      <c r="B419" s="5">
        <v>43832</v>
      </c>
      <c r="C419">
        <v>340</v>
      </c>
      <c r="D419" t="s">
        <v>29</v>
      </c>
      <c r="E419">
        <v>3</v>
      </c>
      <c r="F419">
        <v>14</v>
      </c>
      <c r="G419">
        <v>300</v>
      </c>
      <c r="H419">
        <v>4200</v>
      </c>
      <c r="I419">
        <v>10</v>
      </c>
      <c r="J419">
        <v>8</v>
      </c>
      <c r="K419" t="str">
        <f>VLOOKUP(Data5[[#This Row],[Course ID]],courses[],2,FALSE)</f>
        <v>Word</v>
      </c>
      <c r="L419" s="6" t="str">
        <f>VLOOKUP(Data5[[#This Row],[Course ID]],courses[],3,FALSE)</f>
        <v>Intro</v>
      </c>
      <c r="M419">
        <f>VLOOKUP(Data5[[#This Row],[Course ID]],courses[],5,FALSE)</f>
        <v>300</v>
      </c>
      <c r="N419" t="str">
        <f>VLOOKUP(Data5[[#This Row],[Customer Number]],Customers[],4,FALSE)</f>
        <v>Newell Brands</v>
      </c>
      <c r="O419" t="str">
        <f>VLOOKUP(Data5[[#This Row],[Customer Number]],Customers[],3,FALSE)</f>
        <v>Georgia</v>
      </c>
      <c r="P419" t="str">
        <f>VLOOKUP(Data5[[#This Row],[Customer Number]],Customers[],5,FALSE)</f>
        <v>Consumer Discretionary</v>
      </c>
      <c r="Q419" t="str">
        <f>VLOOKUP(Data5[[#This Row],[Customer Number]],Customers[],6,FALSE)</f>
        <v>Housewares &amp; Specialties</v>
      </c>
    </row>
    <row r="420" spans="1:17" x14ac:dyDescent="0.3">
      <c r="A420">
        <v>57965</v>
      </c>
      <c r="B420" s="5">
        <v>44152</v>
      </c>
      <c r="C420">
        <v>121</v>
      </c>
      <c r="D420" t="s">
        <v>24</v>
      </c>
      <c r="E420">
        <v>13</v>
      </c>
      <c r="F420">
        <v>21</v>
      </c>
      <c r="G420">
        <v>300</v>
      </c>
      <c r="H420">
        <v>6300</v>
      </c>
      <c r="I420">
        <v>7</v>
      </c>
      <c r="J420">
        <v>8</v>
      </c>
      <c r="K420" t="str">
        <f>VLOOKUP(Data5[[#This Row],[Course ID]],courses[],2,FALSE)</f>
        <v>Access</v>
      </c>
      <c r="L420" s="6" t="str">
        <f>VLOOKUP(Data5[[#This Row],[Course ID]],courses[],3,FALSE)</f>
        <v>Intermediate</v>
      </c>
      <c r="M420">
        <f>VLOOKUP(Data5[[#This Row],[Course ID]],courses[],5,FALSE)</f>
        <v>300</v>
      </c>
      <c r="N420" t="str">
        <f>VLOOKUP(Data5[[#This Row],[Customer Number]],Customers[],4,FALSE)</f>
        <v>CVS Health</v>
      </c>
      <c r="O420" t="str">
        <f>VLOOKUP(Data5[[#This Row],[Customer Number]],Customers[],3,FALSE)</f>
        <v>Rhode Island</v>
      </c>
      <c r="P420" t="str">
        <f>VLOOKUP(Data5[[#This Row],[Customer Number]],Customers[],5,FALSE)</f>
        <v>Consumer Staples</v>
      </c>
      <c r="Q420" t="str">
        <f>VLOOKUP(Data5[[#This Row],[Customer Number]],Customers[],6,FALSE)</f>
        <v>Drug Retail</v>
      </c>
    </row>
    <row r="421" spans="1:17" x14ac:dyDescent="0.3">
      <c r="A421">
        <v>58076</v>
      </c>
      <c r="B421" s="5">
        <v>44104</v>
      </c>
      <c r="C421">
        <v>331</v>
      </c>
      <c r="D421" t="s">
        <v>24</v>
      </c>
      <c r="E421">
        <v>19</v>
      </c>
      <c r="F421">
        <v>10</v>
      </c>
      <c r="G421">
        <v>500</v>
      </c>
      <c r="H421">
        <v>5000</v>
      </c>
      <c r="I421">
        <v>9</v>
      </c>
      <c r="J421">
        <v>8</v>
      </c>
      <c r="K421" t="str">
        <f>VLOOKUP(Data5[[#This Row],[Course ID]],courses[],2,FALSE)</f>
        <v>Word</v>
      </c>
      <c r="L421" s="6" t="str">
        <f>VLOOKUP(Data5[[#This Row],[Course ID]],courses[],3,FALSE)</f>
        <v>Advanced</v>
      </c>
      <c r="M421">
        <f>VLOOKUP(Data5[[#This Row],[Course ID]],courses[],5,FALSE)</f>
        <v>500</v>
      </c>
      <c r="N421" t="str">
        <f>VLOOKUP(Data5[[#This Row],[Customer Number]],Customers[],4,FALSE)</f>
        <v>Nielsen Holdings</v>
      </c>
      <c r="O421" t="str">
        <f>VLOOKUP(Data5[[#This Row],[Customer Number]],Customers[],3,FALSE)</f>
        <v>New York</v>
      </c>
      <c r="P421" t="str">
        <f>VLOOKUP(Data5[[#This Row],[Customer Number]],Customers[],5,FALSE)</f>
        <v>Industrials</v>
      </c>
      <c r="Q421" t="str">
        <f>VLOOKUP(Data5[[#This Row],[Customer Number]],Customers[],6,FALSE)</f>
        <v>Research &amp; Consulting Services</v>
      </c>
    </row>
    <row r="422" spans="1:17" x14ac:dyDescent="0.3">
      <c r="A422">
        <v>58187</v>
      </c>
      <c r="B422" s="5">
        <v>44112</v>
      </c>
      <c r="C422">
        <v>75</v>
      </c>
      <c r="D422" t="s">
        <v>28</v>
      </c>
      <c r="E422">
        <v>18</v>
      </c>
      <c r="F422">
        <v>23</v>
      </c>
      <c r="G422">
        <v>500</v>
      </c>
      <c r="H422">
        <v>11500</v>
      </c>
      <c r="I422">
        <v>9</v>
      </c>
      <c r="J422">
        <v>8</v>
      </c>
      <c r="K422" t="str">
        <f>VLOOKUP(Data5[[#This Row],[Course ID]],courses[],2,FALSE)</f>
        <v>Power BI</v>
      </c>
      <c r="L422" s="6" t="str">
        <f>VLOOKUP(Data5[[#This Row],[Course ID]],courses[],3,FALSE)</f>
        <v>Advanced</v>
      </c>
      <c r="M422">
        <f>VLOOKUP(Data5[[#This Row],[Course ID]],courses[],5,FALSE)</f>
        <v>500</v>
      </c>
      <c r="N422" t="str">
        <f>VLOOKUP(Data5[[#This Row],[Customer Number]],Customers[],4,FALSE)</f>
        <v>CA, Inc.</v>
      </c>
      <c r="O422" t="str">
        <f>VLOOKUP(Data5[[#This Row],[Customer Number]],Customers[],3,FALSE)</f>
        <v>New York</v>
      </c>
      <c r="P422" t="str">
        <f>VLOOKUP(Data5[[#This Row],[Customer Number]],Customers[],5,FALSE)</f>
        <v>Information Technology</v>
      </c>
      <c r="Q422" t="str">
        <f>VLOOKUP(Data5[[#This Row],[Customer Number]],Customers[],6,FALSE)</f>
        <v>Systems Software</v>
      </c>
    </row>
    <row r="423" spans="1:17" x14ac:dyDescent="0.3">
      <c r="A423">
        <v>58298</v>
      </c>
      <c r="B423" s="5">
        <v>43992</v>
      </c>
      <c r="C423">
        <v>6</v>
      </c>
      <c r="D423" t="s">
        <v>23</v>
      </c>
      <c r="E423">
        <v>23</v>
      </c>
      <c r="F423">
        <v>24</v>
      </c>
      <c r="G423">
        <v>700</v>
      </c>
      <c r="H423">
        <v>16800</v>
      </c>
      <c r="I423">
        <v>10</v>
      </c>
      <c r="J423">
        <v>8</v>
      </c>
      <c r="K423" t="str">
        <f>VLOOKUP(Data5[[#This Row],[Course ID]],courses[],2,FALSE)</f>
        <v>Forensic Investigation</v>
      </c>
      <c r="L423" s="6" t="str">
        <f>VLOOKUP(Data5[[#This Row],[Course ID]],courses[],3,FALSE)</f>
        <v>Advanced</v>
      </c>
      <c r="M423">
        <f>VLOOKUP(Data5[[#This Row],[Course ID]],courses[],5,FALSE)</f>
        <v>2500</v>
      </c>
      <c r="N423" t="str">
        <f>VLOOKUP(Data5[[#This Row],[Customer Number]],Customers[],4,FALSE)</f>
        <v>AmerisourceBergen Corp</v>
      </c>
      <c r="O423" t="str">
        <f>VLOOKUP(Data5[[#This Row],[Customer Number]],Customers[],3,FALSE)</f>
        <v>Pennsylvania</v>
      </c>
      <c r="P423" t="str">
        <f>VLOOKUP(Data5[[#This Row],[Customer Number]],Customers[],5,FALSE)</f>
        <v>Health Care</v>
      </c>
      <c r="Q423" t="str">
        <f>VLOOKUP(Data5[[#This Row],[Customer Number]],Customers[],6,FALSE)</f>
        <v>Health Care Distributors</v>
      </c>
    </row>
    <row r="424" spans="1:17" x14ac:dyDescent="0.3">
      <c r="A424">
        <v>58409</v>
      </c>
      <c r="B424" s="5">
        <v>43862</v>
      </c>
      <c r="C424">
        <v>167</v>
      </c>
      <c r="D424" t="s">
        <v>23</v>
      </c>
      <c r="E424">
        <v>24</v>
      </c>
      <c r="F424">
        <v>9</v>
      </c>
      <c r="G424">
        <v>2500</v>
      </c>
      <c r="H424">
        <v>22500</v>
      </c>
      <c r="I424">
        <v>6</v>
      </c>
      <c r="J424">
        <v>8</v>
      </c>
      <c r="K424" t="str">
        <f>VLOOKUP(Data5[[#This Row],[Course ID]],courses[],2,FALSE)</f>
        <v>Ethcial Hacking</v>
      </c>
      <c r="L424" s="6" t="str">
        <f>VLOOKUP(Data5[[#This Row],[Course ID]],courses[],3,FALSE)</f>
        <v>Advanced</v>
      </c>
      <c r="M424">
        <f>VLOOKUP(Data5[[#This Row],[Course ID]],courses[],5,FALSE)</f>
        <v>2750</v>
      </c>
      <c r="N424" t="str">
        <f>VLOOKUP(Data5[[#This Row],[Customer Number]],Customers[],4,FALSE)</f>
        <v>Envision Healthcare Corp</v>
      </c>
      <c r="O424" t="str">
        <f>VLOOKUP(Data5[[#This Row],[Customer Number]],Customers[],3,FALSE)</f>
        <v>Tennessee</v>
      </c>
      <c r="P424" t="str">
        <f>VLOOKUP(Data5[[#This Row],[Customer Number]],Customers[],5,FALSE)</f>
        <v>Health Care</v>
      </c>
      <c r="Q424" t="str">
        <f>VLOOKUP(Data5[[#This Row],[Customer Number]],Customers[],6,FALSE)</f>
        <v>Health Care Services</v>
      </c>
    </row>
    <row r="425" spans="1:17" x14ac:dyDescent="0.3">
      <c r="A425">
        <v>58520</v>
      </c>
      <c r="B425" s="5">
        <v>44012</v>
      </c>
      <c r="C425">
        <v>38</v>
      </c>
      <c r="D425" t="s">
        <v>27</v>
      </c>
      <c r="E425">
        <v>13</v>
      </c>
      <c r="F425">
        <v>6</v>
      </c>
      <c r="G425">
        <v>300</v>
      </c>
      <c r="H425">
        <v>1800</v>
      </c>
      <c r="I425">
        <v>9</v>
      </c>
      <c r="J425">
        <v>8</v>
      </c>
      <c r="K425" t="str">
        <f>VLOOKUP(Data5[[#This Row],[Course ID]],courses[],2,FALSE)</f>
        <v>Access</v>
      </c>
      <c r="L425" s="6" t="str">
        <f>VLOOKUP(Data5[[#This Row],[Course ID]],courses[],3,FALSE)</f>
        <v>Intermediate</v>
      </c>
      <c r="M425">
        <f>VLOOKUP(Data5[[#This Row],[Course ID]],courses[],5,FALSE)</f>
        <v>300</v>
      </c>
      <c r="N425" t="str">
        <f>VLOOKUP(Data5[[#This Row],[Customer Number]],Customers[],4,FALSE)</f>
        <v>AutoNation Inc</v>
      </c>
      <c r="O425" t="str">
        <f>VLOOKUP(Data5[[#This Row],[Customer Number]],Customers[],3,FALSE)</f>
        <v>Florida</v>
      </c>
      <c r="P425" t="str">
        <f>VLOOKUP(Data5[[#This Row],[Customer Number]],Customers[],5,FALSE)</f>
        <v>Consumer Discretionary</v>
      </c>
      <c r="Q425" t="str">
        <f>VLOOKUP(Data5[[#This Row],[Customer Number]],Customers[],6,FALSE)</f>
        <v>Specialty Stores</v>
      </c>
    </row>
    <row r="426" spans="1:17" x14ac:dyDescent="0.3">
      <c r="A426">
        <v>58631</v>
      </c>
      <c r="B426" s="5">
        <v>43951</v>
      </c>
      <c r="C426">
        <v>351</v>
      </c>
      <c r="D426" t="s">
        <v>26</v>
      </c>
      <c r="E426">
        <v>5</v>
      </c>
      <c r="F426">
        <v>13</v>
      </c>
      <c r="G426">
        <v>300</v>
      </c>
      <c r="H426">
        <v>3900</v>
      </c>
      <c r="I426">
        <v>7</v>
      </c>
      <c r="J426">
        <v>8</v>
      </c>
      <c r="K426" t="str">
        <f>VLOOKUP(Data5[[#This Row],[Course ID]],courses[],2,FALSE)</f>
        <v>Access</v>
      </c>
      <c r="L426" s="6" t="str">
        <f>VLOOKUP(Data5[[#This Row],[Course ID]],courses[],3,FALSE)</f>
        <v>Intro</v>
      </c>
      <c r="M426">
        <f>VLOOKUP(Data5[[#This Row],[Course ID]],courses[],5,FALSE)</f>
        <v>300</v>
      </c>
      <c r="N426" t="str">
        <f>VLOOKUP(Data5[[#This Row],[Customer Number]],Customers[],4,FALSE)</f>
        <v>PACCAR Inc.</v>
      </c>
      <c r="O426" t="str">
        <f>VLOOKUP(Data5[[#This Row],[Customer Number]],Customers[],3,FALSE)</f>
        <v>Washington</v>
      </c>
      <c r="P426" t="str">
        <f>VLOOKUP(Data5[[#This Row],[Customer Number]],Customers[],5,FALSE)</f>
        <v>Industrials</v>
      </c>
      <c r="Q426" t="str">
        <f>VLOOKUP(Data5[[#This Row],[Customer Number]],Customers[],6,FALSE)</f>
        <v>Construction &amp; Farm Machinery &amp; Heavy Trucks</v>
      </c>
    </row>
    <row r="427" spans="1:17" x14ac:dyDescent="0.3">
      <c r="A427">
        <v>58742</v>
      </c>
      <c r="B427" s="5">
        <v>44107</v>
      </c>
      <c r="C427">
        <v>70</v>
      </c>
      <c r="D427" t="s">
        <v>25</v>
      </c>
      <c r="E427">
        <v>11</v>
      </c>
      <c r="F427">
        <v>6</v>
      </c>
      <c r="G427">
        <v>300</v>
      </c>
      <c r="H427">
        <v>1800</v>
      </c>
      <c r="I427">
        <v>9</v>
      </c>
      <c r="J427">
        <v>8</v>
      </c>
      <c r="K427" t="str">
        <f>VLOOKUP(Data5[[#This Row],[Course ID]],courses[],2,FALSE)</f>
        <v>Word</v>
      </c>
      <c r="L427" s="6" t="str">
        <f>VLOOKUP(Data5[[#This Row],[Course ID]],courses[],3,FALSE)</f>
        <v>Intermediate</v>
      </c>
      <c r="M427">
        <f>VLOOKUP(Data5[[#This Row],[Course ID]],courses[],5,FALSE)</f>
        <v>300</v>
      </c>
      <c r="N427" t="str">
        <f>VLOOKUP(Data5[[#This Row],[Customer Number]],Customers[],4,FALSE)</f>
        <v>Berkshire Hathaway</v>
      </c>
      <c r="O427" t="str">
        <f>VLOOKUP(Data5[[#This Row],[Customer Number]],Customers[],3,FALSE)</f>
        <v>Nebraska</v>
      </c>
      <c r="P427" t="str">
        <f>VLOOKUP(Data5[[#This Row],[Customer Number]],Customers[],5,FALSE)</f>
        <v>Financials</v>
      </c>
      <c r="Q427" t="str">
        <f>VLOOKUP(Data5[[#This Row],[Customer Number]],Customers[],6,FALSE)</f>
        <v>Multi-Sector Holdings</v>
      </c>
    </row>
    <row r="428" spans="1:17" x14ac:dyDescent="0.3">
      <c r="A428">
        <v>58853</v>
      </c>
      <c r="B428" s="5">
        <v>44179</v>
      </c>
      <c r="C428">
        <v>11</v>
      </c>
      <c r="D428" t="s">
        <v>29</v>
      </c>
      <c r="E428">
        <v>23</v>
      </c>
      <c r="F428">
        <v>18</v>
      </c>
      <c r="G428">
        <v>700</v>
      </c>
      <c r="H428">
        <v>12600</v>
      </c>
      <c r="I428">
        <v>6</v>
      </c>
      <c r="J428">
        <v>8</v>
      </c>
      <c r="K428" t="str">
        <f>VLOOKUP(Data5[[#This Row],[Course ID]],courses[],2,FALSE)</f>
        <v>Forensic Investigation</v>
      </c>
      <c r="L428" s="6" t="str">
        <f>VLOOKUP(Data5[[#This Row],[Course ID]],courses[],3,FALSE)</f>
        <v>Advanced</v>
      </c>
      <c r="M428">
        <f>VLOOKUP(Data5[[#This Row],[Course ID]],courses[],5,FALSE)</f>
        <v>2500</v>
      </c>
      <c r="N428" t="str">
        <f>VLOOKUP(Data5[[#This Row],[Customer Number]],Customers[],4,FALSE)</f>
        <v>Archer-Daniels-Midland Co</v>
      </c>
      <c r="O428" t="str">
        <f>VLOOKUP(Data5[[#This Row],[Customer Number]],Customers[],3,FALSE)</f>
        <v>Illinois</v>
      </c>
      <c r="P428" t="str">
        <f>VLOOKUP(Data5[[#This Row],[Customer Number]],Customers[],5,FALSE)</f>
        <v>Consumer Staples</v>
      </c>
      <c r="Q428" t="str">
        <f>VLOOKUP(Data5[[#This Row],[Customer Number]],Customers[],6,FALSE)</f>
        <v>Agricultural Products</v>
      </c>
    </row>
    <row r="429" spans="1:17" x14ac:dyDescent="0.3">
      <c r="A429">
        <v>58964</v>
      </c>
      <c r="B429" s="5">
        <v>43927</v>
      </c>
      <c r="C429">
        <v>11</v>
      </c>
      <c r="D429" t="s">
        <v>29</v>
      </c>
      <c r="E429">
        <v>18</v>
      </c>
      <c r="F429">
        <v>17</v>
      </c>
      <c r="G429">
        <v>500</v>
      </c>
      <c r="H429">
        <v>8500</v>
      </c>
      <c r="I429">
        <v>7</v>
      </c>
      <c r="J429">
        <v>8</v>
      </c>
      <c r="K429" t="str">
        <f>VLOOKUP(Data5[[#This Row],[Course ID]],courses[],2,FALSE)</f>
        <v>Power BI</v>
      </c>
      <c r="L429" s="6" t="str">
        <f>VLOOKUP(Data5[[#This Row],[Course ID]],courses[],3,FALSE)</f>
        <v>Advanced</v>
      </c>
      <c r="M429">
        <f>VLOOKUP(Data5[[#This Row],[Course ID]],courses[],5,FALSE)</f>
        <v>500</v>
      </c>
      <c r="N429" t="str">
        <f>VLOOKUP(Data5[[#This Row],[Customer Number]],Customers[],4,FALSE)</f>
        <v>Archer-Daniels-Midland Co</v>
      </c>
      <c r="O429" t="str">
        <f>VLOOKUP(Data5[[#This Row],[Customer Number]],Customers[],3,FALSE)</f>
        <v>Illinois</v>
      </c>
      <c r="P429" t="str">
        <f>VLOOKUP(Data5[[#This Row],[Customer Number]],Customers[],5,FALSE)</f>
        <v>Consumer Staples</v>
      </c>
      <c r="Q429" t="str">
        <f>VLOOKUP(Data5[[#This Row],[Customer Number]],Customers[],6,FALSE)</f>
        <v>Agricultural Products</v>
      </c>
    </row>
    <row r="430" spans="1:17" x14ac:dyDescent="0.3">
      <c r="A430">
        <v>59075</v>
      </c>
      <c r="B430" s="5">
        <v>43892</v>
      </c>
      <c r="C430">
        <v>293</v>
      </c>
      <c r="D430" t="s">
        <v>23</v>
      </c>
      <c r="E430">
        <v>4</v>
      </c>
      <c r="F430">
        <v>4</v>
      </c>
      <c r="G430">
        <v>300</v>
      </c>
      <c r="H430">
        <v>1200</v>
      </c>
      <c r="I430">
        <v>10</v>
      </c>
      <c r="J430">
        <v>8</v>
      </c>
      <c r="K430" t="str">
        <f>VLOOKUP(Data5[[#This Row],[Course ID]],courses[],2,FALSE)</f>
        <v>PowerPoint</v>
      </c>
      <c r="L430" s="6" t="str">
        <f>VLOOKUP(Data5[[#This Row],[Course ID]],courses[],3,FALSE)</f>
        <v>Intro</v>
      </c>
      <c r="M430">
        <f>VLOOKUP(Data5[[#This Row],[Course ID]],courses[],5,FALSE)</f>
        <v>300</v>
      </c>
      <c r="N430" t="str">
        <f>VLOOKUP(Data5[[#This Row],[Customer Number]],Customers[],4,FALSE)</f>
        <v>McDonald's Corp.</v>
      </c>
      <c r="O430" t="str">
        <f>VLOOKUP(Data5[[#This Row],[Customer Number]],Customers[],3,FALSE)</f>
        <v>Illinois</v>
      </c>
      <c r="P430" t="str">
        <f>VLOOKUP(Data5[[#This Row],[Customer Number]],Customers[],5,FALSE)</f>
        <v>Consumer Discretionary</v>
      </c>
      <c r="Q430" t="str">
        <f>VLOOKUP(Data5[[#This Row],[Customer Number]],Customers[],6,FALSE)</f>
        <v>Restaurants</v>
      </c>
    </row>
    <row r="431" spans="1:17" x14ac:dyDescent="0.3">
      <c r="A431">
        <v>59186</v>
      </c>
      <c r="B431" s="5">
        <v>43897</v>
      </c>
      <c r="C431">
        <v>358</v>
      </c>
      <c r="D431" t="s">
        <v>26</v>
      </c>
      <c r="E431">
        <v>15</v>
      </c>
      <c r="F431">
        <v>5</v>
      </c>
      <c r="G431">
        <v>500</v>
      </c>
      <c r="H431">
        <v>2500</v>
      </c>
      <c r="I431">
        <v>8</v>
      </c>
      <c r="J431">
        <v>8</v>
      </c>
      <c r="K431" t="str">
        <f>VLOOKUP(Data5[[#This Row],[Course ID]],courses[],2,FALSE)</f>
        <v>Forensic Investigation</v>
      </c>
      <c r="L431" s="6" t="str">
        <f>VLOOKUP(Data5[[#This Row],[Course ID]],courses[],3,FALSE)</f>
        <v>Intermediate</v>
      </c>
      <c r="M431">
        <f>VLOOKUP(Data5[[#This Row],[Course ID]],courses[],5,FALSE)</f>
        <v>1500</v>
      </c>
      <c r="N431" t="str">
        <f>VLOOKUP(Data5[[#This Row],[Customer Number]],Customers[],4,FALSE)</f>
        <v>Principal Financial Group</v>
      </c>
      <c r="O431" t="str">
        <f>VLOOKUP(Data5[[#This Row],[Customer Number]],Customers[],3,FALSE)</f>
        <v>Iowa</v>
      </c>
      <c r="P431" t="str">
        <f>VLOOKUP(Data5[[#This Row],[Customer Number]],Customers[],5,FALSE)</f>
        <v>Financials</v>
      </c>
      <c r="Q431" t="str">
        <f>VLOOKUP(Data5[[#This Row],[Customer Number]],Customers[],6,FALSE)</f>
        <v>Diversified Financial Services</v>
      </c>
    </row>
    <row r="432" spans="1:17" x14ac:dyDescent="0.3">
      <c r="A432">
        <v>59297</v>
      </c>
      <c r="B432" s="5">
        <v>43910</v>
      </c>
      <c r="C432">
        <v>70</v>
      </c>
      <c r="D432" t="s">
        <v>25</v>
      </c>
      <c r="E432">
        <v>23</v>
      </c>
      <c r="F432">
        <v>2</v>
      </c>
      <c r="G432">
        <v>700</v>
      </c>
      <c r="H432">
        <v>1400</v>
      </c>
      <c r="I432">
        <v>10</v>
      </c>
      <c r="J432">
        <v>8</v>
      </c>
      <c r="K432" t="str">
        <f>VLOOKUP(Data5[[#This Row],[Course ID]],courses[],2,FALSE)</f>
        <v>Forensic Investigation</v>
      </c>
      <c r="L432" s="6" t="str">
        <f>VLOOKUP(Data5[[#This Row],[Course ID]],courses[],3,FALSE)</f>
        <v>Advanced</v>
      </c>
      <c r="M432">
        <f>VLOOKUP(Data5[[#This Row],[Course ID]],courses[],5,FALSE)</f>
        <v>2500</v>
      </c>
      <c r="N432" t="str">
        <f>VLOOKUP(Data5[[#This Row],[Customer Number]],Customers[],4,FALSE)</f>
        <v>Berkshire Hathaway</v>
      </c>
      <c r="O432" t="str">
        <f>VLOOKUP(Data5[[#This Row],[Customer Number]],Customers[],3,FALSE)</f>
        <v>Nebraska</v>
      </c>
      <c r="P432" t="str">
        <f>VLOOKUP(Data5[[#This Row],[Customer Number]],Customers[],5,FALSE)</f>
        <v>Financials</v>
      </c>
      <c r="Q432" t="str">
        <f>VLOOKUP(Data5[[#This Row],[Customer Number]],Customers[],6,FALSE)</f>
        <v>Multi-Sector Holdings</v>
      </c>
    </row>
    <row r="433" spans="1:17" x14ac:dyDescent="0.3">
      <c r="A433">
        <v>59408</v>
      </c>
      <c r="B433" s="5">
        <v>43859</v>
      </c>
      <c r="C433">
        <v>356</v>
      </c>
      <c r="D433" t="s">
        <v>23</v>
      </c>
      <c r="E433">
        <v>7</v>
      </c>
      <c r="F433">
        <v>7</v>
      </c>
      <c r="G433">
        <v>500</v>
      </c>
      <c r="H433">
        <v>3500</v>
      </c>
      <c r="I433">
        <v>7</v>
      </c>
      <c r="J433">
        <v>8</v>
      </c>
      <c r="K433" t="str">
        <f>VLOOKUP(Data5[[#This Row],[Course ID]],courses[],2,FALSE)</f>
        <v>Forensic Investigation</v>
      </c>
      <c r="L433" s="6" t="str">
        <f>VLOOKUP(Data5[[#This Row],[Course ID]],courses[],3,FALSE)</f>
        <v>Intro</v>
      </c>
      <c r="M433">
        <f>VLOOKUP(Data5[[#This Row],[Course ID]],courses[],5,FALSE)</f>
        <v>1500</v>
      </c>
      <c r="N433" t="str">
        <f>VLOOKUP(Data5[[#This Row],[Customer Number]],Customers[],4,FALSE)</f>
        <v>PepsiCo Inc.</v>
      </c>
      <c r="O433" t="str">
        <f>VLOOKUP(Data5[[#This Row],[Customer Number]],Customers[],3,FALSE)</f>
        <v>New York</v>
      </c>
      <c r="P433" t="str">
        <f>VLOOKUP(Data5[[#This Row],[Customer Number]],Customers[],5,FALSE)</f>
        <v>Consumer Staples</v>
      </c>
      <c r="Q433" t="str">
        <f>VLOOKUP(Data5[[#This Row],[Customer Number]],Customers[],6,FALSE)</f>
        <v>Soft Drinks</v>
      </c>
    </row>
    <row r="434" spans="1:17" x14ac:dyDescent="0.3">
      <c r="A434">
        <v>59519</v>
      </c>
      <c r="B434" s="5">
        <v>43891</v>
      </c>
      <c r="C434">
        <v>219</v>
      </c>
      <c r="D434" t="s">
        <v>24</v>
      </c>
      <c r="E434">
        <v>17</v>
      </c>
      <c r="F434">
        <v>18</v>
      </c>
      <c r="G434">
        <v>2000</v>
      </c>
      <c r="H434">
        <v>36000</v>
      </c>
      <c r="I434">
        <v>10</v>
      </c>
      <c r="J434">
        <v>8</v>
      </c>
      <c r="K434" t="str">
        <f>VLOOKUP(Data5[[#This Row],[Course ID]],courses[],2,FALSE)</f>
        <v>Excel</v>
      </c>
      <c r="L434" s="6" t="str">
        <f>VLOOKUP(Data5[[#This Row],[Course ID]],courses[],3,FALSE)</f>
        <v>Advanced</v>
      </c>
      <c r="M434">
        <f>VLOOKUP(Data5[[#This Row],[Course ID]],courses[],5,FALSE)</f>
        <v>500</v>
      </c>
      <c r="N434" t="str">
        <f>VLOOKUP(Data5[[#This Row],[Customer Number]],Customers[],4,FALSE)</f>
        <v>Hess Corporation</v>
      </c>
      <c r="O434" t="str">
        <f>VLOOKUP(Data5[[#This Row],[Customer Number]],Customers[],3,FALSE)</f>
        <v>New York</v>
      </c>
      <c r="P434" t="str">
        <f>VLOOKUP(Data5[[#This Row],[Customer Number]],Customers[],5,FALSE)</f>
        <v>Energy</v>
      </c>
      <c r="Q434" t="str">
        <f>VLOOKUP(Data5[[#This Row],[Customer Number]],Customers[],6,FALSE)</f>
        <v>Integrated Oil &amp; Gas</v>
      </c>
    </row>
    <row r="435" spans="1:17" x14ac:dyDescent="0.3">
      <c r="A435">
        <v>59630</v>
      </c>
      <c r="B435" s="5">
        <v>43972</v>
      </c>
      <c r="C435">
        <v>353</v>
      </c>
      <c r="D435" t="s">
        <v>27</v>
      </c>
      <c r="E435">
        <v>10</v>
      </c>
      <c r="F435">
        <v>6</v>
      </c>
      <c r="G435">
        <v>300</v>
      </c>
      <c r="H435">
        <v>1800</v>
      </c>
      <c r="I435">
        <v>7</v>
      </c>
      <c r="J435">
        <v>8</v>
      </c>
      <c r="K435" t="str">
        <f>VLOOKUP(Data5[[#This Row],[Course ID]],courses[],2,FALSE)</f>
        <v>Power BI</v>
      </c>
      <c r="L435" s="6" t="str">
        <f>VLOOKUP(Data5[[#This Row],[Course ID]],courses[],3,FALSE)</f>
        <v>Intermediate</v>
      </c>
      <c r="M435">
        <f>VLOOKUP(Data5[[#This Row],[Course ID]],courses[],5,FALSE)</f>
        <v>300</v>
      </c>
      <c r="N435" t="str">
        <f>VLOOKUP(Data5[[#This Row],[Customer Number]],Customers[],4,FALSE)</f>
        <v>Priceline.com Inc</v>
      </c>
      <c r="O435" t="str">
        <f>VLOOKUP(Data5[[#This Row],[Customer Number]],Customers[],3,FALSE)</f>
        <v>Connecticut</v>
      </c>
      <c r="P435" t="str">
        <f>VLOOKUP(Data5[[#This Row],[Customer Number]],Customers[],5,FALSE)</f>
        <v>Consumer Discretionary</v>
      </c>
      <c r="Q435" t="str">
        <f>VLOOKUP(Data5[[#This Row],[Customer Number]],Customers[],6,FALSE)</f>
        <v>Internet &amp; Direct Marketing Retail</v>
      </c>
    </row>
    <row r="436" spans="1:17" x14ac:dyDescent="0.3">
      <c r="A436">
        <v>59741</v>
      </c>
      <c r="B436" s="5">
        <v>44146</v>
      </c>
      <c r="C436">
        <v>192</v>
      </c>
      <c r="D436" t="s">
        <v>27</v>
      </c>
      <c r="E436">
        <v>6</v>
      </c>
      <c r="F436">
        <v>24</v>
      </c>
      <c r="G436">
        <v>300</v>
      </c>
      <c r="H436">
        <v>7200</v>
      </c>
      <c r="I436">
        <v>9</v>
      </c>
      <c r="J436">
        <v>8</v>
      </c>
      <c r="K436" t="str">
        <f>VLOOKUP(Data5[[#This Row],[Course ID]],courses[],2,FALSE)</f>
        <v>Acrobat</v>
      </c>
      <c r="L436" s="6" t="str">
        <f>VLOOKUP(Data5[[#This Row],[Course ID]],courses[],3,FALSE)</f>
        <v>Intro</v>
      </c>
      <c r="M436">
        <f>VLOOKUP(Data5[[#This Row],[Course ID]],courses[],5,FALSE)</f>
        <v>500</v>
      </c>
      <c r="N436" t="str">
        <f>VLOOKUP(Data5[[#This Row],[Customer Number]],Customers[],4,FALSE)</f>
        <v>FMC Technologies Inc.</v>
      </c>
      <c r="O436" t="str">
        <f>VLOOKUP(Data5[[#This Row],[Customer Number]],Customers[],3,FALSE)</f>
        <v>Texas</v>
      </c>
      <c r="P436" t="str">
        <f>VLOOKUP(Data5[[#This Row],[Customer Number]],Customers[],5,FALSE)</f>
        <v>Energy</v>
      </c>
      <c r="Q436" t="str">
        <f>VLOOKUP(Data5[[#This Row],[Customer Number]],Customers[],6,FALSE)</f>
        <v>Oil &amp; Gas Equipment &amp; Services</v>
      </c>
    </row>
    <row r="437" spans="1:17" x14ac:dyDescent="0.3">
      <c r="A437">
        <v>59852</v>
      </c>
      <c r="B437" s="5">
        <v>44099</v>
      </c>
      <c r="C437">
        <v>162</v>
      </c>
      <c r="D437" t="s">
        <v>26</v>
      </c>
      <c r="E437">
        <v>2</v>
      </c>
      <c r="F437">
        <v>21</v>
      </c>
      <c r="G437">
        <v>300</v>
      </c>
      <c r="H437">
        <v>6300</v>
      </c>
      <c r="I437">
        <v>9</v>
      </c>
      <c r="J437">
        <v>8</v>
      </c>
      <c r="K437" t="str">
        <f>VLOOKUP(Data5[[#This Row],[Course ID]],courses[],2,FALSE)</f>
        <v>Power BI</v>
      </c>
      <c r="L437" s="6" t="str">
        <f>VLOOKUP(Data5[[#This Row],[Course ID]],courses[],3,FALSE)</f>
        <v>Intro</v>
      </c>
      <c r="M437">
        <f>VLOOKUP(Data5[[#This Row],[Course ID]],courses[],5,FALSE)</f>
        <v>300</v>
      </c>
      <c r="N437" t="str">
        <f>VLOOKUP(Data5[[#This Row],[Customer Number]],Customers[],4,FALSE)</f>
        <v>Express Scripts</v>
      </c>
      <c r="O437" t="str">
        <f>VLOOKUP(Data5[[#This Row],[Customer Number]],Customers[],3,FALSE)</f>
        <v>Missouri</v>
      </c>
      <c r="P437" t="str">
        <f>VLOOKUP(Data5[[#This Row],[Customer Number]],Customers[],5,FALSE)</f>
        <v>Health Care</v>
      </c>
      <c r="Q437" t="str">
        <f>VLOOKUP(Data5[[#This Row],[Customer Number]],Customers[],6,FALSE)</f>
        <v>Health Care Distributors</v>
      </c>
    </row>
    <row r="438" spans="1:17" x14ac:dyDescent="0.3">
      <c r="A438">
        <v>59963</v>
      </c>
      <c r="B438" s="5">
        <v>44067</v>
      </c>
      <c r="C438">
        <v>157</v>
      </c>
      <c r="D438" t="s">
        <v>27</v>
      </c>
      <c r="E438">
        <v>9</v>
      </c>
      <c r="F438">
        <v>20</v>
      </c>
      <c r="G438">
        <v>2000</v>
      </c>
      <c r="H438">
        <v>40000</v>
      </c>
      <c r="I438">
        <v>6</v>
      </c>
      <c r="J438">
        <v>8</v>
      </c>
      <c r="K438" t="str">
        <f>VLOOKUP(Data5[[#This Row],[Course ID]],courses[],2,FALSE)</f>
        <v>Excel</v>
      </c>
      <c r="L438" s="6" t="str">
        <f>VLOOKUP(Data5[[#This Row],[Course ID]],courses[],3,FALSE)</f>
        <v>Intermediate</v>
      </c>
      <c r="M438">
        <f>VLOOKUP(Data5[[#This Row],[Course ID]],courses[],5,FALSE)</f>
        <v>300</v>
      </c>
      <c r="N438" t="str">
        <f>VLOOKUP(Data5[[#This Row],[Customer Number]],Customers[],4,FALSE)</f>
        <v>EOG Resources</v>
      </c>
      <c r="O438" t="str">
        <f>VLOOKUP(Data5[[#This Row],[Customer Number]],Customers[],3,FALSE)</f>
        <v>Texas</v>
      </c>
      <c r="P438" t="str">
        <f>VLOOKUP(Data5[[#This Row],[Customer Number]],Customers[],5,FALSE)</f>
        <v>Energy</v>
      </c>
      <c r="Q438" t="str">
        <f>VLOOKUP(Data5[[#This Row],[Customer Number]],Customers[],6,FALSE)</f>
        <v>Oil &amp; Gas Exploration &amp; Production</v>
      </c>
    </row>
    <row r="439" spans="1:17" x14ac:dyDescent="0.3">
      <c r="A439">
        <v>60074</v>
      </c>
      <c r="B439" s="5">
        <v>44100</v>
      </c>
      <c r="C439">
        <v>232</v>
      </c>
      <c r="D439" t="s">
        <v>26</v>
      </c>
      <c r="E439">
        <v>9</v>
      </c>
      <c r="F439">
        <v>23</v>
      </c>
      <c r="G439">
        <v>2000</v>
      </c>
      <c r="H439">
        <v>46000</v>
      </c>
      <c r="I439">
        <v>8</v>
      </c>
      <c r="J439">
        <v>8</v>
      </c>
      <c r="K439" t="str">
        <f>VLOOKUP(Data5[[#This Row],[Course ID]],courses[],2,FALSE)</f>
        <v>Excel</v>
      </c>
      <c r="L439" s="6" t="str">
        <f>VLOOKUP(Data5[[#This Row],[Course ID]],courses[],3,FALSE)</f>
        <v>Intermediate</v>
      </c>
      <c r="M439">
        <f>VLOOKUP(Data5[[#This Row],[Course ID]],courses[],5,FALSE)</f>
        <v>300</v>
      </c>
      <c r="N439" t="str">
        <f>VLOOKUP(Data5[[#This Row],[Customer Number]],Customers[],4,FALSE)</f>
        <v>The Hershey Company</v>
      </c>
      <c r="O439" t="str">
        <f>VLOOKUP(Data5[[#This Row],[Customer Number]],Customers[],3,FALSE)</f>
        <v>Pennsylvania</v>
      </c>
      <c r="P439" t="str">
        <f>VLOOKUP(Data5[[#This Row],[Customer Number]],Customers[],5,FALSE)</f>
        <v>Consumer Staples</v>
      </c>
      <c r="Q439" t="str">
        <f>VLOOKUP(Data5[[#This Row],[Customer Number]],Customers[],6,FALSE)</f>
        <v>Packaged Foods &amp; Meats</v>
      </c>
    </row>
    <row r="440" spans="1:17" x14ac:dyDescent="0.3">
      <c r="A440">
        <v>60185</v>
      </c>
      <c r="B440" s="5">
        <v>43934</v>
      </c>
      <c r="C440">
        <v>15</v>
      </c>
      <c r="D440" t="s">
        <v>26</v>
      </c>
      <c r="E440">
        <v>13</v>
      </c>
      <c r="F440">
        <v>23</v>
      </c>
      <c r="G440">
        <v>300</v>
      </c>
      <c r="H440">
        <v>6900</v>
      </c>
      <c r="I440">
        <v>10</v>
      </c>
      <c r="J440">
        <v>8</v>
      </c>
      <c r="K440" t="str">
        <f>VLOOKUP(Data5[[#This Row],[Course ID]],courses[],2,FALSE)</f>
        <v>Access</v>
      </c>
      <c r="L440" s="6" t="str">
        <f>VLOOKUP(Data5[[#This Row],[Course ID]],courses[],3,FALSE)</f>
        <v>Intermediate</v>
      </c>
      <c r="M440">
        <f>VLOOKUP(Data5[[#This Row],[Course ID]],courses[],5,FALSE)</f>
        <v>300</v>
      </c>
      <c r="N440" t="str">
        <f>VLOOKUP(Data5[[#This Row],[Customer Number]],Customers[],4,FALSE)</f>
        <v>Ameren Corp</v>
      </c>
      <c r="O440" t="str">
        <f>VLOOKUP(Data5[[#This Row],[Customer Number]],Customers[],3,FALSE)</f>
        <v>Missouri</v>
      </c>
      <c r="P440" t="str">
        <f>VLOOKUP(Data5[[#This Row],[Customer Number]],Customers[],5,FALSE)</f>
        <v>Utilities</v>
      </c>
      <c r="Q440" t="str">
        <f>VLOOKUP(Data5[[#This Row],[Customer Number]],Customers[],6,FALSE)</f>
        <v>MultiUtilities</v>
      </c>
    </row>
    <row r="441" spans="1:17" x14ac:dyDescent="0.3">
      <c r="A441">
        <v>60296</v>
      </c>
      <c r="B441" s="5">
        <v>44013</v>
      </c>
      <c r="C441">
        <v>79</v>
      </c>
      <c r="D441" t="s">
        <v>24</v>
      </c>
      <c r="E441">
        <v>12</v>
      </c>
      <c r="F441">
        <v>12</v>
      </c>
      <c r="G441">
        <v>300</v>
      </c>
      <c r="H441">
        <v>3600</v>
      </c>
      <c r="I441">
        <v>6</v>
      </c>
      <c r="J441">
        <v>8</v>
      </c>
      <c r="K441" t="str">
        <f>VLOOKUP(Data5[[#This Row],[Course ID]],courses[],2,FALSE)</f>
        <v>PowerPoint</v>
      </c>
      <c r="L441" s="6" t="str">
        <f>VLOOKUP(Data5[[#This Row],[Course ID]],courses[],3,FALSE)</f>
        <v>Intermediate</v>
      </c>
      <c r="M441">
        <f>VLOOKUP(Data5[[#This Row],[Course ID]],courses[],5,FALSE)</f>
        <v>300</v>
      </c>
      <c r="N441" t="str">
        <f>VLOOKUP(Data5[[#This Row],[Customer Number]],Customers[],4,FALSE)</f>
        <v>Chubb Limited</v>
      </c>
      <c r="O441" t="str">
        <f>VLOOKUP(Data5[[#This Row],[Customer Number]],Customers[],3,FALSE)</f>
        <v>Switzerland</v>
      </c>
      <c r="P441" t="str">
        <f>VLOOKUP(Data5[[#This Row],[Customer Number]],Customers[],5,FALSE)</f>
        <v>Financials</v>
      </c>
      <c r="Q441" t="str">
        <f>VLOOKUP(Data5[[#This Row],[Customer Number]],Customers[],6,FALSE)</f>
        <v>Property &amp; Casualty Insurance</v>
      </c>
    </row>
    <row r="442" spans="1:17" x14ac:dyDescent="0.3">
      <c r="A442">
        <v>60407</v>
      </c>
      <c r="B442" s="5">
        <v>44029</v>
      </c>
      <c r="C442">
        <v>27</v>
      </c>
      <c r="D442" t="s">
        <v>23</v>
      </c>
      <c r="E442">
        <v>24</v>
      </c>
      <c r="F442">
        <v>14</v>
      </c>
      <c r="G442">
        <v>2500</v>
      </c>
      <c r="H442">
        <v>35000</v>
      </c>
      <c r="I442">
        <v>9</v>
      </c>
      <c r="J442">
        <v>8</v>
      </c>
      <c r="K442" t="str">
        <f>VLOOKUP(Data5[[#This Row],[Course ID]],courses[],2,FALSE)</f>
        <v>Ethcial Hacking</v>
      </c>
      <c r="L442" s="6" t="str">
        <f>VLOOKUP(Data5[[#This Row],[Course ID]],courses[],3,FALSE)</f>
        <v>Advanced</v>
      </c>
      <c r="M442">
        <f>VLOOKUP(Data5[[#This Row],[Course ID]],courses[],5,FALSE)</f>
        <v>2750</v>
      </c>
      <c r="N442" t="str">
        <f>VLOOKUP(Data5[[#This Row],[Customer Number]],Customers[],4,FALSE)</f>
        <v>Alaska Air Group Inc</v>
      </c>
      <c r="O442" t="str">
        <f>VLOOKUP(Data5[[#This Row],[Customer Number]],Customers[],3,FALSE)</f>
        <v>Washington</v>
      </c>
      <c r="P442" t="str">
        <f>VLOOKUP(Data5[[#This Row],[Customer Number]],Customers[],5,FALSE)</f>
        <v>Industrials</v>
      </c>
      <c r="Q442" t="str">
        <f>VLOOKUP(Data5[[#This Row],[Customer Number]],Customers[],6,FALSE)</f>
        <v>Airlines</v>
      </c>
    </row>
    <row r="443" spans="1:17" x14ac:dyDescent="0.3">
      <c r="A443">
        <v>60518</v>
      </c>
      <c r="B443" s="5">
        <v>43894</v>
      </c>
      <c r="C443">
        <v>350</v>
      </c>
      <c r="D443" t="s">
        <v>25</v>
      </c>
      <c r="E443">
        <v>11</v>
      </c>
      <c r="F443">
        <v>11</v>
      </c>
      <c r="G443">
        <v>300</v>
      </c>
      <c r="H443">
        <v>3300</v>
      </c>
      <c r="I443">
        <v>7</v>
      </c>
      <c r="J443">
        <v>8</v>
      </c>
      <c r="K443" t="str">
        <f>VLOOKUP(Data5[[#This Row],[Course ID]],courses[],2,FALSE)</f>
        <v>Word</v>
      </c>
      <c r="L443" s="6" t="str">
        <f>VLOOKUP(Data5[[#This Row],[Course ID]],courses[],3,FALSE)</f>
        <v>Intermediate</v>
      </c>
      <c r="M443">
        <f>VLOOKUP(Data5[[#This Row],[Course ID]],courses[],5,FALSE)</f>
        <v>300</v>
      </c>
      <c r="N443" t="str">
        <f>VLOOKUP(Data5[[#This Row],[Customer Number]],Customers[],4,FALSE)</f>
        <v>Pitney-Bowes</v>
      </c>
      <c r="O443" t="str">
        <f>VLOOKUP(Data5[[#This Row],[Customer Number]],Customers[],3,FALSE)</f>
        <v>Connecticut</v>
      </c>
      <c r="P443" t="str">
        <f>VLOOKUP(Data5[[#This Row],[Customer Number]],Customers[],5,FALSE)</f>
        <v>Industrials</v>
      </c>
      <c r="Q443" t="str">
        <f>VLOOKUP(Data5[[#This Row],[Customer Number]],Customers[],6,FALSE)</f>
        <v>Technology, Hardware, Software and Supplies</v>
      </c>
    </row>
    <row r="444" spans="1:17" x14ac:dyDescent="0.3">
      <c r="A444">
        <v>60629</v>
      </c>
      <c r="B444" s="5">
        <v>43971</v>
      </c>
      <c r="C444">
        <v>181</v>
      </c>
      <c r="D444" t="s">
        <v>23</v>
      </c>
      <c r="E444">
        <v>12</v>
      </c>
      <c r="F444">
        <v>18</v>
      </c>
      <c r="G444">
        <v>300</v>
      </c>
      <c r="H444">
        <v>5400</v>
      </c>
      <c r="I444">
        <v>7</v>
      </c>
      <c r="J444">
        <v>8</v>
      </c>
      <c r="K444" t="str">
        <f>VLOOKUP(Data5[[#This Row],[Course ID]],courses[],2,FALSE)</f>
        <v>PowerPoint</v>
      </c>
      <c r="L444" s="6" t="str">
        <f>VLOOKUP(Data5[[#This Row],[Course ID]],courses[],3,FALSE)</f>
        <v>Intermediate</v>
      </c>
      <c r="M444">
        <f>VLOOKUP(Data5[[#This Row],[Course ID]],courses[],5,FALSE)</f>
        <v>300</v>
      </c>
      <c r="N444" t="str">
        <f>VLOOKUP(Data5[[#This Row],[Customer Number]],Customers[],4,FALSE)</f>
        <v>Fidelity National Information Services</v>
      </c>
      <c r="O444" t="str">
        <f>VLOOKUP(Data5[[#This Row],[Customer Number]],Customers[],3,FALSE)</f>
        <v>Florida</v>
      </c>
      <c r="P444" t="str">
        <f>VLOOKUP(Data5[[#This Row],[Customer Number]],Customers[],5,FALSE)</f>
        <v>Information Technology</v>
      </c>
      <c r="Q444" t="str">
        <f>VLOOKUP(Data5[[#This Row],[Customer Number]],Customers[],6,FALSE)</f>
        <v>Internet Software &amp; Services</v>
      </c>
    </row>
    <row r="445" spans="1:17" x14ac:dyDescent="0.3">
      <c r="A445">
        <v>60740</v>
      </c>
      <c r="B445" s="5">
        <v>43976</v>
      </c>
      <c r="C445">
        <v>123</v>
      </c>
      <c r="D445" t="s">
        <v>29</v>
      </c>
      <c r="E445">
        <v>20</v>
      </c>
      <c r="F445">
        <v>12</v>
      </c>
      <c r="G445">
        <v>500</v>
      </c>
      <c r="H445">
        <v>6000</v>
      </c>
      <c r="I445">
        <v>6</v>
      </c>
      <c r="J445">
        <v>8</v>
      </c>
      <c r="K445" t="str">
        <f>VLOOKUP(Data5[[#This Row],[Course ID]],courses[],2,FALSE)</f>
        <v>PowerPoint</v>
      </c>
      <c r="L445" s="6" t="str">
        <f>VLOOKUP(Data5[[#This Row],[Course ID]],courses[],3,FALSE)</f>
        <v>Advanced</v>
      </c>
      <c r="M445">
        <f>VLOOKUP(Data5[[#This Row],[Course ID]],courses[],5,FALSE)</f>
        <v>500</v>
      </c>
      <c r="N445" t="str">
        <f>VLOOKUP(Data5[[#This Row],[Customer Number]],Customers[],4,FALSE)</f>
        <v>Concho Resources</v>
      </c>
      <c r="O445" t="str">
        <f>VLOOKUP(Data5[[#This Row],[Customer Number]],Customers[],3,FALSE)</f>
        <v>Texas</v>
      </c>
      <c r="P445" t="str">
        <f>VLOOKUP(Data5[[#This Row],[Customer Number]],Customers[],5,FALSE)</f>
        <v>Energy</v>
      </c>
      <c r="Q445" t="str">
        <f>VLOOKUP(Data5[[#This Row],[Customer Number]],Customers[],6,FALSE)</f>
        <v>Oil &amp; Gas Exploration &amp; Production</v>
      </c>
    </row>
    <row r="446" spans="1:17" x14ac:dyDescent="0.3">
      <c r="A446">
        <v>60851</v>
      </c>
      <c r="B446" s="5">
        <v>44106</v>
      </c>
      <c r="C446">
        <v>207</v>
      </c>
      <c r="D446" t="s">
        <v>29</v>
      </c>
      <c r="E446">
        <v>8</v>
      </c>
      <c r="F446">
        <v>19</v>
      </c>
      <c r="G446">
        <v>1500</v>
      </c>
      <c r="H446">
        <v>28500</v>
      </c>
      <c r="I446">
        <v>8</v>
      </c>
      <c r="J446">
        <v>8</v>
      </c>
      <c r="K446" t="str">
        <f>VLOOKUP(Data5[[#This Row],[Course ID]],courses[],2,FALSE)</f>
        <v>Ethcial Hacking</v>
      </c>
      <c r="L446" s="6" t="str">
        <f>VLOOKUP(Data5[[#This Row],[Course ID]],courses[],3,FALSE)</f>
        <v>Intro</v>
      </c>
      <c r="M446">
        <f>VLOOKUP(Data5[[#This Row],[Course ID]],courses[],5,FALSE)</f>
        <v>2000</v>
      </c>
      <c r="N446" t="str">
        <f>VLOOKUP(Data5[[#This Row],[Customer Number]],Customers[],4,FALSE)</f>
        <v>Goldman Sachs Group</v>
      </c>
      <c r="O446" t="str">
        <f>VLOOKUP(Data5[[#This Row],[Customer Number]],Customers[],3,FALSE)</f>
        <v>New York</v>
      </c>
      <c r="P446" t="str">
        <f>VLOOKUP(Data5[[#This Row],[Customer Number]],Customers[],5,FALSE)</f>
        <v>Financials</v>
      </c>
      <c r="Q446" t="str">
        <f>VLOOKUP(Data5[[#This Row],[Customer Number]],Customers[],6,FALSE)</f>
        <v>Investment Banking &amp; Brokerage</v>
      </c>
    </row>
    <row r="447" spans="1:17" x14ac:dyDescent="0.3">
      <c r="A447">
        <v>60962</v>
      </c>
      <c r="B447" s="5">
        <v>44020</v>
      </c>
      <c r="C447">
        <v>326</v>
      </c>
      <c r="D447" t="s">
        <v>29</v>
      </c>
      <c r="E447">
        <v>3</v>
      </c>
      <c r="F447">
        <v>2</v>
      </c>
      <c r="G447">
        <v>300</v>
      </c>
      <c r="H447">
        <v>600</v>
      </c>
      <c r="I447">
        <v>7</v>
      </c>
      <c r="J447">
        <v>8</v>
      </c>
      <c r="K447" t="str">
        <f>VLOOKUP(Data5[[#This Row],[Course ID]],courses[],2,FALSE)</f>
        <v>Word</v>
      </c>
      <c r="L447" s="6" t="str">
        <f>VLOOKUP(Data5[[#This Row],[Course ID]],courses[],3,FALSE)</f>
        <v>Intro</v>
      </c>
      <c r="M447">
        <f>VLOOKUP(Data5[[#This Row],[Course ID]],courses[],5,FALSE)</f>
        <v>300</v>
      </c>
      <c r="N447" t="str">
        <f>VLOOKUP(Data5[[#This Row],[Customer Number]],Customers[],4,FALSE)</f>
        <v>Newmont Mining Corp. (Hldg. Co.)</v>
      </c>
      <c r="O447" t="str">
        <f>VLOOKUP(Data5[[#This Row],[Customer Number]],Customers[],3,FALSE)</f>
        <v>Colorado</v>
      </c>
      <c r="P447" t="str">
        <f>VLOOKUP(Data5[[#This Row],[Customer Number]],Customers[],5,FALSE)</f>
        <v>Materials</v>
      </c>
      <c r="Q447" t="str">
        <f>VLOOKUP(Data5[[#This Row],[Customer Number]],Customers[],6,FALSE)</f>
        <v>Gold</v>
      </c>
    </row>
    <row r="448" spans="1:17" x14ac:dyDescent="0.3">
      <c r="A448">
        <v>61073</v>
      </c>
      <c r="B448" s="5">
        <v>43880</v>
      </c>
      <c r="C448">
        <v>85</v>
      </c>
      <c r="D448" t="s">
        <v>26</v>
      </c>
      <c r="E448">
        <v>3</v>
      </c>
      <c r="F448">
        <v>21</v>
      </c>
      <c r="G448">
        <v>300</v>
      </c>
      <c r="H448">
        <v>6300</v>
      </c>
      <c r="I448">
        <v>10</v>
      </c>
      <c r="J448">
        <v>8</v>
      </c>
      <c r="K448" t="str">
        <f>VLOOKUP(Data5[[#This Row],[Course ID]],courses[],2,FALSE)</f>
        <v>Word</v>
      </c>
      <c r="L448" s="6" t="str">
        <f>VLOOKUP(Data5[[#This Row],[Course ID]],courses[],3,FALSE)</f>
        <v>Intro</v>
      </c>
      <c r="M448">
        <f>VLOOKUP(Data5[[#This Row],[Course ID]],courses[],5,FALSE)</f>
        <v>300</v>
      </c>
      <c r="N448" t="str">
        <f>VLOOKUP(Data5[[#This Row],[Customer Number]],Customers[],4,FALSE)</f>
        <v>Cerner</v>
      </c>
      <c r="O448" t="str">
        <f>VLOOKUP(Data5[[#This Row],[Customer Number]],Customers[],3,FALSE)</f>
        <v>Missouri</v>
      </c>
      <c r="P448" t="str">
        <f>VLOOKUP(Data5[[#This Row],[Customer Number]],Customers[],5,FALSE)</f>
        <v>Health Care</v>
      </c>
      <c r="Q448" t="str">
        <f>VLOOKUP(Data5[[#This Row],[Customer Number]],Customers[],6,FALSE)</f>
        <v>Health Care Technology</v>
      </c>
    </row>
    <row r="449" spans="1:17" x14ac:dyDescent="0.3">
      <c r="A449">
        <v>61184</v>
      </c>
      <c r="B449" s="5">
        <v>43979</v>
      </c>
      <c r="C449">
        <v>284</v>
      </c>
      <c r="D449" t="s">
        <v>29</v>
      </c>
      <c r="E449">
        <v>10</v>
      </c>
      <c r="F449">
        <v>7</v>
      </c>
      <c r="G449">
        <v>300</v>
      </c>
      <c r="H449">
        <v>2100</v>
      </c>
      <c r="I449">
        <v>8</v>
      </c>
      <c r="J449">
        <v>8</v>
      </c>
      <c r="K449" t="str">
        <f>VLOOKUP(Data5[[#This Row],[Course ID]],courses[],2,FALSE)</f>
        <v>Power BI</v>
      </c>
      <c r="L449" s="6" t="str">
        <f>VLOOKUP(Data5[[#This Row],[Course ID]],courses[],3,FALSE)</f>
        <v>Intermediate</v>
      </c>
      <c r="M449">
        <f>VLOOKUP(Data5[[#This Row],[Course ID]],courses[],5,FALSE)</f>
        <v>300</v>
      </c>
      <c r="N449" t="str">
        <f>VLOOKUP(Data5[[#This Row],[Customer Number]],Customers[],4,FALSE)</f>
        <v>Level 3 Communications</v>
      </c>
      <c r="O449" t="str">
        <f>VLOOKUP(Data5[[#This Row],[Customer Number]],Customers[],3,FALSE)</f>
        <v>Colorado</v>
      </c>
      <c r="P449" t="str">
        <f>VLOOKUP(Data5[[#This Row],[Customer Number]],Customers[],5,FALSE)</f>
        <v>Telecommunications Services</v>
      </c>
      <c r="Q449" t="str">
        <f>VLOOKUP(Data5[[#This Row],[Customer Number]],Customers[],6,FALSE)</f>
        <v>Alternative Carriers</v>
      </c>
    </row>
    <row r="450" spans="1:17" x14ac:dyDescent="0.3">
      <c r="A450">
        <v>61295</v>
      </c>
      <c r="B450" s="5">
        <v>44045</v>
      </c>
      <c r="C450">
        <v>305</v>
      </c>
      <c r="D450" t="s">
        <v>29</v>
      </c>
      <c r="E450">
        <v>19</v>
      </c>
      <c r="F450">
        <v>18</v>
      </c>
      <c r="G450">
        <v>500</v>
      </c>
      <c r="H450">
        <v>9000</v>
      </c>
      <c r="I450">
        <v>6</v>
      </c>
      <c r="J450">
        <v>8</v>
      </c>
      <c r="K450" t="str">
        <f>VLOOKUP(Data5[[#This Row],[Course ID]],courses[],2,FALSE)</f>
        <v>Word</v>
      </c>
      <c r="L450" s="6" t="str">
        <f>VLOOKUP(Data5[[#This Row],[Course ID]],courses[],3,FALSE)</f>
        <v>Advanced</v>
      </c>
      <c r="M450">
        <f>VLOOKUP(Data5[[#This Row],[Course ID]],courses[],5,FALSE)</f>
        <v>500</v>
      </c>
      <c r="N450" t="str">
        <f>VLOOKUP(Data5[[#This Row],[Customer Number]],Customers[],4,FALSE)</f>
        <v>3M Company</v>
      </c>
      <c r="O450" t="str">
        <f>VLOOKUP(Data5[[#This Row],[Customer Number]],Customers[],3,FALSE)</f>
        <v>Minnesota</v>
      </c>
      <c r="P450" t="str">
        <f>VLOOKUP(Data5[[#This Row],[Customer Number]],Customers[],5,FALSE)</f>
        <v>Industrials</v>
      </c>
      <c r="Q450" t="str">
        <f>VLOOKUP(Data5[[#This Row],[Customer Number]],Customers[],6,FALSE)</f>
        <v>Industrial Conglomerates</v>
      </c>
    </row>
    <row r="451" spans="1:17" x14ac:dyDescent="0.3">
      <c r="A451">
        <v>61406</v>
      </c>
      <c r="B451" s="5">
        <v>44193</v>
      </c>
      <c r="C451">
        <v>262</v>
      </c>
      <c r="D451" t="s">
        <v>27</v>
      </c>
      <c r="E451">
        <v>12</v>
      </c>
      <c r="F451">
        <v>11</v>
      </c>
      <c r="G451">
        <v>300</v>
      </c>
      <c r="H451">
        <v>3300</v>
      </c>
      <c r="I451">
        <v>8</v>
      </c>
      <c r="J451">
        <v>8</v>
      </c>
      <c r="K451" t="str">
        <f>VLOOKUP(Data5[[#This Row],[Course ID]],courses[],2,FALSE)</f>
        <v>PowerPoint</v>
      </c>
      <c r="L451" s="6" t="str">
        <f>VLOOKUP(Data5[[#This Row],[Course ID]],courses[],3,FALSE)</f>
        <v>Intermediate</v>
      </c>
      <c r="M451">
        <f>VLOOKUP(Data5[[#This Row],[Course ID]],courses[],5,FALSE)</f>
        <v>300</v>
      </c>
      <c r="N451" t="str">
        <f>VLOOKUP(Data5[[#This Row],[Customer Number]],Customers[],4,FALSE)</f>
        <v>Carmax Inc</v>
      </c>
      <c r="O451" t="str">
        <f>VLOOKUP(Data5[[#This Row],[Customer Number]],Customers[],3,FALSE)</f>
        <v>Virginia</v>
      </c>
      <c r="P451" t="str">
        <f>VLOOKUP(Data5[[#This Row],[Customer Number]],Customers[],5,FALSE)</f>
        <v>Consumer Discretionary</v>
      </c>
      <c r="Q451" t="str">
        <f>VLOOKUP(Data5[[#This Row],[Customer Number]],Customers[],6,FALSE)</f>
        <v>Specialty Stores</v>
      </c>
    </row>
    <row r="452" spans="1:17" x14ac:dyDescent="0.3">
      <c r="A452">
        <v>61517</v>
      </c>
      <c r="B452" s="5">
        <v>43871</v>
      </c>
      <c r="C452">
        <v>133</v>
      </c>
      <c r="D452" t="s">
        <v>25</v>
      </c>
      <c r="E452">
        <v>19</v>
      </c>
      <c r="F452">
        <v>24</v>
      </c>
      <c r="G452">
        <v>500</v>
      </c>
      <c r="H452">
        <v>12000</v>
      </c>
      <c r="I452">
        <v>7</v>
      </c>
      <c r="J452">
        <v>8</v>
      </c>
      <c r="K452" t="str">
        <f>VLOOKUP(Data5[[#This Row],[Course ID]],courses[],2,FALSE)</f>
        <v>Word</v>
      </c>
      <c r="L452" s="6" t="str">
        <f>VLOOKUP(Data5[[#This Row],[Course ID]],courses[],3,FALSE)</f>
        <v>Advanced</v>
      </c>
      <c r="M452">
        <f>VLOOKUP(Data5[[#This Row],[Course ID]],courses[],5,FALSE)</f>
        <v>500</v>
      </c>
      <c r="N452" t="str">
        <f>VLOOKUP(Data5[[#This Row],[Customer Number]],Customers[],4,FALSE)</f>
        <v>The Walt Disney Company</v>
      </c>
      <c r="O452" t="str">
        <f>VLOOKUP(Data5[[#This Row],[Customer Number]],Customers[],3,FALSE)</f>
        <v>California</v>
      </c>
      <c r="P452" t="str">
        <f>VLOOKUP(Data5[[#This Row],[Customer Number]],Customers[],5,FALSE)</f>
        <v>Consumer Discretionary</v>
      </c>
      <c r="Q452" t="str">
        <f>VLOOKUP(Data5[[#This Row],[Customer Number]],Customers[],6,FALSE)</f>
        <v>Broadcasting &amp; Cable TV</v>
      </c>
    </row>
    <row r="453" spans="1:17" x14ac:dyDescent="0.3">
      <c r="A453">
        <v>61628</v>
      </c>
      <c r="B453" s="5">
        <v>43932</v>
      </c>
      <c r="C453">
        <v>257</v>
      </c>
      <c r="D453" t="s">
        <v>28</v>
      </c>
      <c r="E453">
        <v>9</v>
      </c>
      <c r="F453">
        <v>2</v>
      </c>
      <c r="G453">
        <v>2000</v>
      </c>
      <c r="H453">
        <v>4000</v>
      </c>
      <c r="I453">
        <v>9</v>
      </c>
      <c r="J453">
        <v>8</v>
      </c>
      <c r="K453" t="str">
        <f>VLOOKUP(Data5[[#This Row],[Course ID]],courses[],2,FALSE)</f>
        <v>Excel</v>
      </c>
      <c r="L453" s="6" t="str">
        <f>VLOOKUP(Data5[[#This Row],[Course ID]],courses[],3,FALSE)</f>
        <v>Intermediate</v>
      </c>
      <c r="M453">
        <f>VLOOKUP(Data5[[#This Row],[Course ID]],courses[],5,FALSE)</f>
        <v>300</v>
      </c>
      <c r="N453" t="str">
        <f>VLOOKUP(Data5[[#This Row],[Customer Number]],Customers[],4,FALSE)</f>
        <v>Kraft Heinz Co</v>
      </c>
      <c r="O453" t="str">
        <f>VLOOKUP(Data5[[#This Row],[Customer Number]],Customers[],3,FALSE)</f>
        <v>Pennsylvania</v>
      </c>
      <c r="P453" t="str">
        <f>VLOOKUP(Data5[[#This Row],[Customer Number]],Customers[],5,FALSE)</f>
        <v>Consumer Staples</v>
      </c>
      <c r="Q453" t="str">
        <f>VLOOKUP(Data5[[#This Row],[Customer Number]],Customers[],6,FALSE)</f>
        <v>Packaged Foods &amp; Meats</v>
      </c>
    </row>
    <row r="454" spans="1:17" x14ac:dyDescent="0.3">
      <c r="A454">
        <v>61739</v>
      </c>
      <c r="B454" s="5">
        <v>44015</v>
      </c>
      <c r="C454">
        <v>18</v>
      </c>
      <c r="D454" t="s">
        <v>29</v>
      </c>
      <c r="E454">
        <v>19</v>
      </c>
      <c r="F454">
        <v>20</v>
      </c>
      <c r="G454">
        <v>500</v>
      </c>
      <c r="H454">
        <v>10000</v>
      </c>
      <c r="I454">
        <v>6</v>
      </c>
      <c r="J454">
        <v>8</v>
      </c>
      <c r="K454" t="str">
        <f>VLOOKUP(Data5[[#This Row],[Course ID]],courses[],2,FALSE)</f>
        <v>Word</v>
      </c>
      <c r="L454" s="6" t="str">
        <f>VLOOKUP(Data5[[#This Row],[Course ID]],courses[],3,FALSE)</f>
        <v>Advanced</v>
      </c>
      <c r="M454">
        <f>VLOOKUP(Data5[[#This Row],[Course ID]],courses[],5,FALSE)</f>
        <v>500</v>
      </c>
      <c r="N454" t="str">
        <f>VLOOKUP(Data5[[#This Row],[Customer Number]],Customers[],4,FALSE)</f>
        <v>Aetna Inc</v>
      </c>
      <c r="O454" t="str">
        <f>VLOOKUP(Data5[[#This Row],[Customer Number]],Customers[],3,FALSE)</f>
        <v>Connecticut</v>
      </c>
      <c r="P454" t="str">
        <f>VLOOKUP(Data5[[#This Row],[Customer Number]],Customers[],5,FALSE)</f>
        <v>Health Care</v>
      </c>
      <c r="Q454" t="str">
        <f>VLOOKUP(Data5[[#This Row],[Customer Number]],Customers[],6,FALSE)</f>
        <v>Managed Health Care</v>
      </c>
    </row>
    <row r="455" spans="1:17" x14ac:dyDescent="0.3">
      <c r="A455">
        <v>61850</v>
      </c>
      <c r="B455" s="5">
        <v>43999</v>
      </c>
      <c r="C455">
        <v>112</v>
      </c>
      <c r="D455" t="s">
        <v>25</v>
      </c>
      <c r="E455">
        <v>16</v>
      </c>
      <c r="F455">
        <v>7</v>
      </c>
      <c r="G455">
        <v>1500</v>
      </c>
      <c r="H455">
        <v>10500</v>
      </c>
      <c r="I455">
        <v>7</v>
      </c>
      <c r="J455">
        <v>8</v>
      </c>
      <c r="K455" t="str">
        <f>VLOOKUP(Data5[[#This Row],[Course ID]],courses[],2,FALSE)</f>
        <v>Ethcial Hacking</v>
      </c>
      <c r="L455" s="6" t="str">
        <f>VLOOKUP(Data5[[#This Row],[Course ID]],courses[],3,FALSE)</f>
        <v>Intermediate</v>
      </c>
      <c r="M455">
        <f>VLOOKUP(Data5[[#This Row],[Course ID]],courses[],5,FALSE)</f>
        <v>2000</v>
      </c>
      <c r="N455" t="str">
        <f>VLOOKUP(Data5[[#This Row],[Customer Number]],Customers[],4,FALSE)</f>
        <v>Campbell Soup</v>
      </c>
      <c r="O455" t="str">
        <f>VLOOKUP(Data5[[#This Row],[Customer Number]],Customers[],3,FALSE)</f>
        <v>New Jersey</v>
      </c>
      <c r="P455" t="str">
        <f>VLOOKUP(Data5[[#This Row],[Customer Number]],Customers[],5,FALSE)</f>
        <v>Consumer Staples</v>
      </c>
      <c r="Q455" t="str">
        <f>VLOOKUP(Data5[[#This Row],[Customer Number]],Customers[],6,FALSE)</f>
        <v>Packaged Foods &amp; Meats</v>
      </c>
    </row>
    <row r="456" spans="1:17" x14ac:dyDescent="0.3">
      <c r="A456">
        <v>61961</v>
      </c>
      <c r="B456" s="5">
        <v>44131</v>
      </c>
      <c r="C456">
        <v>308</v>
      </c>
      <c r="D456" t="s">
        <v>25</v>
      </c>
      <c r="E456">
        <v>8</v>
      </c>
      <c r="F456">
        <v>23</v>
      </c>
      <c r="G456">
        <v>1500</v>
      </c>
      <c r="H456">
        <v>34500</v>
      </c>
      <c r="I456">
        <v>10</v>
      </c>
      <c r="J456">
        <v>8</v>
      </c>
      <c r="K456" t="str">
        <f>VLOOKUP(Data5[[#This Row],[Course ID]],courses[],2,FALSE)</f>
        <v>Ethcial Hacking</v>
      </c>
      <c r="L456" s="6" t="str">
        <f>VLOOKUP(Data5[[#This Row],[Course ID]],courses[],3,FALSE)</f>
        <v>Intro</v>
      </c>
      <c r="M456">
        <f>VLOOKUP(Data5[[#This Row],[Course ID]],courses[],5,FALSE)</f>
        <v>2000</v>
      </c>
      <c r="N456" t="str">
        <f>VLOOKUP(Data5[[#This Row],[Customer Number]],Customers[],4,FALSE)</f>
        <v>Altria Group Inc</v>
      </c>
      <c r="O456" t="str">
        <f>VLOOKUP(Data5[[#This Row],[Customer Number]],Customers[],3,FALSE)</f>
        <v>Virginia</v>
      </c>
      <c r="P456" t="str">
        <f>VLOOKUP(Data5[[#This Row],[Customer Number]],Customers[],5,FALSE)</f>
        <v>Consumer Staples</v>
      </c>
      <c r="Q456" t="str">
        <f>VLOOKUP(Data5[[#This Row],[Customer Number]],Customers[],6,FALSE)</f>
        <v>Tobacco</v>
      </c>
    </row>
    <row r="457" spans="1:17" x14ac:dyDescent="0.3">
      <c r="A457">
        <v>62072</v>
      </c>
      <c r="B457" s="5">
        <v>43964</v>
      </c>
      <c r="C457">
        <v>90</v>
      </c>
      <c r="D457" t="s">
        <v>23</v>
      </c>
      <c r="E457">
        <v>19</v>
      </c>
      <c r="F457">
        <v>2</v>
      </c>
      <c r="G457">
        <v>500</v>
      </c>
      <c r="H457">
        <v>1000</v>
      </c>
      <c r="I457">
        <v>6</v>
      </c>
      <c r="J457">
        <v>8</v>
      </c>
      <c r="K457" t="str">
        <f>VLOOKUP(Data5[[#This Row],[Course ID]],courses[],2,FALSE)</f>
        <v>Word</v>
      </c>
      <c r="L457" s="6" t="str">
        <f>VLOOKUP(Data5[[#This Row],[Course ID]],courses[],3,FALSE)</f>
        <v>Advanced</v>
      </c>
      <c r="M457">
        <f>VLOOKUP(Data5[[#This Row],[Course ID]],courses[],5,FALSE)</f>
        <v>500</v>
      </c>
      <c r="N457" t="str">
        <f>VLOOKUP(Data5[[#This Row],[Customer Number]],Customers[],4,FALSE)</f>
        <v>C. H. Robinson Worldwide</v>
      </c>
      <c r="O457" t="str">
        <f>VLOOKUP(Data5[[#This Row],[Customer Number]],Customers[],3,FALSE)</f>
        <v>Minnesota</v>
      </c>
      <c r="P457" t="str">
        <f>VLOOKUP(Data5[[#This Row],[Customer Number]],Customers[],5,FALSE)</f>
        <v>Industrials</v>
      </c>
      <c r="Q457" t="str">
        <f>VLOOKUP(Data5[[#This Row],[Customer Number]],Customers[],6,FALSE)</f>
        <v>Air Freight &amp; Logistics</v>
      </c>
    </row>
    <row r="458" spans="1:17" x14ac:dyDescent="0.3">
      <c r="A458">
        <v>62183</v>
      </c>
      <c r="B458" s="5">
        <v>43980</v>
      </c>
      <c r="C458">
        <v>17</v>
      </c>
      <c r="D458" t="s">
        <v>27</v>
      </c>
      <c r="E458">
        <v>14</v>
      </c>
      <c r="F458">
        <v>9</v>
      </c>
      <c r="G458">
        <v>300</v>
      </c>
      <c r="H458">
        <v>2700</v>
      </c>
      <c r="I458">
        <v>8</v>
      </c>
      <c r="J458">
        <v>8</v>
      </c>
      <c r="K458" t="str">
        <f>VLOOKUP(Data5[[#This Row],[Course ID]],courses[],2,FALSE)</f>
        <v>Acrobat</v>
      </c>
      <c r="L458" s="6" t="str">
        <f>VLOOKUP(Data5[[#This Row],[Course ID]],courses[],3,FALSE)</f>
        <v>Intermediate</v>
      </c>
      <c r="M458">
        <f>VLOOKUP(Data5[[#This Row],[Course ID]],courses[],5,FALSE)</f>
        <v>500</v>
      </c>
      <c r="N458" t="str">
        <f>VLOOKUP(Data5[[#This Row],[Customer Number]],Customers[],4,FALSE)</f>
        <v>AES Corp</v>
      </c>
      <c r="O458" t="str">
        <f>VLOOKUP(Data5[[#This Row],[Customer Number]],Customers[],3,FALSE)</f>
        <v>Virginia</v>
      </c>
      <c r="P458" t="str">
        <f>VLOOKUP(Data5[[#This Row],[Customer Number]],Customers[],5,FALSE)</f>
        <v>Utilities</v>
      </c>
      <c r="Q458" t="str">
        <f>VLOOKUP(Data5[[#This Row],[Customer Number]],Customers[],6,FALSE)</f>
        <v>Independent Power Producers &amp; Energy Traders</v>
      </c>
    </row>
    <row r="459" spans="1:17" x14ac:dyDescent="0.3">
      <c r="A459">
        <v>62294</v>
      </c>
      <c r="B459" s="5">
        <v>43991</v>
      </c>
      <c r="C459">
        <v>165</v>
      </c>
      <c r="D459" t="s">
        <v>29</v>
      </c>
      <c r="E459">
        <v>5</v>
      </c>
      <c r="F459">
        <v>4</v>
      </c>
      <c r="G459">
        <v>300</v>
      </c>
      <c r="H459">
        <v>1200</v>
      </c>
      <c r="I459">
        <v>6</v>
      </c>
      <c r="J459">
        <v>8</v>
      </c>
      <c r="K459" t="str">
        <f>VLOOKUP(Data5[[#This Row],[Course ID]],courses[],2,FALSE)</f>
        <v>Access</v>
      </c>
      <c r="L459" s="6" t="str">
        <f>VLOOKUP(Data5[[#This Row],[Course ID]],courses[],3,FALSE)</f>
        <v>Intro</v>
      </c>
      <c r="M459">
        <f>VLOOKUP(Data5[[#This Row],[Course ID]],courses[],5,FALSE)</f>
        <v>300</v>
      </c>
      <c r="N459" t="str">
        <f>VLOOKUP(Data5[[#This Row],[Customer Number]],Customers[],4,FALSE)</f>
        <v>Eaton Corporation</v>
      </c>
      <c r="O459" t="str">
        <f>VLOOKUP(Data5[[#This Row],[Customer Number]],Customers[],3,FALSE)</f>
        <v>Ireland</v>
      </c>
      <c r="P459" t="str">
        <f>VLOOKUP(Data5[[#This Row],[Customer Number]],Customers[],5,FALSE)</f>
        <v>Industrials</v>
      </c>
      <c r="Q459" t="str">
        <f>VLOOKUP(Data5[[#This Row],[Customer Number]],Customers[],6,FALSE)</f>
        <v>Industrial Conglomerates</v>
      </c>
    </row>
    <row r="460" spans="1:17" x14ac:dyDescent="0.3">
      <c r="A460">
        <v>62405</v>
      </c>
      <c r="B460" s="5">
        <v>43912</v>
      </c>
      <c r="C460">
        <v>99</v>
      </c>
      <c r="D460" t="s">
        <v>26</v>
      </c>
      <c r="E460">
        <v>15</v>
      </c>
      <c r="F460">
        <v>23</v>
      </c>
      <c r="G460">
        <v>500</v>
      </c>
      <c r="H460">
        <v>11500</v>
      </c>
      <c r="I460">
        <v>7</v>
      </c>
      <c r="J460">
        <v>8</v>
      </c>
      <c r="K460" t="str">
        <f>VLOOKUP(Data5[[#This Row],[Course ID]],courses[],2,FALSE)</f>
        <v>Forensic Investigation</v>
      </c>
      <c r="L460" s="6" t="str">
        <f>VLOOKUP(Data5[[#This Row],[Course ID]],courses[],3,FALSE)</f>
        <v>Intermediate</v>
      </c>
      <c r="M460">
        <f>VLOOKUP(Data5[[#This Row],[Course ID]],courses[],5,FALSE)</f>
        <v>1500</v>
      </c>
      <c r="N460" t="str">
        <f>VLOOKUP(Data5[[#This Row],[Customer Number]],Customers[],4,FALSE)</f>
        <v>Chipotle Mexican Grill</v>
      </c>
      <c r="O460" t="str">
        <f>VLOOKUP(Data5[[#This Row],[Customer Number]],Customers[],3,FALSE)</f>
        <v>Colorado</v>
      </c>
      <c r="P460" t="str">
        <f>VLOOKUP(Data5[[#This Row],[Customer Number]],Customers[],5,FALSE)</f>
        <v>Consumer Discretionary</v>
      </c>
      <c r="Q460" t="str">
        <f>VLOOKUP(Data5[[#This Row],[Customer Number]],Customers[],6,FALSE)</f>
        <v>Restaurants</v>
      </c>
    </row>
    <row r="461" spans="1:17" x14ac:dyDescent="0.3">
      <c r="A461">
        <v>62516</v>
      </c>
      <c r="B461" s="5">
        <v>44065</v>
      </c>
      <c r="C461">
        <v>309</v>
      </c>
      <c r="D461" t="s">
        <v>26</v>
      </c>
      <c r="E461">
        <v>9</v>
      </c>
      <c r="F461">
        <v>5</v>
      </c>
      <c r="G461">
        <v>2000</v>
      </c>
      <c r="H461">
        <v>10000</v>
      </c>
      <c r="I461">
        <v>10</v>
      </c>
      <c r="J461">
        <v>8</v>
      </c>
      <c r="K461" t="str">
        <f>VLOOKUP(Data5[[#This Row],[Course ID]],courses[],2,FALSE)</f>
        <v>Excel</v>
      </c>
      <c r="L461" s="6" t="str">
        <f>VLOOKUP(Data5[[#This Row],[Course ID]],courses[],3,FALSE)</f>
        <v>Intermediate</v>
      </c>
      <c r="M461">
        <f>VLOOKUP(Data5[[#This Row],[Course ID]],courses[],5,FALSE)</f>
        <v>300</v>
      </c>
      <c r="N461" t="str">
        <f>VLOOKUP(Data5[[#This Row],[Customer Number]],Customers[],4,FALSE)</f>
        <v>Monsanto Co.</v>
      </c>
      <c r="O461" t="str">
        <f>VLOOKUP(Data5[[#This Row],[Customer Number]],Customers[],3,FALSE)</f>
        <v>Missouri</v>
      </c>
      <c r="P461" t="str">
        <f>VLOOKUP(Data5[[#This Row],[Customer Number]],Customers[],5,FALSE)</f>
        <v>Materials</v>
      </c>
      <c r="Q461" t="str">
        <f>VLOOKUP(Data5[[#This Row],[Customer Number]],Customers[],6,FALSE)</f>
        <v>Fertilizers &amp; Agricultural Chemicals</v>
      </c>
    </row>
    <row r="462" spans="1:17" x14ac:dyDescent="0.3">
      <c r="A462">
        <v>62627</v>
      </c>
      <c r="B462" s="5">
        <v>43963</v>
      </c>
      <c r="C462">
        <v>75</v>
      </c>
      <c r="D462" t="s">
        <v>28</v>
      </c>
      <c r="E462">
        <v>13</v>
      </c>
      <c r="F462">
        <v>10</v>
      </c>
      <c r="G462">
        <v>300</v>
      </c>
      <c r="H462">
        <v>3000</v>
      </c>
      <c r="I462">
        <v>9</v>
      </c>
      <c r="J462">
        <v>8</v>
      </c>
      <c r="K462" t="str">
        <f>VLOOKUP(Data5[[#This Row],[Course ID]],courses[],2,FALSE)</f>
        <v>Access</v>
      </c>
      <c r="L462" s="6" t="str">
        <f>VLOOKUP(Data5[[#This Row],[Course ID]],courses[],3,FALSE)</f>
        <v>Intermediate</v>
      </c>
      <c r="M462">
        <f>VLOOKUP(Data5[[#This Row],[Course ID]],courses[],5,FALSE)</f>
        <v>300</v>
      </c>
      <c r="N462" t="str">
        <f>VLOOKUP(Data5[[#This Row],[Customer Number]],Customers[],4,FALSE)</f>
        <v>CA, Inc.</v>
      </c>
      <c r="O462" t="str">
        <f>VLOOKUP(Data5[[#This Row],[Customer Number]],Customers[],3,FALSE)</f>
        <v>New York</v>
      </c>
      <c r="P462" t="str">
        <f>VLOOKUP(Data5[[#This Row],[Customer Number]],Customers[],5,FALSE)</f>
        <v>Information Technology</v>
      </c>
      <c r="Q462" t="str">
        <f>VLOOKUP(Data5[[#This Row],[Customer Number]],Customers[],6,FALSE)</f>
        <v>Systems Software</v>
      </c>
    </row>
    <row r="463" spans="1:17" x14ac:dyDescent="0.3">
      <c r="A463">
        <v>62738</v>
      </c>
      <c r="B463" s="5">
        <v>44141</v>
      </c>
      <c r="C463">
        <v>342</v>
      </c>
      <c r="D463" t="s">
        <v>23</v>
      </c>
      <c r="E463">
        <v>20</v>
      </c>
      <c r="F463">
        <v>10</v>
      </c>
      <c r="G463">
        <v>500</v>
      </c>
      <c r="H463">
        <v>5000</v>
      </c>
      <c r="I463">
        <v>9</v>
      </c>
      <c r="J463">
        <v>8</v>
      </c>
      <c r="K463" t="str">
        <f>VLOOKUP(Data5[[#This Row],[Course ID]],courses[],2,FALSE)</f>
        <v>PowerPoint</v>
      </c>
      <c r="L463" s="6" t="str">
        <f>VLOOKUP(Data5[[#This Row],[Course ID]],courses[],3,FALSE)</f>
        <v>Advanced</v>
      </c>
      <c r="M463">
        <f>VLOOKUP(Data5[[#This Row],[Course ID]],courses[],5,FALSE)</f>
        <v>500</v>
      </c>
      <c r="N463" t="str">
        <f>VLOOKUP(Data5[[#This Row],[Customer Number]],Customers[],4,FALSE)</f>
        <v>Realty Income Corporation</v>
      </c>
      <c r="O463" t="str">
        <f>VLOOKUP(Data5[[#This Row],[Customer Number]],Customers[],3,FALSE)</f>
        <v>California</v>
      </c>
      <c r="P463" t="str">
        <f>VLOOKUP(Data5[[#This Row],[Customer Number]],Customers[],5,FALSE)</f>
        <v>Real Estate</v>
      </c>
      <c r="Q463" t="str">
        <f>VLOOKUP(Data5[[#This Row],[Customer Number]],Customers[],6,FALSE)</f>
        <v>Retail REITs</v>
      </c>
    </row>
    <row r="464" spans="1:17" x14ac:dyDescent="0.3">
      <c r="A464">
        <v>62849</v>
      </c>
      <c r="B464" s="5">
        <v>44016</v>
      </c>
      <c r="C464">
        <v>19</v>
      </c>
      <c r="D464" t="s">
        <v>28</v>
      </c>
      <c r="E464">
        <v>18</v>
      </c>
      <c r="F464">
        <v>20</v>
      </c>
      <c r="G464">
        <v>500</v>
      </c>
      <c r="H464">
        <v>10000</v>
      </c>
      <c r="I464">
        <v>10</v>
      </c>
      <c r="J464">
        <v>8</v>
      </c>
      <c r="K464" t="str">
        <f>VLOOKUP(Data5[[#This Row],[Course ID]],courses[],2,FALSE)</f>
        <v>Power BI</v>
      </c>
      <c r="L464" s="6" t="str">
        <f>VLOOKUP(Data5[[#This Row],[Course ID]],courses[],3,FALSE)</f>
        <v>Advanced</v>
      </c>
      <c r="M464">
        <f>VLOOKUP(Data5[[#This Row],[Course ID]],courses[],5,FALSE)</f>
        <v>500</v>
      </c>
      <c r="N464" t="str">
        <f>VLOOKUP(Data5[[#This Row],[Customer Number]],Customers[],4,FALSE)</f>
        <v>AFLAC Inc</v>
      </c>
      <c r="O464" t="str">
        <f>VLOOKUP(Data5[[#This Row],[Customer Number]],Customers[],3,FALSE)</f>
        <v>Georgia</v>
      </c>
      <c r="P464" t="str">
        <f>VLOOKUP(Data5[[#This Row],[Customer Number]],Customers[],5,FALSE)</f>
        <v>Financials</v>
      </c>
      <c r="Q464" t="str">
        <f>VLOOKUP(Data5[[#This Row],[Customer Number]],Customers[],6,FALSE)</f>
        <v>Life &amp; Health Insurance</v>
      </c>
    </row>
    <row r="465" spans="1:17" x14ac:dyDescent="0.3">
      <c r="A465">
        <v>62960</v>
      </c>
      <c r="B465" s="5">
        <v>44044</v>
      </c>
      <c r="C465">
        <v>98</v>
      </c>
      <c r="D465" t="s">
        <v>25</v>
      </c>
      <c r="E465">
        <v>2</v>
      </c>
      <c r="F465">
        <v>11</v>
      </c>
      <c r="G465">
        <v>300</v>
      </c>
      <c r="H465">
        <v>3300</v>
      </c>
      <c r="I465">
        <v>9</v>
      </c>
      <c r="J465">
        <v>8</v>
      </c>
      <c r="K465" t="str">
        <f>VLOOKUP(Data5[[#This Row],[Course ID]],courses[],2,FALSE)</f>
        <v>Power BI</v>
      </c>
      <c r="L465" s="6" t="str">
        <f>VLOOKUP(Data5[[#This Row],[Course ID]],courses[],3,FALSE)</f>
        <v>Intro</v>
      </c>
      <c r="M465">
        <f>VLOOKUP(Data5[[#This Row],[Course ID]],courses[],5,FALSE)</f>
        <v>300</v>
      </c>
      <c r="N465" t="str">
        <f>VLOOKUP(Data5[[#This Row],[Customer Number]],Customers[],4,FALSE)</f>
        <v>CME Group Inc.</v>
      </c>
      <c r="O465" t="str">
        <f>VLOOKUP(Data5[[#This Row],[Customer Number]],Customers[],3,FALSE)</f>
        <v>Illinois</v>
      </c>
      <c r="P465" t="str">
        <f>VLOOKUP(Data5[[#This Row],[Customer Number]],Customers[],5,FALSE)</f>
        <v>Financials</v>
      </c>
      <c r="Q465" t="str">
        <f>VLOOKUP(Data5[[#This Row],[Customer Number]],Customers[],6,FALSE)</f>
        <v>Financial Exchanges &amp; Data</v>
      </c>
    </row>
    <row r="466" spans="1:17" x14ac:dyDescent="0.3">
      <c r="A466">
        <v>63071</v>
      </c>
      <c r="B466" s="5">
        <v>43947</v>
      </c>
      <c r="C466">
        <v>358</v>
      </c>
      <c r="D466" t="s">
        <v>26</v>
      </c>
      <c r="E466">
        <v>24</v>
      </c>
      <c r="F466">
        <v>9</v>
      </c>
      <c r="G466">
        <v>2500</v>
      </c>
      <c r="H466">
        <v>22500</v>
      </c>
      <c r="I466">
        <v>6</v>
      </c>
      <c r="J466">
        <v>8</v>
      </c>
      <c r="K466" t="str">
        <f>VLOOKUP(Data5[[#This Row],[Course ID]],courses[],2,FALSE)</f>
        <v>Ethcial Hacking</v>
      </c>
      <c r="L466" s="6" t="str">
        <f>VLOOKUP(Data5[[#This Row],[Course ID]],courses[],3,FALSE)</f>
        <v>Advanced</v>
      </c>
      <c r="M466">
        <f>VLOOKUP(Data5[[#This Row],[Course ID]],courses[],5,FALSE)</f>
        <v>2750</v>
      </c>
      <c r="N466" t="str">
        <f>VLOOKUP(Data5[[#This Row],[Customer Number]],Customers[],4,FALSE)</f>
        <v>Principal Financial Group</v>
      </c>
      <c r="O466" t="str">
        <f>VLOOKUP(Data5[[#This Row],[Customer Number]],Customers[],3,FALSE)</f>
        <v>Iowa</v>
      </c>
      <c r="P466" t="str">
        <f>VLOOKUP(Data5[[#This Row],[Customer Number]],Customers[],5,FALSE)</f>
        <v>Financials</v>
      </c>
      <c r="Q466" t="str">
        <f>VLOOKUP(Data5[[#This Row],[Customer Number]],Customers[],6,FALSE)</f>
        <v>Diversified Financial Services</v>
      </c>
    </row>
    <row r="467" spans="1:17" x14ac:dyDescent="0.3">
      <c r="A467">
        <v>63182</v>
      </c>
      <c r="B467" s="5">
        <v>43906</v>
      </c>
      <c r="C467">
        <v>250</v>
      </c>
      <c r="D467" t="s">
        <v>28</v>
      </c>
      <c r="E467">
        <v>11</v>
      </c>
      <c r="F467">
        <v>6</v>
      </c>
      <c r="G467">
        <v>300</v>
      </c>
      <c r="H467">
        <v>1800</v>
      </c>
      <c r="I467">
        <v>10</v>
      </c>
      <c r="J467">
        <v>8</v>
      </c>
      <c r="K467" t="str">
        <f>VLOOKUP(Data5[[#This Row],[Course ID]],courses[],2,FALSE)</f>
        <v>Word</v>
      </c>
      <c r="L467" s="6" t="str">
        <f>VLOOKUP(Data5[[#This Row],[Course ID]],courses[],3,FALSE)</f>
        <v>Intermediate</v>
      </c>
      <c r="M467">
        <f>VLOOKUP(Data5[[#This Row],[Course ID]],courses[],5,FALSE)</f>
        <v>300</v>
      </c>
      <c r="N467" t="str">
        <f>VLOOKUP(Data5[[#This Row],[Customer Number]],Customers[],4,FALSE)</f>
        <v>Jacobs Engineering Group</v>
      </c>
      <c r="O467" t="str">
        <f>VLOOKUP(Data5[[#This Row],[Customer Number]],Customers[],3,FALSE)</f>
        <v>California</v>
      </c>
      <c r="P467" t="str">
        <f>VLOOKUP(Data5[[#This Row],[Customer Number]],Customers[],5,FALSE)</f>
        <v>Industrials</v>
      </c>
      <c r="Q467" t="str">
        <f>VLOOKUP(Data5[[#This Row],[Customer Number]],Customers[],6,FALSE)</f>
        <v>Industrial Conglomerates</v>
      </c>
    </row>
    <row r="468" spans="1:17" x14ac:dyDescent="0.3">
      <c r="A468">
        <v>63293</v>
      </c>
      <c r="B468" s="5">
        <v>44195</v>
      </c>
      <c r="C468">
        <v>393</v>
      </c>
      <c r="D468" t="s">
        <v>26</v>
      </c>
      <c r="E468">
        <v>9</v>
      </c>
      <c r="F468">
        <v>18</v>
      </c>
      <c r="G468">
        <v>2000</v>
      </c>
      <c r="H468">
        <v>36000</v>
      </c>
      <c r="I468">
        <v>7</v>
      </c>
      <c r="J468">
        <v>8</v>
      </c>
      <c r="K468" t="str">
        <f>VLOOKUP(Data5[[#This Row],[Course ID]],courses[],2,FALSE)</f>
        <v>Excel</v>
      </c>
      <c r="L468" s="6" t="str">
        <f>VLOOKUP(Data5[[#This Row],[Course ID]],courses[],3,FALSE)</f>
        <v>Intermediate</v>
      </c>
      <c r="M468">
        <f>VLOOKUP(Data5[[#This Row],[Course ID]],courses[],5,FALSE)</f>
        <v>300</v>
      </c>
      <c r="N468" t="str">
        <f>VLOOKUP(Data5[[#This Row],[Customer Number]],Customers[],4,FALSE)</f>
        <v>Ross Stores</v>
      </c>
      <c r="O468" t="str">
        <f>VLOOKUP(Data5[[#This Row],[Customer Number]],Customers[],3,FALSE)</f>
        <v>California</v>
      </c>
      <c r="P468" t="str">
        <f>VLOOKUP(Data5[[#This Row],[Customer Number]],Customers[],5,FALSE)</f>
        <v>Consumer Discretionary</v>
      </c>
      <c r="Q468" t="str">
        <f>VLOOKUP(Data5[[#This Row],[Customer Number]],Customers[],6,FALSE)</f>
        <v>Apparel Retail</v>
      </c>
    </row>
    <row r="469" spans="1:17" x14ac:dyDescent="0.3">
      <c r="A469">
        <v>63404</v>
      </c>
      <c r="B469" s="5">
        <v>43892</v>
      </c>
      <c r="C469">
        <v>318</v>
      </c>
      <c r="D469" t="s">
        <v>27</v>
      </c>
      <c r="E469">
        <v>19</v>
      </c>
      <c r="F469">
        <v>20</v>
      </c>
      <c r="G469">
        <v>500</v>
      </c>
      <c r="H469">
        <v>10000</v>
      </c>
      <c r="I469">
        <v>8</v>
      </c>
      <c r="J469">
        <v>8</v>
      </c>
      <c r="K469" t="str">
        <f>VLOOKUP(Data5[[#This Row],[Course ID]],courses[],2,FALSE)</f>
        <v>Word</v>
      </c>
      <c r="L469" s="6" t="str">
        <f>VLOOKUP(Data5[[#This Row],[Course ID]],courses[],3,FALSE)</f>
        <v>Advanced</v>
      </c>
      <c r="M469">
        <f>VLOOKUP(Data5[[#This Row],[Course ID]],courses[],5,FALSE)</f>
        <v>500</v>
      </c>
      <c r="N469" t="str">
        <f>VLOOKUP(Data5[[#This Row],[Customer Number]],Customers[],4,FALSE)</f>
        <v>Mettler Toledo</v>
      </c>
      <c r="O469" t="str">
        <f>VLOOKUP(Data5[[#This Row],[Customer Number]],Customers[],3,FALSE)</f>
        <v>Ohio</v>
      </c>
      <c r="P469" t="str">
        <f>VLOOKUP(Data5[[#This Row],[Customer Number]],Customers[],5,FALSE)</f>
        <v>Health Care</v>
      </c>
      <c r="Q469" t="str">
        <f>VLOOKUP(Data5[[#This Row],[Customer Number]],Customers[],6,FALSE)</f>
        <v>Life Sciences Tools &amp; Services</v>
      </c>
    </row>
    <row r="470" spans="1:17" x14ac:dyDescent="0.3">
      <c r="A470">
        <v>63515</v>
      </c>
      <c r="B470" s="5">
        <v>44098</v>
      </c>
      <c r="C470">
        <v>34</v>
      </c>
      <c r="D470" t="s">
        <v>23</v>
      </c>
      <c r="E470">
        <v>13</v>
      </c>
      <c r="F470">
        <v>9</v>
      </c>
      <c r="G470">
        <v>300</v>
      </c>
      <c r="H470">
        <v>2700</v>
      </c>
      <c r="I470">
        <v>10</v>
      </c>
      <c r="J470">
        <v>8</v>
      </c>
      <c r="K470" t="str">
        <f>VLOOKUP(Data5[[#This Row],[Course ID]],courses[],2,FALSE)</f>
        <v>Access</v>
      </c>
      <c r="L470" s="6" t="str">
        <f>VLOOKUP(Data5[[#This Row],[Course ID]],courses[],3,FALSE)</f>
        <v>Intermediate</v>
      </c>
      <c r="M470">
        <f>VLOOKUP(Data5[[#This Row],[Course ID]],courses[],5,FALSE)</f>
        <v>300</v>
      </c>
      <c r="N470" t="str">
        <f>VLOOKUP(Data5[[#This Row],[Customer Number]],Customers[],4,FALSE)</f>
        <v>Amgen Inc</v>
      </c>
      <c r="O470" t="str">
        <f>VLOOKUP(Data5[[#This Row],[Customer Number]],Customers[],3,FALSE)</f>
        <v>California</v>
      </c>
      <c r="P470" t="str">
        <f>VLOOKUP(Data5[[#This Row],[Customer Number]],Customers[],5,FALSE)</f>
        <v>Health Care</v>
      </c>
      <c r="Q470" t="str">
        <f>VLOOKUP(Data5[[#This Row],[Customer Number]],Customers[],6,FALSE)</f>
        <v>Biotechnology</v>
      </c>
    </row>
    <row r="471" spans="1:17" x14ac:dyDescent="0.3">
      <c r="A471">
        <v>63626</v>
      </c>
      <c r="B471" s="5">
        <v>44048</v>
      </c>
      <c r="C471">
        <v>175</v>
      </c>
      <c r="D471" t="s">
        <v>25</v>
      </c>
      <c r="E471">
        <v>18</v>
      </c>
      <c r="F471">
        <v>13</v>
      </c>
      <c r="G471">
        <v>500</v>
      </c>
      <c r="H471">
        <v>6500</v>
      </c>
      <c r="I471">
        <v>8</v>
      </c>
      <c r="J471">
        <v>8</v>
      </c>
      <c r="K471" t="str">
        <f>VLOOKUP(Data5[[#This Row],[Course ID]],courses[],2,FALSE)</f>
        <v>Power BI</v>
      </c>
      <c r="L471" s="6" t="str">
        <f>VLOOKUP(Data5[[#This Row],[Course ID]],courses[],3,FALSE)</f>
        <v>Advanced</v>
      </c>
      <c r="M471">
        <f>VLOOKUP(Data5[[#This Row],[Course ID]],courses[],5,FALSE)</f>
        <v>500</v>
      </c>
      <c r="N471" t="str">
        <f>VLOOKUP(Data5[[#This Row],[Customer Number]],Customers[],4,FALSE)</f>
        <v>Facebook</v>
      </c>
      <c r="O471" t="str">
        <f>VLOOKUP(Data5[[#This Row],[Customer Number]],Customers[],3,FALSE)</f>
        <v>California</v>
      </c>
      <c r="P471" t="str">
        <f>VLOOKUP(Data5[[#This Row],[Customer Number]],Customers[],5,FALSE)</f>
        <v>Information Technology</v>
      </c>
      <c r="Q471" t="str">
        <f>VLOOKUP(Data5[[#This Row],[Customer Number]],Customers[],6,FALSE)</f>
        <v>Internet Software &amp; Services</v>
      </c>
    </row>
    <row r="472" spans="1:17" x14ac:dyDescent="0.3">
      <c r="A472">
        <v>63737</v>
      </c>
      <c r="B472" s="5">
        <v>44124</v>
      </c>
      <c r="C472">
        <v>359</v>
      </c>
      <c r="D472" t="s">
        <v>24</v>
      </c>
      <c r="E472">
        <v>23</v>
      </c>
      <c r="F472">
        <v>14</v>
      </c>
      <c r="G472">
        <v>700</v>
      </c>
      <c r="H472">
        <v>9800</v>
      </c>
      <c r="I472">
        <v>9</v>
      </c>
      <c r="J472">
        <v>8</v>
      </c>
      <c r="K472" t="str">
        <f>VLOOKUP(Data5[[#This Row],[Course ID]],courses[],2,FALSE)</f>
        <v>Forensic Investigation</v>
      </c>
      <c r="L472" s="6" t="str">
        <f>VLOOKUP(Data5[[#This Row],[Course ID]],courses[],3,FALSE)</f>
        <v>Advanced</v>
      </c>
      <c r="M472">
        <f>VLOOKUP(Data5[[#This Row],[Course ID]],courses[],5,FALSE)</f>
        <v>2500</v>
      </c>
      <c r="N472" t="str">
        <f>VLOOKUP(Data5[[#This Row],[Customer Number]],Customers[],4,FALSE)</f>
        <v>Procter &amp; Gamble</v>
      </c>
      <c r="O472" t="str">
        <f>VLOOKUP(Data5[[#This Row],[Customer Number]],Customers[],3,FALSE)</f>
        <v>Ohio</v>
      </c>
      <c r="P472" t="str">
        <f>VLOOKUP(Data5[[#This Row],[Customer Number]],Customers[],5,FALSE)</f>
        <v>Consumer Staples</v>
      </c>
      <c r="Q472" t="str">
        <f>VLOOKUP(Data5[[#This Row],[Customer Number]],Customers[],6,FALSE)</f>
        <v>Personal Products</v>
      </c>
    </row>
    <row r="473" spans="1:17" x14ac:dyDescent="0.3">
      <c r="A473">
        <v>63848</v>
      </c>
      <c r="B473" s="5">
        <v>43940</v>
      </c>
      <c r="C473">
        <v>272</v>
      </c>
      <c r="D473" t="s">
        <v>23</v>
      </c>
      <c r="E473">
        <v>3</v>
      </c>
      <c r="F473">
        <v>12</v>
      </c>
      <c r="G473">
        <v>300</v>
      </c>
      <c r="H473">
        <v>3600</v>
      </c>
      <c r="I473">
        <v>6</v>
      </c>
      <c r="J473">
        <v>8</v>
      </c>
      <c r="K473" t="str">
        <f>VLOOKUP(Data5[[#This Row],[Course ID]],courses[],2,FALSE)</f>
        <v>Word</v>
      </c>
      <c r="L473" s="6" t="str">
        <f>VLOOKUP(Data5[[#This Row],[Course ID]],courses[],3,FALSE)</f>
        <v>Intro</v>
      </c>
      <c r="M473">
        <f>VLOOKUP(Data5[[#This Row],[Course ID]],courses[],5,FALSE)</f>
        <v>300</v>
      </c>
      <c r="N473" t="str">
        <f>VLOOKUP(Data5[[#This Row],[Customer Number]],Customers[],4,FALSE)</f>
        <v>Laboratory Corp. of America Holding</v>
      </c>
      <c r="O473" t="str">
        <f>VLOOKUP(Data5[[#This Row],[Customer Number]],Customers[],3,FALSE)</f>
        <v>North Carolina</v>
      </c>
      <c r="P473" t="str">
        <f>VLOOKUP(Data5[[#This Row],[Customer Number]],Customers[],5,FALSE)</f>
        <v>Health Care</v>
      </c>
      <c r="Q473" t="str">
        <f>VLOOKUP(Data5[[#This Row],[Customer Number]],Customers[],6,FALSE)</f>
        <v>Health Care Facilities</v>
      </c>
    </row>
    <row r="474" spans="1:17" x14ac:dyDescent="0.3">
      <c r="A474">
        <v>63959</v>
      </c>
      <c r="B474" s="5">
        <v>44153</v>
      </c>
      <c r="C474">
        <v>67</v>
      </c>
      <c r="D474" t="s">
        <v>29</v>
      </c>
      <c r="E474">
        <v>15</v>
      </c>
      <c r="F474">
        <v>13</v>
      </c>
      <c r="G474">
        <v>500</v>
      </c>
      <c r="H474">
        <v>6500</v>
      </c>
      <c r="I474">
        <v>6</v>
      </c>
      <c r="J474">
        <v>8</v>
      </c>
      <c r="K474" t="str">
        <f>VLOOKUP(Data5[[#This Row],[Course ID]],courses[],2,FALSE)</f>
        <v>Forensic Investigation</v>
      </c>
      <c r="L474" s="6" t="str">
        <f>VLOOKUP(Data5[[#This Row],[Course ID]],courses[],3,FALSE)</f>
        <v>Intermediate</v>
      </c>
      <c r="M474">
        <f>VLOOKUP(Data5[[#This Row],[Course ID]],courses[],5,FALSE)</f>
        <v>1500</v>
      </c>
      <c r="N474" t="str">
        <f>VLOOKUP(Data5[[#This Row],[Customer Number]],Customers[],4,FALSE)</f>
        <v>BlackRock</v>
      </c>
      <c r="O474" t="str">
        <f>VLOOKUP(Data5[[#This Row],[Customer Number]],Customers[],3,FALSE)</f>
        <v>New York</v>
      </c>
      <c r="P474" t="str">
        <f>VLOOKUP(Data5[[#This Row],[Customer Number]],Customers[],5,FALSE)</f>
        <v>Financials</v>
      </c>
      <c r="Q474" t="str">
        <f>VLOOKUP(Data5[[#This Row],[Customer Number]],Customers[],6,FALSE)</f>
        <v>Asset Management &amp; Custody Banks</v>
      </c>
    </row>
    <row r="475" spans="1:17" x14ac:dyDescent="0.3">
      <c r="A475">
        <v>64070</v>
      </c>
      <c r="B475" s="5">
        <v>43912</v>
      </c>
      <c r="C475">
        <v>252</v>
      </c>
      <c r="D475" t="s">
        <v>25</v>
      </c>
      <c r="E475">
        <v>3</v>
      </c>
      <c r="F475">
        <v>12</v>
      </c>
      <c r="G475">
        <v>300</v>
      </c>
      <c r="H475">
        <v>3600</v>
      </c>
      <c r="I475">
        <v>10</v>
      </c>
      <c r="J475">
        <v>8</v>
      </c>
      <c r="K475" t="str">
        <f>VLOOKUP(Data5[[#This Row],[Course ID]],courses[],2,FALSE)</f>
        <v>Word</v>
      </c>
      <c r="L475" s="6" t="str">
        <f>VLOOKUP(Data5[[#This Row],[Course ID]],courses[],3,FALSE)</f>
        <v>Intro</v>
      </c>
      <c r="M475">
        <f>VLOOKUP(Data5[[#This Row],[Course ID]],courses[],5,FALSE)</f>
        <v>300</v>
      </c>
      <c r="N475" t="str">
        <f>VLOOKUP(Data5[[#This Row],[Customer Number]],Customers[],4,FALSE)</f>
        <v>Juniper Networks</v>
      </c>
      <c r="O475" t="str">
        <f>VLOOKUP(Data5[[#This Row],[Customer Number]],Customers[],3,FALSE)</f>
        <v>California</v>
      </c>
      <c r="P475" t="str">
        <f>VLOOKUP(Data5[[#This Row],[Customer Number]],Customers[],5,FALSE)</f>
        <v>Information Technology</v>
      </c>
      <c r="Q475" t="str">
        <f>VLOOKUP(Data5[[#This Row],[Customer Number]],Customers[],6,FALSE)</f>
        <v>Networking Equipment</v>
      </c>
    </row>
    <row r="476" spans="1:17" x14ac:dyDescent="0.3">
      <c r="A476">
        <v>64181</v>
      </c>
      <c r="B476" s="5">
        <v>44076</v>
      </c>
      <c r="C476">
        <v>59</v>
      </c>
      <c r="D476" t="s">
        <v>27</v>
      </c>
      <c r="E476">
        <v>14</v>
      </c>
      <c r="F476">
        <v>3</v>
      </c>
      <c r="G476">
        <v>300</v>
      </c>
      <c r="H476">
        <v>900</v>
      </c>
      <c r="I476">
        <v>9</v>
      </c>
      <c r="J476">
        <v>8</v>
      </c>
      <c r="K476" t="str">
        <f>VLOOKUP(Data5[[#This Row],[Course ID]],courses[],2,FALSE)</f>
        <v>Acrobat</v>
      </c>
      <c r="L476" s="6" t="str">
        <f>VLOOKUP(Data5[[#This Row],[Course ID]],courses[],3,FALSE)</f>
        <v>Intermediate</v>
      </c>
      <c r="M476">
        <f>VLOOKUP(Data5[[#This Row],[Course ID]],courses[],5,FALSE)</f>
        <v>500</v>
      </c>
      <c r="N476" t="str">
        <f>VLOOKUP(Data5[[#This Row],[Customer Number]],Customers[],4,FALSE)</f>
        <v>Best Buy Co. Inc.</v>
      </c>
      <c r="O476" t="str">
        <f>VLOOKUP(Data5[[#This Row],[Customer Number]],Customers[],3,FALSE)</f>
        <v>Minnesota</v>
      </c>
      <c r="P476" t="str">
        <f>VLOOKUP(Data5[[#This Row],[Customer Number]],Customers[],5,FALSE)</f>
        <v>Consumer Discretionary</v>
      </c>
      <c r="Q476" t="str">
        <f>VLOOKUP(Data5[[#This Row],[Customer Number]],Customers[],6,FALSE)</f>
        <v>Computer &amp; Electronics Retail</v>
      </c>
    </row>
    <row r="477" spans="1:17" x14ac:dyDescent="0.3">
      <c r="A477">
        <v>64292</v>
      </c>
      <c r="B477" s="5">
        <v>44155</v>
      </c>
      <c r="C477">
        <v>377</v>
      </c>
      <c r="D477" t="s">
        <v>23</v>
      </c>
      <c r="E477">
        <v>23</v>
      </c>
      <c r="F477">
        <v>23</v>
      </c>
      <c r="G477">
        <v>700</v>
      </c>
      <c r="H477">
        <v>16100</v>
      </c>
      <c r="I477">
        <v>10</v>
      </c>
      <c r="J477">
        <v>8</v>
      </c>
      <c r="K477" t="str">
        <f>VLOOKUP(Data5[[#This Row],[Course ID]],courses[],2,FALSE)</f>
        <v>Forensic Investigation</v>
      </c>
      <c r="L477" s="6" t="str">
        <f>VLOOKUP(Data5[[#This Row],[Course ID]],courses[],3,FALSE)</f>
        <v>Advanced</v>
      </c>
      <c r="M477">
        <f>VLOOKUP(Data5[[#This Row],[Course ID]],courses[],5,FALSE)</f>
        <v>2500</v>
      </c>
      <c r="N477" t="str">
        <f>VLOOKUP(Data5[[#This Row],[Customer Number]],Customers[],4,FALSE)</f>
        <v>Praxair Inc.</v>
      </c>
      <c r="O477" t="str">
        <f>VLOOKUP(Data5[[#This Row],[Customer Number]],Customers[],3,FALSE)</f>
        <v>Connecticut</v>
      </c>
      <c r="P477" t="str">
        <f>VLOOKUP(Data5[[#This Row],[Customer Number]],Customers[],5,FALSE)</f>
        <v>Materials</v>
      </c>
      <c r="Q477" t="str">
        <f>VLOOKUP(Data5[[#This Row],[Customer Number]],Customers[],6,FALSE)</f>
        <v>Industrial Gases</v>
      </c>
    </row>
    <row r="478" spans="1:17" x14ac:dyDescent="0.3">
      <c r="A478">
        <v>64403</v>
      </c>
      <c r="B478" s="5">
        <v>43881</v>
      </c>
      <c r="C478">
        <v>385</v>
      </c>
      <c r="D478" t="s">
        <v>25</v>
      </c>
      <c r="E478">
        <v>9</v>
      </c>
      <c r="F478">
        <v>24</v>
      </c>
      <c r="G478">
        <v>2000</v>
      </c>
      <c r="H478">
        <v>48000</v>
      </c>
      <c r="I478">
        <v>10</v>
      </c>
      <c r="J478">
        <v>8</v>
      </c>
      <c r="K478" t="str">
        <f>VLOOKUP(Data5[[#This Row],[Course ID]],courses[],2,FALSE)</f>
        <v>Excel</v>
      </c>
      <c r="L478" s="6" t="str">
        <f>VLOOKUP(Data5[[#This Row],[Course ID]],courses[],3,FALSE)</f>
        <v>Intermediate</v>
      </c>
      <c r="M478">
        <f>VLOOKUP(Data5[[#This Row],[Course ID]],courses[],5,FALSE)</f>
        <v>300</v>
      </c>
      <c r="N478" t="str">
        <f>VLOOKUP(Data5[[#This Row],[Customer Number]],Customers[],4,FALSE)</f>
        <v>Regeneron</v>
      </c>
      <c r="O478" t="str">
        <f>VLOOKUP(Data5[[#This Row],[Customer Number]],Customers[],3,FALSE)</f>
        <v>New York</v>
      </c>
      <c r="P478" t="str">
        <f>VLOOKUP(Data5[[#This Row],[Customer Number]],Customers[],5,FALSE)</f>
        <v>Health Care</v>
      </c>
      <c r="Q478" t="str">
        <f>VLOOKUP(Data5[[#This Row],[Customer Number]],Customers[],6,FALSE)</f>
        <v>Biotechnology</v>
      </c>
    </row>
    <row r="479" spans="1:17" x14ac:dyDescent="0.3">
      <c r="A479">
        <v>64514</v>
      </c>
      <c r="B479" s="5">
        <v>43842</v>
      </c>
      <c r="C479">
        <v>389</v>
      </c>
      <c r="D479" t="s">
        <v>29</v>
      </c>
      <c r="E479">
        <v>11</v>
      </c>
      <c r="F479">
        <v>19</v>
      </c>
      <c r="G479">
        <v>300</v>
      </c>
      <c r="H479">
        <v>5700</v>
      </c>
      <c r="I479">
        <v>10</v>
      </c>
      <c r="J479">
        <v>8</v>
      </c>
      <c r="K479" t="str">
        <f>VLOOKUP(Data5[[#This Row],[Course ID]],courses[],2,FALSE)</f>
        <v>Word</v>
      </c>
      <c r="L479" s="6" t="str">
        <f>VLOOKUP(Data5[[#This Row],[Course ID]],courses[],3,FALSE)</f>
        <v>Intermediate</v>
      </c>
      <c r="M479">
        <f>VLOOKUP(Data5[[#This Row],[Course ID]],courses[],5,FALSE)</f>
        <v>300</v>
      </c>
      <c r="N479" t="str">
        <f>VLOOKUP(Data5[[#This Row],[Customer Number]],Customers[],4,FALSE)</f>
        <v>Transocean</v>
      </c>
      <c r="O479" t="str">
        <f>VLOOKUP(Data5[[#This Row],[Customer Number]],Customers[],3,FALSE)</f>
        <v>Switzerland</v>
      </c>
      <c r="P479" t="str">
        <f>VLOOKUP(Data5[[#This Row],[Customer Number]],Customers[],5,FALSE)</f>
        <v>Energy</v>
      </c>
      <c r="Q479" t="str">
        <f>VLOOKUP(Data5[[#This Row],[Customer Number]],Customers[],6,FALSE)</f>
        <v>Oil &amp; Gas Drilling</v>
      </c>
    </row>
    <row r="480" spans="1:17" x14ac:dyDescent="0.3">
      <c r="A480">
        <v>64625</v>
      </c>
      <c r="B480" s="5">
        <v>44174</v>
      </c>
      <c r="C480">
        <v>283</v>
      </c>
      <c r="D480" t="s">
        <v>27</v>
      </c>
      <c r="E480">
        <v>19</v>
      </c>
      <c r="F480">
        <v>8</v>
      </c>
      <c r="G480">
        <v>500</v>
      </c>
      <c r="H480">
        <v>4000</v>
      </c>
      <c r="I480">
        <v>8</v>
      </c>
      <c r="J480">
        <v>8</v>
      </c>
      <c r="K480" t="str">
        <f>VLOOKUP(Data5[[#This Row],[Course ID]],courses[],2,FALSE)</f>
        <v>Word</v>
      </c>
      <c r="L480" s="6" t="str">
        <f>VLOOKUP(Data5[[#This Row],[Course ID]],courses[],3,FALSE)</f>
        <v>Advanced</v>
      </c>
      <c r="M480">
        <f>VLOOKUP(Data5[[#This Row],[Course ID]],courses[],5,FALSE)</f>
        <v>500</v>
      </c>
      <c r="N480" t="str">
        <f>VLOOKUP(Data5[[#This Row],[Customer Number]],Customers[],4,FALSE)</f>
        <v>Southwest Airlines</v>
      </c>
      <c r="O480" t="str">
        <f>VLOOKUP(Data5[[#This Row],[Customer Number]],Customers[],3,FALSE)</f>
        <v>Texas</v>
      </c>
      <c r="P480" t="str">
        <f>VLOOKUP(Data5[[#This Row],[Customer Number]],Customers[],5,FALSE)</f>
        <v>Industrials</v>
      </c>
      <c r="Q480" t="str">
        <f>VLOOKUP(Data5[[#This Row],[Customer Number]],Customers[],6,FALSE)</f>
        <v>Airlines</v>
      </c>
    </row>
    <row r="481" spans="1:17" x14ac:dyDescent="0.3">
      <c r="A481">
        <v>64736</v>
      </c>
      <c r="B481" s="5">
        <v>44035</v>
      </c>
      <c r="C481">
        <v>272</v>
      </c>
      <c r="D481" t="s">
        <v>23</v>
      </c>
      <c r="E481">
        <v>15</v>
      </c>
      <c r="F481">
        <v>24</v>
      </c>
      <c r="G481">
        <v>500</v>
      </c>
      <c r="H481">
        <v>12000</v>
      </c>
      <c r="I481">
        <v>7</v>
      </c>
      <c r="J481">
        <v>8</v>
      </c>
      <c r="K481" t="str">
        <f>VLOOKUP(Data5[[#This Row],[Course ID]],courses[],2,FALSE)</f>
        <v>Forensic Investigation</v>
      </c>
      <c r="L481" s="6" t="str">
        <f>VLOOKUP(Data5[[#This Row],[Course ID]],courses[],3,FALSE)</f>
        <v>Intermediate</v>
      </c>
      <c r="M481">
        <f>VLOOKUP(Data5[[#This Row],[Course ID]],courses[],5,FALSE)</f>
        <v>1500</v>
      </c>
      <c r="N481" t="str">
        <f>VLOOKUP(Data5[[#This Row],[Customer Number]],Customers[],4,FALSE)</f>
        <v>Laboratory Corp. of America Holding</v>
      </c>
      <c r="O481" t="str">
        <f>VLOOKUP(Data5[[#This Row],[Customer Number]],Customers[],3,FALSE)</f>
        <v>North Carolina</v>
      </c>
      <c r="P481" t="str">
        <f>VLOOKUP(Data5[[#This Row],[Customer Number]],Customers[],5,FALSE)</f>
        <v>Health Care</v>
      </c>
      <c r="Q481" t="str">
        <f>VLOOKUP(Data5[[#This Row],[Customer Number]],Customers[],6,FALSE)</f>
        <v>Health Care Facilities</v>
      </c>
    </row>
    <row r="482" spans="1:17" x14ac:dyDescent="0.3">
      <c r="A482">
        <v>64847</v>
      </c>
      <c r="B482" s="5">
        <v>44059</v>
      </c>
      <c r="C482">
        <v>298</v>
      </c>
      <c r="D482" t="s">
        <v>29</v>
      </c>
      <c r="E482">
        <v>5</v>
      </c>
      <c r="F482">
        <v>7</v>
      </c>
      <c r="G482">
        <v>300</v>
      </c>
      <c r="H482">
        <v>2100</v>
      </c>
      <c r="I482">
        <v>9</v>
      </c>
      <c r="J482">
        <v>8</v>
      </c>
      <c r="K482" t="str">
        <f>VLOOKUP(Data5[[#This Row],[Course ID]],courses[],2,FALSE)</f>
        <v>Access</v>
      </c>
      <c r="L482" s="6" t="str">
        <f>VLOOKUP(Data5[[#This Row],[Course ID]],courses[],3,FALSE)</f>
        <v>Intro</v>
      </c>
      <c r="M482">
        <f>VLOOKUP(Data5[[#This Row],[Course ID]],courses[],5,FALSE)</f>
        <v>300</v>
      </c>
      <c r="N482" t="str">
        <f>VLOOKUP(Data5[[#This Row],[Customer Number]],Customers[],4,FALSE)</f>
        <v>Medtronic plc</v>
      </c>
      <c r="O482" t="str">
        <f>VLOOKUP(Data5[[#This Row],[Customer Number]],Customers[],3,FALSE)</f>
        <v>Ireland</v>
      </c>
      <c r="P482" t="str">
        <f>VLOOKUP(Data5[[#This Row],[Customer Number]],Customers[],5,FALSE)</f>
        <v>Health Care</v>
      </c>
      <c r="Q482" t="str">
        <f>VLOOKUP(Data5[[#This Row],[Customer Number]],Customers[],6,FALSE)</f>
        <v>Health Care Equipment</v>
      </c>
    </row>
    <row r="483" spans="1:17" x14ac:dyDescent="0.3">
      <c r="A483">
        <v>64958</v>
      </c>
      <c r="B483" s="5">
        <v>43968</v>
      </c>
      <c r="C483">
        <v>393</v>
      </c>
      <c r="D483" t="s">
        <v>26</v>
      </c>
      <c r="E483">
        <v>5</v>
      </c>
      <c r="F483">
        <v>11</v>
      </c>
      <c r="G483">
        <v>300</v>
      </c>
      <c r="H483">
        <v>3300</v>
      </c>
      <c r="I483">
        <v>10</v>
      </c>
      <c r="J483">
        <v>8</v>
      </c>
      <c r="K483" t="str">
        <f>VLOOKUP(Data5[[#This Row],[Course ID]],courses[],2,FALSE)</f>
        <v>Access</v>
      </c>
      <c r="L483" s="6" t="str">
        <f>VLOOKUP(Data5[[#This Row],[Course ID]],courses[],3,FALSE)</f>
        <v>Intro</v>
      </c>
      <c r="M483">
        <f>VLOOKUP(Data5[[#This Row],[Course ID]],courses[],5,FALSE)</f>
        <v>300</v>
      </c>
      <c r="N483" t="str">
        <f>VLOOKUP(Data5[[#This Row],[Customer Number]],Customers[],4,FALSE)</f>
        <v>Ross Stores</v>
      </c>
      <c r="O483" t="str">
        <f>VLOOKUP(Data5[[#This Row],[Customer Number]],Customers[],3,FALSE)</f>
        <v>California</v>
      </c>
      <c r="P483" t="str">
        <f>VLOOKUP(Data5[[#This Row],[Customer Number]],Customers[],5,FALSE)</f>
        <v>Consumer Discretionary</v>
      </c>
      <c r="Q483" t="str">
        <f>VLOOKUP(Data5[[#This Row],[Customer Number]],Customers[],6,FALSE)</f>
        <v>Apparel Retail</v>
      </c>
    </row>
    <row r="484" spans="1:17" x14ac:dyDescent="0.3">
      <c r="A484">
        <v>65069</v>
      </c>
      <c r="B484" s="5">
        <v>44055</v>
      </c>
      <c r="C484">
        <v>241</v>
      </c>
      <c r="D484" t="s">
        <v>27</v>
      </c>
      <c r="E484">
        <v>7</v>
      </c>
      <c r="F484">
        <v>7</v>
      </c>
      <c r="G484">
        <v>500</v>
      </c>
      <c r="H484">
        <v>3500</v>
      </c>
      <c r="I484">
        <v>6</v>
      </c>
      <c r="J484">
        <v>8</v>
      </c>
      <c r="K484" t="str">
        <f>VLOOKUP(Data5[[#This Row],[Course ID]],courses[],2,FALSE)</f>
        <v>Forensic Investigation</v>
      </c>
      <c r="L484" s="6" t="str">
        <f>VLOOKUP(Data5[[#This Row],[Course ID]],courses[],3,FALSE)</f>
        <v>Intro</v>
      </c>
      <c r="M484">
        <f>VLOOKUP(Data5[[#This Row],[Course ID]],courses[],5,FALSE)</f>
        <v>1500</v>
      </c>
      <c r="N484" t="str">
        <f>VLOOKUP(Data5[[#This Row],[Customer Number]],Customers[],4,FALSE)</f>
        <v>International Paper</v>
      </c>
      <c r="O484" t="str">
        <f>VLOOKUP(Data5[[#This Row],[Customer Number]],Customers[],3,FALSE)</f>
        <v>Tennessee</v>
      </c>
      <c r="P484" t="str">
        <f>VLOOKUP(Data5[[#This Row],[Customer Number]],Customers[],5,FALSE)</f>
        <v>Materials</v>
      </c>
      <c r="Q484" t="str">
        <f>VLOOKUP(Data5[[#This Row],[Customer Number]],Customers[],6,FALSE)</f>
        <v>Paper Packaging</v>
      </c>
    </row>
    <row r="485" spans="1:17" x14ac:dyDescent="0.3">
      <c r="A485">
        <v>65180</v>
      </c>
      <c r="B485" s="5">
        <v>43978</v>
      </c>
      <c r="C485">
        <v>343</v>
      </c>
      <c r="D485" t="s">
        <v>25</v>
      </c>
      <c r="E485">
        <v>13</v>
      </c>
      <c r="F485">
        <v>23</v>
      </c>
      <c r="G485">
        <v>300</v>
      </c>
      <c r="H485">
        <v>6900</v>
      </c>
      <c r="I485">
        <v>6</v>
      </c>
      <c r="J485">
        <v>8</v>
      </c>
      <c r="K485" t="str">
        <f>VLOOKUP(Data5[[#This Row],[Course ID]],courses[],2,FALSE)</f>
        <v>Access</v>
      </c>
      <c r="L485" s="6" t="str">
        <f>VLOOKUP(Data5[[#This Row],[Course ID]],courses[],3,FALSE)</f>
        <v>Intermediate</v>
      </c>
      <c r="M485">
        <f>VLOOKUP(Data5[[#This Row],[Course ID]],courses[],5,FALSE)</f>
        <v>300</v>
      </c>
      <c r="N485" t="str">
        <f>VLOOKUP(Data5[[#This Row],[Customer Number]],Customers[],4,FALSE)</f>
        <v>ONEOK</v>
      </c>
      <c r="O485" t="str">
        <f>VLOOKUP(Data5[[#This Row],[Customer Number]],Customers[],3,FALSE)</f>
        <v>Oklahoma</v>
      </c>
      <c r="P485" t="str">
        <f>VLOOKUP(Data5[[#This Row],[Customer Number]],Customers[],5,FALSE)</f>
        <v>Energy</v>
      </c>
      <c r="Q485" t="str">
        <f>VLOOKUP(Data5[[#This Row],[Customer Number]],Customers[],6,FALSE)</f>
        <v>Oil &amp; Gas Exploration &amp; Production</v>
      </c>
    </row>
    <row r="486" spans="1:17" x14ac:dyDescent="0.3">
      <c r="A486">
        <v>65291</v>
      </c>
      <c r="B486" s="5">
        <v>43854</v>
      </c>
      <c r="C486">
        <v>237</v>
      </c>
      <c r="D486" t="s">
        <v>23</v>
      </c>
      <c r="E486">
        <v>3</v>
      </c>
      <c r="F486">
        <v>6</v>
      </c>
      <c r="G486">
        <v>300</v>
      </c>
      <c r="H486">
        <v>1800</v>
      </c>
      <c r="I486">
        <v>7</v>
      </c>
      <c r="J486">
        <v>8</v>
      </c>
      <c r="K486" t="str">
        <f>VLOOKUP(Data5[[#This Row],[Course ID]],courses[],2,FALSE)</f>
        <v>Word</v>
      </c>
      <c r="L486" s="6" t="str">
        <f>VLOOKUP(Data5[[#This Row],[Course ID]],courses[],3,FALSE)</f>
        <v>Intro</v>
      </c>
      <c r="M486">
        <f>VLOOKUP(Data5[[#This Row],[Course ID]],courses[],5,FALSE)</f>
        <v>300</v>
      </c>
      <c r="N486" t="str">
        <f>VLOOKUP(Data5[[#This Row],[Customer Number]],Customers[],4,FALSE)</f>
        <v>Intl Flavors &amp; Fragrances</v>
      </c>
      <c r="O486" t="str">
        <f>VLOOKUP(Data5[[#This Row],[Customer Number]],Customers[],3,FALSE)</f>
        <v>New York</v>
      </c>
      <c r="P486" t="str">
        <f>VLOOKUP(Data5[[#This Row],[Customer Number]],Customers[],5,FALSE)</f>
        <v>Materials</v>
      </c>
      <c r="Q486" t="str">
        <f>VLOOKUP(Data5[[#This Row],[Customer Number]],Customers[],6,FALSE)</f>
        <v>Specialty Chemicals</v>
      </c>
    </row>
    <row r="487" spans="1:17" x14ac:dyDescent="0.3">
      <c r="A487">
        <v>65402</v>
      </c>
      <c r="B487" s="5">
        <v>43967</v>
      </c>
      <c r="C487">
        <v>128</v>
      </c>
      <c r="D487" t="s">
        <v>24</v>
      </c>
      <c r="E487">
        <v>17</v>
      </c>
      <c r="F487">
        <v>12</v>
      </c>
      <c r="G487">
        <v>2000</v>
      </c>
      <c r="H487">
        <v>24000</v>
      </c>
      <c r="I487">
        <v>10</v>
      </c>
      <c r="J487">
        <v>8</v>
      </c>
      <c r="K487" t="str">
        <f>VLOOKUP(Data5[[#This Row],[Course ID]],courses[],2,FALSE)</f>
        <v>Excel</v>
      </c>
      <c r="L487" s="6" t="str">
        <f>VLOOKUP(Data5[[#This Row],[Course ID]],courses[],3,FALSE)</f>
        <v>Advanced</v>
      </c>
      <c r="M487">
        <f>VLOOKUP(Data5[[#This Row],[Course ID]],courses[],5,FALSE)</f>
        <v>500</v>
      </c>
      <c r="N487" t="str">
        <f>VLOOKUP(Data5[[#This Row],[Customer Number]],Customers[],4,FALSE)</f>
        <v>Discover Financial Services</v>
      </c>
      <c r="O487" t="str">
        <f>VLOOKUP(Data5[[#This Row],[Customer Number]],Customers[],3,FALSE)</f>
        <v>Illinois</v>
      </c>
      <c r="P487" t="str">
        <f>VLOOKUP(Data5[[#This Row],[Customer Number]],Customers[],5,FALSE)</f>
        <v>Financials</v>
      </c>
      <c r="Q487" t="str">
        <f>VLOOKUP(Data5[[#This Row],[Customer Number]],Customers[],6,FALSE)</f>
        <v>Consumer Finance</v>
      </c>
    </row>
    <row r="488" spans="1:17" x14ac:dyDescent="0.3">
      <c r="A488">
        <v>65513</v>
      </c>
      <c r="B488" s="5">
        <v>43961</v>
      </c>
      <c r="C488">
        <v>169</v>
      </c>
      <c r="D488" t="s">
        <v>26</v>
      </c>
      <c r="E488">
        <v>6</v>
      </c>
      <c r="F488">
        <v>24</v>
      </c>
      <c r="G488">
        <v>300</v>
      </c>
      <c r="H488">
        <v>7200</v>
      </c>
      <c r="I488">
        <v>10</v>
      </c>
      <c r="J488">
        <v>8</v>
      </c>
      <c r="K488" t="str">
        <f>VLOOKUP(Data5[[#This Row],[Course ID]],courses[],2,FALSE)</f>
        <v>Acrobat</v>
      </c>
      <c r="L488" s="6" t="str">
        <f>VLOOKUP(Data5[[#This Row],[Course ID]],courses[],3,FALSE)</f>
        <v>Intro</v>
      </c>
      <c r="M488">
        <f>VLOOKUP(Data5[[#This Row],[Course ID]],courses[],5,FALSE)</f>
        <v>500</v>
      </c>
      <c r="N488" t="str">
        <f>VLOOKUP(Data5[[#This Row],[Customer Number]],Customers[],4,FALSE)</f>
        <v>Exelon Corp.</v>
      </c>
      <c r="O488" t="str">
        <f>VLOOKUP(Data5[[#This Row],[Customer Number]],Customers[],3,FALSE)</f>
        <v>Illinois</v>
      </c>
      <c r="P488" t="str">
        <f>VLOOKUP(Data5[[#This Row],[Customer Number]],Customers[],5,FALSE)</f>
        <v>Utilities</v>
      </c>
      <c r="Q488" t="str">
        <f>VLOOKUP(Data5[[#This Row],[Customer Number]],Customers[],6,FALSE)</f>
        <v>MultiUtilities</v>
      </c>
    </row>
    <row r="489" spans="1:17" x14ac:dyDescent="0.3">
      <c r="A489">
        <v>65624</v>
      </c>
      <c r="B489" s="5">
        <v>44099</v>
      </c>
      <c r="C489">
        <v>59</v>
      </c>
      <c r="D489" t="s">
        <v>27</v>
      </c>
      <c r="E489">
        <v>7</v>
      </c>
      <c r="F489">
        <v>16</v>
      </c>
      <c r="G489">
        <v>500</v>
      </c>
      <c r="H489">
        <v>8000</v>
      </c>
      <c r="I489">
        <v>6</v>
      </c>
      <c r="J489">
        <v>8</v>
      </c>
      <c r="K489" t="str">
        <f>VLOOKUP(Data5[[#This Row],[Course ID]],courses[],2,FALSE)</f>
        <v>Forensic Investigation</v>
      </c>
      <c r="L489" s="6" t="str">
        <f>VLOOKUP(Data5[[#This Row],[Course ID]],courses[],3,FALSE)</f>
        <v>Intro</v>
      </c>
      <c r="M489">
        <f>VLOOKUP(Data5[[#This Row],[Course ID]],courses[],5,FALSE)</f>
        <v>1500</v>
      </c>
      <c r="N489" t="str">
        <f>VLOOKUP(Data5[[#This Row],[Customer Number]],Customers[],4,FALSE)</f>
        <v>Best Buy Co. Inc.</v>
      </c>
      <c r="O489" t="str">
        <f>VLOOKUP(Data5[[#This Row],[Customer Number]],Customers[],3,FALSE)</f>
        <v>Minnesota</v>
      </c>
      <c r="P489" t="str">
        <f>VLOOKUP(Data5[[#This Row],[Customer Number]],Customers[],5,FALSE)</f>
        <v>Consumer Discretionary</v>
      </c>
      <c r="Q489" t="str">
        <f>VLOOKUP(Data5[[#This Row],[Customer Number]],Customers[],6,FALSE)</f>
        <v>Computer &amp; Electronics Retail</v>
      </c>
    </row>
    <row r="490" spans="1:17" x14ac:dyDescent="0.3">
      <c r="A490">
        <v>65735</v>
      </c>
      <c r="B490" s="5">
        <v>43947</v>
      </c>
      <c r="C490">
        <v>120</v>
      </c>
      <c r="D490" t="s">
        <v>26</v>
      </c>
      <c r="E490">
        <v>22</v>
      </c>
      <c r="F490">
        <v>15</v>
      </c>
      <c r="G490">
        <v>500</v>
      </c>
      <c r="H490">
        <v>7500</v>
      </c>
      <c r="I490">
        <v>8</v>
      </c>
      <c r="J490">
        <v>8</v>
      </c>
      <c r="K490" t="str">
        <f>VLOOKUP(Data5[[#This Row],[Course ID]],courses[],2,FALSE)</f>
        <v>Acrobat</v>
      </c>
      <c r="L490" s="6" t="str">
        <f>VLOOKUP(Data5[[#This Row],[Course ID]],courses[],3,FALSE)</f>
        <v>Advanced</v>
      </c>
      <c r="M490">
        <f>VLOOKUP(Data5[[#This Row],[Course ID]],courses[],5,FALSE)</f>
        <v>700</v>
      </c>
      <c r="N490" t="str">
        <f>VLOOKUP(Data5[[#This Row],[Customer Number]],Customers[],4,FALSE)</f>
        <v>Citrix Systems</v>
      </c>
      <c r="O490" t="str">
        <f>VLOOKUP(Data5[[#This Row],[Customer Number]],Customers[],3,FALSE)</f>
        <v>Florida</v>
      </c>
      <c r="P490" t="str">
        <f>VLOOKUP(Data5[[#This Row],[Customer Number]],Customers[],5,FALSE)</f>
        <v>Information Technology</v>
      </c>
      <c r="Q490" t="str">
        <f>VLOOKUP(Data5[[#This Row],[Customer Number]],Customers[],6,FALSE)</f>
        <v>Internet Software &amp; Services</v>
      </c>
    </row>
    <row r="491" spans="1:17" x14ac:dyDescent="0.3">
      <c r="A491">
        <v>65846</v>
      </c>
      <c r="B491" s="5">
        <v>44014</v>
      </c>
      <c r="C491">
        <v>274</v>
      </c>
      <c r="D491" t="s">
        <v>26</v>
      </c>
      <c r="E491">
        <v>10</v>
      </c>
      <c r="F491">
        <v>4</v>
      </c>
      <c r="G491">
        <v>300</v>
      </c>
      <c r="H491">
        <v>1200</v>
      </c>
      <c r="I491">
        <v>10</v>
      </c>
      <c r="J491">
        <v>8</v>
      </c>
      <c r="K491" t="str">
        <f>VLOOKUP(Data5[[#This Row],[Course ID]],courses[],2,FALSE)</f>
        <v>Power BI</v>
      </c>
      <c r="L491" s="6" t="str">
        <f>VLOOKUP(Data5[[#This Row],[Course ID]],courses[],3,FALSE)</f>
        <v>Intermediate</v>
      </c>
      <c r="M491">
        <f>VLOOKUP(Data5[[#This Row],[Course ID]],courses[],5,FALSE)</f>
        <v>300</v>
      </c>
      <c r="N491" t="str">
        <f>VLOOKUP(Data5[[#This Row],[Customer Number]],Customers[],4,FALSE)</f>
        <v>L-3 Communications Holdings</v>
      </c>
      <c r="O491" t="str">
        <f>VLOOKUP(Data5[[#This Row],[Customer Number]],Customers[],3,FALSE)</f>
        <v>New York</v>
      </c>
      <c r="P491" t="str">
        <f>VLOOKUP(Data5[[#This Row],[Customer Number]],Customers[],5,FALSE)</f>
        <v>Industrials</v>
      </c>
      <c r="Q491" t="str">
        <f>VLOOKUP(Data5[[#This Row],[Customer Number]],Customers[],6,FALSE)</f>
        <v>Industrial Conglomerates</v>
      </c>
    </row>
    <row r="492" spans="1:17" x14ac:dyDescent="0.3">
      <c r="A492">
        <v>65957</v>
      </c>
      <c r="B492" s="5">
        <v>43866</v>
      </c>
      <c r="C492">
        <v>118</v>
      </c>
      <c r="D492" t="s">
        <v>23</v>
      </c>
      <c r="E492">
        <v>10</v>
      </c>
      <c r="F492">
        <v>2</v>
      </c>
      <c r="G492">
        <v>300</v>
      </c>
      <c r="H492">
        <v>600</v>
      </c>
      <c r="I492">
        <v>8</v>
      </c>
      <c r="J492">
        <v>8</v>
      </c>
      <c r="K492" t="str">
        <f>VLOOKUP(Data5[[#This Row],[Course ID]],courses[],2,FALSE)</f>
        <v>Power BI</v>
      </c>
      <c r="L492" s="6" t="str">
        <f>VLOOKUP(Data5[[#This Row],[Course ID]],courses[],3,FALSE)</f>
        <v>Intermediate</v>
      </c>
      <c r="M492">
        <f>VLOOKUP(Data5[[#This Row],[Course ID]],courses[],5,FALSE)</f>
        <v>300</v>
      </c>
      <c r="N492" t="str">
        <f>VLOOKUP(Data5[[#This Row],[Customer Number]],Customers[],4,FALSE)</f>
        <v>CenturyLink Inc</v>
      </c>
      <c r="O492" t="str">
        <f>VLOOKUP(Data5[[#This Row],[Customer Number]],Customers[],3,FALSE)</f>
        <v>Louisiana</v>
      </c>
      <c r="P492" t="str">
        <f>VLOOKUP(Data5[[#This Row],[Customer Number]],Customers[],5,FALSE)</f>
        <v>Telecommunications Services</v>
      </c>
      <c r="Q492" t="str">
        <f>VLOOKUP(Data5[[#This Row],[Customer Number]],Customers[],6,FALSE)</f>
        <v>Integrated Telecommunications Services</v>
      </c>
    </row>
    <row r="493" spans="1:17" x14ac:dyDescent="0.3">
      <c r="A493">
        <v>66068</v>
      </c>
      <c r="B493" s="5">
        <v>43900</v>
      </c>
      <c r="C493">
        <v>244</v>
      </c>
      <c r="D493" t="s">
        <v>23</v>
      </c>
      <c r="E493">
        <v>9</v>
      </c>
      <c r="F493">
        <v>9</v>
      </c>
      <c r="G493">
        <v>2000</v>
      </c>
      <c r="H493">
        <v>18000</v>
      </c>
      <c r="I493">
        <v>10</v>
      </c>
      <c r="J493">
        <v>8</v>
      </c>
      <c r="K493" t="str">
        <f>VLOOKUP(Data5[[#This Row],[Course ID]],courses[],2,FALSE)</f>
        <v>Excel</v>
      </c>
      <c r="L493" s="6" t="str">
        <f>VLOOKUP(Data5[[#This Row],[Course ID]],courses[],3,FALSE)</f>
        <v>Intermediate</v>
      </c>
      <c r="M493">
        <f>VLOOKUP(Data5[[#This Row],[Course ID]],courses[],5,FALSE)</f>
        <v>300</v>
      </c>
      <c r="N493" t="str">
        <f>VLOOKUP(Data5[[#This Row],[Customer Number]],Customers[],4,FALSE)</f>
        <v>Iron Mountain Incorporated</v>
      </c>
      <c r="O493" t="str">
        <f>VLOOKUP(Data5[[#This Row],[Customer Number]],Customers[],3,FALSE)</f>
        <v>Massachusetts</v>
      </c>
      <c r="P493" t="str">
        <f>VLOOKUP(Data5[[#This Row],[Customer Number]],Customers[],5,FALSE)</f>
        <v>Real Estate</v>
      </c>
      <c r="Q493" t="str">
        <f>VLOOKUP(Data5[[#This Row],[Customer Number]],Customers[],6,FALSE)</f>
        <v>REITs</v>
      </c>
    </row>
    <row r="494" spans="1:17" x14ac:dyDescent="0.3">
      <c r="A494">
        <v>66179</v>
      </c>
      <c r="B494" s="5">
        <v>43970</v>
      </c>
      <c r="C494">
        <v>226</v>
      </c>
      <c r="D494" t="s">
        <v>24</v>
      </c>
      <c r="E494">
        <v>24</v>
      </c>
      <c r="F494">
        <v>23</v>
      </c>
      <c r="G494">
        <v>2500</v>
      </c>
      <c r="H494">
        <v>57500</v>
      </c>
      <c r="I494">
        <v>6</v>
      </c>
      <c r="J494">
        <v>8</v>
      </c>
      <c r="K494" t="str">
        <f>VLOOKUP(Data5[[#This Row],[Course ID]],courses[],2,FALSE)</f>
        <v>Ethcial Hacking</v>
      </c>
      <c r="L494" s="6" t="str">
        <f>VLOOKUP(Data5[[#This Row],[Course ID]],courses[],3,FALSE)</f>
        <v>Advanced</v>
      </c>
      <c r="M494">
        <f>VLOOKUP(Data5[[#This Row],[Course ID]],courses[],5,FALSE)</f>
        <v>2750</v>
      </c>
      <c r="N494" t="str">
        <f>VLOOKUP(Data5[[#This Row],[Customer Number]],Customers[],4,FALSE)</f>
        <v>HP Inc.</v>
      </c>
      <c r="O494" t="str">
        <f>VLOOKUP(Data5[[#This Row],[Customer Number]],Customers[],3,FALSE)</f>
        <v>California</v>
      </c>
      <c r="P494" t="str">
        <f>VLOOKUP(Data5[[#This Row],[Customer Number]],Customers[],5,FALSE)</f>
        <v>Information Technology</v>
      </c>
      <c r="Q494" t="str">
        <f>VLOOKUP(Data5[[#This Row],[Customer Number]],Customers[],6,FALSE)</f>
        <v>Computer Hardware</v>
      </c>
    </row>
    <row r="495" spans="1:17" x14ac:dyDescent="0.3">
      <c r="A495">
        <v>66290</v>
      </c>
      <c r="B495" s="5">
        <v>43930</v>
      </c>
      <c r="C495">
        <v>77</v>
      </c>
      <c r="D495" t="s">
        <v>25</v>
      </c>
      <c r="E495">
        <v>11</v>
      </c>
      <c r="F495">
        <v>6</v>
      </c>
      <c r="G495">
        <v>300</v>
      </c>
      <c r="H495">
        <v>1800</v>
      </c>
      <c r="I495">
        <v>6</v>
      </c>
      <c r="J495">
        <v>8</v>
      </c>
      <c r="K495" t="str">
        <f>VLOOKUP(Data5[[#This Row],[Course ID]],courses[],2,FALSE)</f>
        <v>Word</v>
      </c>
      <c r="L495" s="6" t="str">
        <f>VLOOKUP(Data5[[#This Row],[Course ID]],courses[],3,FALSE)</f>
        <v>Intermediate</v>
      </c>
      <c r="M495">
        <f>VLOOKUP(Data5[[#This Row],[Course ID]],courses[],5,FALSE)</f>
        <v>300</v>
      </c>
      <c r="N495" t="str">
        <f>VLOOKUP(Data5[[#This Row],[Customer Number]],Customers[],4,FALSE)</f>
        <v>Cardinal Health Inc.</v>
      </c>
      <c r="O495" t="str">
        <f>VLOOKUP(Data5[[#This Row],[Customer Number]],Customers[],3,FALSE)</f>
        <v>Ohio</v>
      </c>
      <c r="P495" t="str">
        <f>VLOOKUP(Data5[[#This Row],[Customer Number]],Customers[],5,FALSE)</f>
        <v>Health Care</v>
      </c>
      <c r="Q495" t="str">
        <f>VLOOKUP(Data5[[#This Row],[Customer Number]],Customers[],6,FALSE)</f>
        <v>Health Care Distributors</v>
      </c>
    </row>
    <row r="496" spans="1:17" x14ac:dyDescent="0.3">
      <c r="A496">
        <v>66401</v>
      </c>
      <c r="B496" s="5">
        <v>43949</v>
      </c>
      <c r="C496">
        <v>194</v>
      </c>
      <c r="D496" t="s">
        <v>28</v>
      </c>
      <c r="E496">
        <v>5</v>
      </c>
      <c r="F496">
        <v>9</v>
      </c>
      <c r="G496">
        <v>300</v>
      </c>
      <c r="H496">
        <v>2700</v>
      </c>
      <c r="I496">
        <v>7</v>
      </c>
      <c r="J496">
        <v>8</v>
      </c>
      <c r="K496" t="str">
        <f>VLOOKUP(Data5[[#This Row],[Course ID]],courses[],2,FALSE)</f>
        <v>Access</v>
      </c>
      <c r="L496" s="6" t="str">
        <f>VLOOKUP(Data5[[#This Row],[Course ID]],courses[],3,FALSE)</f>
        <v>Intro</v>
      </c>
      <c r="M496">
        <f>VLOOKUP(Data5[[#This Row],[Course ID]],courses[],5,FALSE)</f>
        <v>300</v>
      </c>
      <c r="N496" t="str">
        <f>VLOOKUP(Data5[[#This Row],[Customer Number]],Customers[],4,FALSE)</f>
        <v>Fortive Corp</v>
      </c>
      <c r="O496" t="str">
        <f>VLOOKUP(Data5[[#This Row],[Customer Number]],Customers[],3,FALSE)</f>
        <v>Washington</v>
      </c>
      <c r="P496" t="str">
        <f>VLOOKUP(Data5[[#This Row],[Customer Number]],Customers[],5,FALSE)</f>
        <v>Industrials</v>
      </c>
      <c r="Q496" t="str">
        <f>VLOOKUP(Data5[[#This Row],[Customer Number]],Customers[],6,FALSE)</f>
        <v>Industrial Machinery</v>
      </c>
    </row>
    <row r="497" spans="1:17" x14ac:dyDescent="0.3">
      <c r="A497">
        <v>66512</v>
      </c>
      <c r="B497" s="5">
        <v>43994</v>
      </c>
      <c r="C497">
        <v>176</v>
      </c>
      <c r="D497" t="s">
        <v>26</v>
      </c>
      <c r="E497">
        <v>4</v>
      </c>
      <c r="F497">
        <v>15</v>
      </c>
      <c r="G497">
        <v>300</v>
      </c>
      <c r="H497">
        <v>4500</v>
      </c>
      <c r="I497">
        <v>6</v>
      </c>
      <c r="J497">
        <v>8</v>
      </c>
      <c r="K497" t="str">
        <f>VLOOKUP(Data5[[#This Row],[Course ID]],courses[],2,FALSE)</f>
        <v>PowerPoint</v>
      </c>
      <c r="L497" s="6" t="str">
        <f>VLOOKUP(Data5[[#This Row],[Course ID]],courses[],3,FALSE)</f>
        <v>Intro</v>
      </c>
      <c r="M497">
        <f>VLOOKUP(Data5[[#This Row],[Course ID]],courses[],5,FALSE)</f>
        <v>300</v>
      </c>
      <c r="N497" t="str">
        <f>VLOOKUP(Data5[[#This Row],[Customer Number]],Customers[],4,FALSE)</f>
        <v>Fortune Brands Home &amp; Security</v>
      </c>
      <c r="O497" t="str">
        <f>VLOOKUP(Data5[[#This Row],[Customer Number]],Customers[],3,FALSE)</f>
        <v>Illinois</v>
      </c>
      <c r="P497" t="str">
        <f>VLOOKUP(Data5[[#This Row],[Customer Number]],Customers[],5,FALSE)</f>
        <v>Industrials</v>
      </c>
      <c r="Q497" t="str">
        <f>VLOOKUP(Data5[[#This Row],[Customer Number]],Customers[],6,FALSE)</f>
        <v>Building Products</v>
      </c>
    </row>
    <row r="498" spans="1:17" x14ac:dyDescent="0.3">
      <c r="A498">
        <v>66623</v>
      </c>
      <c r="B498" s="5">
        <v>44187</v>
      </c>
      <c r="C498">
        <v>28</v>
      </c>
      <c r="D498" t="s">
        <v>25</v>
      </c>
      <c r="E498">
        <v>11</v>
      </c>
      <c r="F498">
        <v>8</v>
      </c>
      <c r="G498">
        <v>300</v>
      </c>
      <c r="H498">
        <v>2400</v>
      </c>
      <c r="I498">
        <v>9</v>
      </c>
      <c r="J498">
        <v>8</v>
      </c>
      <c r="K498" t="str">
        <f>VLOOKUP(Data5[[#This Row],[Course ID]],courses[],2,FALSE)</f>
        <v>Word</v>
      </c>
      <c r="L498" s="6" t="str">
        <f>VLOOKUP(Data5[[#This Row],[Course ID]],courses[],3,FALSE)</f>
        <v>Intermediate</v>
      </c>
      <c r="M498">
        <f>VLOOKUP(Data5[[#This Row],[Course ID]],courses[],5,FALSE)</f>
        <v>300</v>
      </c>
      <c r="N498" t="str">
        <f>VLOOKUP(Data5[[#This Row],[Customer Number]],Customers[],4,FALSE)</f>
        <v>Allstate Corp</v>
      </c>
      <c r="O498" t="str">
        <f>VLOOKUP(Data5[[#This Row],[Customer Number]],Customers[],3,FALSE)</f>
        <v>Illinois</v>
      </c>
      <c r="P498" t="str">
        <f>VLOOKUP(Data5[[#This Row],[Customer Number]],Customers[],5,FALSE)</f>
        <v>Financials</v>
      </c>
      <c r="Q498" t="str">
        <f>VLOOKUP(Data5[[#This Row],[Customer Number]],Customers[],6,FALSE)</f>
        <v>Property &amp; Casualty Insurance</v>
      </c>
    </row>
    <row r="499" spans="1:17" x14ac:dyDescent="0.3">
      <c r="A499">
        <v>66734</v>
      </c>
      <c r="B499" s="5">
        <v>44030</v>
      </c>
      <c r="C499">
        <v>22</v>
      </c>
      <c r="D499" t="s">
        <v>26</v>
      </c>
      <c r="E499">
        <v>17</v>
      </c>
      <c r="F499">
        <v>19</v>
      </c>
      <c r="G499">
        <v>2000</v>
      </c>
      <c r="H499">
        <v>38000</v>
      </c>
      <c r="I499">
        <v>7</v>
      </c>
      <c r="J499">
        <v>8</v>
      </c>
      <c r="K499" t="str">
        <f>VLOOKUP(Data5[[#This Row],[Course ID]],courses[],2,FALSE)</f>
        <v>Excel</v>
      </c>
      <c r="L499" s="6" t="str">
        <f>VLOOKUP(Data5[[#This Row],[Course ID]],courses[],3,FALSE)</f>
        <v>Advanced</v>
      </c>
      <c r="M499">
        <f>VLOOKUP(Data5[[#This Row],[Course ID]],courses[],5,FALSE)</f>
        <v>500</v>
      </c>
      <c r="N499" t="str">
        <f>VLOOKUP(Data5[[#This Row],[Customer Number]],Customers[],4,FALSE)</f>
        <v>Apartment Investment &amp; Mgmt</v>
      </c>
      <c r="O499" t="str">
        <f>VLOOKUP(Data5[[#This Row],[Customer Number]],Customers[],3,FALSE)</f>
        <v>Colorado</v>
      </c>
      <c r="P499" t="str">
        <f>VLOOKUP(Data5[[#This Row],[Customer Number]],Customers[],5,FALSE)</f>
        <v>Real Estate</v>
      </c>
      <c r="Q499" t="str">
        <f>VLOOKUP(Data5[[#This Row],[Customer Number]],Customers[],6,FALSE)</f>
        <v>REITs</v>
      </c>
    </row>
    <row r="500" spans="1:17" x14ac:dyDescent="0.3">
      <c r="A500">
        <v>66845</v>
      </c>
      <c r="B500" s="5">
        <v>44050</v>
      </c>
      <c r="C500">
        <v>108</v>
      </c>
      <c r="D500" t="s">
        <v>27</v>
      </c>
      <c r="E500">
        <v>11</v>
      </c>
      <c r="F500">
        <v>7</v>
      </c>
      <c r="G500">
        <v>300</v>
      </c>
      <c r="H500">
        <v>2100</v>
      </c>
      <c r="I500">
        <v>8</v>
      </c>
      <c r="J500">
        <v>8</v>
      </c>
      <c r="K500" t="str">
        <f>VLOOKUP(Data5[[#This Row],[Course ID]],courses[],2,FALSE)</f>
        <v>Word</v>
      </c>
      <c r="L500" s="6" t="str">
        <f>VLOOKUP(Data5[[#This Row],[Course ID]],courses[],3,FALSE)</f>
        <v>Intermediate</v>
      </c>
      <c r="M500">
        <f>VLOOKUP(Data5[[#This Row],[Course ID]],courses[],5,FALSE)</f>
        <v>300</v>
      </c>
      <c r="N500" t="str">
        <f>VLOOKUP(Data5[[#This Row],[Customer Number]],Customers[],4,FALSE)</f>
        <v>The Cooper Companies</v>
      </c>
      <c r="O500" t="str">
        <f>VLOOKUP(Data5[[#This Row],[Customer Number]],Customers[],3,FALSE)</f>
        <v>California</v>
      </c>
      <c r="P500" t="str">
        <f>VLOOKUP(Data5[[#This Row],[Customer Number]],Customers[],5,FALSE)</f>
        <v>Health Care</v>
      </c>
      <c r="Q500" t="str">
        <f>VLOOKUP(Data5[[#This Row],[Customer Number]],Customers[],6,FALSE)</f>
        <v>Health Care Supplies</v>
      </c>
    </row>
    <row r="501" spans="1:17" x14ac:dyDescent="0.3">
      <c r="A501">
        <v>66956</v>
      </c>
      <c r="B501" s="5">
        <v>43851</v>
      </c>
      <c r="C501">
        <v>385</v>
      </c>
      <c r="D501" t="s">
        <v>25</v>
      </c>
      <c r="E501">
        <v>9</v>
      </c>
      <c r="F501">
        <v>15</v>
      </c>
      <c r="G501">
        <v>2000</v>
      </c>
      <c r="H501">
        <v>30000</v>
      </c>
      <c r="I501">
        <v>6</v>
      </c>
      <c r="J501">
        <v>8</v>
      </c>
      <c r="K501" t="str">
        <f>VLOOKUP(Data5[[#This Row],[Course ID]],courses[],2,FALSE)</f>
        <v>Excel</v>
      </c>
      <c r="L501" s="6" t="str">
        <f>VLOOKUP(Data5[[#This Row],[Course ID]],courses[],3,FALSE)</f>
        <v>Intermediate</v>
      </c>
      <c r="M501">
        <f>VLOOKUP(Data5[[#This Row],[Course ID]],courses[],5,FALSE)</f>
        <v>300</v>
      </c>
      <c r="N501" t="str">
        <f>VLOOKUP(Data5[[#This Row],[Customer Number]],Customers[],4,FALSE)</f>
        <v>Regeneron</v>
      </c>
      <c r="O501" t="str">
        <f>VLOOKUP(Data5[[#This Row],[Customer Number]],Customers[],3,FALSE)</f>
        <v>New York</v>
      </c>
      <c r="P501" t="str">
        <f>VLOOKUP(Data5[[#This Row],[Customer Number]],Customers[],5,FALSE)</f>
        <v>Health Care</v>
      </c>
      <c r="Q501" t="str">
        <f>VLOOKUP(Data5[[#This Row],[Customer Number]],Customers[],6,FALSE)</f>
        <v>Biotechnology</v>
      </c>
    </row>
    <row r="502" spans="1:17" x14ac:dyDescent="0.3">
      <c r="A502">
        <v>67067</v>
      </c>
      <c r="B502" s="5">
        <v>44106</v>
      </c>
      <c r="C502">
        <v>117</v>
      </c>
      <c r="D502" t="s">
        <v>28</v>
      </c>
      <c r="E502">
        <v>4</v>
      </c>
      <c r="F502">
        <v>22</v>
      </c>
      <c r="G502">
        <v>300</v>
      </c>
      <c r="H502">
        <v>6600</v>
      </c>
      <c r="I502">
        <v>8</v>
      </c>
      <c r="J502">
        <v>8</v>
      </c>
      <c r="K502" t="str">
        <f>VLOOKUP(Data5[[#This Row],[Course ID]],courses[],2,FALSE)</f>
        <v>PowerPoint</v>
      </c>
      <c r="L502" s="6" t="str">
        <f>VLOOKUP(Data5[[#This Row],[Course ID]],courses[],3,FALSE)</f>
        <v>Intro</v>
      </c>
      <c r="M502">
        <f>VLOOKUP(Data5[[#This Row],[Course ID]],courses[],5,FALSE)</f>
        <v>300</v>
      </c>
      <c r="N502" t="str">
        <f>VLOOKUP(Data5[[#This Row],[Customer Number]],Customers[],4,FALSE)</f>
        <v>Cintas Corporation</v>
      </c>
      <c r="O502" t="str">
        <f>VLOOKUP(Data5[[#This Row],[Customer Number]],Customers[],3,FALSE)</f>
        <v>Ohio</v>
      </c>
      <c r="P502" t="str">
        <f>VLOOKUP(Data5[[#This Row],[Customer Number]],Customers[],5,FALSE)</f>
        <v>Industrials</v>
      </c>
      <c r="Q502" t="str">
        <f>VLOOKUP(Data5[[#This Row],[Customer Number]],Customers[],6,FALSE)</f>
        <v>Diversified Support Services</v>
      </c>
    </row>
    <row r="503" spans="1:17" x14ac:dyDescent="0.3">
      <c r="A503">
        <v>67178</v>
      </c>
      <c r="B503" s="5">
        <v>44142</v>
      </c>
      <c r="C503">
        <v>327</v>
      </c>
      <c r="D503" t="s">
        <v>28</v>
      </c>
      <c r="E503">
        <v>17</v>
      </c>
      <c r="F503">
        <v>3</v>
      </c>
      <c r="G503">
        <v>2000</v>
      </c>
      <c r="H503">
        <v>6000</v>
      </c>
      <c r="I503">
        <v>9</v>
      </c>
      <c r="J503">
        <v>8</v>
      </c>
      <c r="K503" t="str">
        <f>VLOOKUP(Data5[[#This Row],[Course ID]],courses[],2,FALSE)</f>
        <v>Excel</v>
      </c>
      <c r="L503" s="6" t="str">
        <f>VLOOKUP(Data5[[#This Row],[Course ID]],courses[],3,FALSE)</f>
        <v>Advanced</v>
      </c>
      <c r="M503">
        <f>VLOOKUP(Data5[[#This Row],[Course ID]],courses[],5,FALSE)</f>
        <v>500</v>
      </c>
      <c r="N503" t="str">
        <f>VLOOKUP(Data5[[#This Row],[Customer Number]],Customers[],4,FALSE)</f>
        <v>Netflix Inc.</v>
      </c>
      <c r="O503" t="str">
        <f>VLOOKUP(Data5[[#This Row],[Customer Number]],Customers[],3,FALSE)</f>
        <v>California</v>
      </c>
      <c r="P503" t="str">
        <f>VLOOKUP(Data5[[#This Row],[Customer Number]],Customers[],5,FALSE)</f>
        <v>Information Technology</v>
      </c>
      <c r="Q503" t="str">
        <f>VLOOKUP(Data5[[#This Row],[Customer Number]],Customers[],6,FALSE)</f>
        <v>Internet Software &amp; Services</v>
      </c>
    </row>
    <row r="504" spans="1:17" x14ac:dyDescent="0.3">
      <c r="A504">
        <v>67289</v>
      </c>
      <c r="B504" s="5">
        <v>43953</v>
      </c>
      <c r="C504">
        <v>270</v>
      </c>
      <c r="D504" t="s">
        <v>29</v>
      </c>
      <c r="E504">
        <v>22</v>
      </c>
      <c r="F504">
        <v>10</v>
      </c>
      <c r="G504">
        <v>500</v>
      </c>
      <c r="H504">
        <v>5000</v>
      </c>
      <c r="I504">
        <v>10</v>
      </c>
      <c r="J504">
        <v>8</v>
      </c>
      <c r="K504" t="str">
        <f>VLOOKUP(Data5[[#This Row],[Course ID]],courses[],2,FALSE)</f>
        <v>Acrobat</v>
      </c>
      <c r="L504" s="6" t="str">
        <f>VLOOKUP(Data5[[#This Row],[Course ID]],courses[],3,FALSE)</f>
        <v>Advanced</v>
      </c>
      <c r="M504">
        <f>VLOOKUP(Data5[[#This Row],[Course ID]],courses[],5,FALSE)</f>
        <v>700</v>
      </c>
      <c r="N504" t="str">
        <f>VLOOKUP(Data5[[#This Row],[Customer Number]],Customers[],4,FALSE)</f>
        <v>Leggett &amp; Platt</v>
      </c>
      <c r="O504" t="str">
        <f>VLOOKUP(Data5[[#This Row],[Customer Number]],Customers[],3,FALSE)</f>
        <v>Missouri</v>
      </c>
      <c r="P504" t="str">
        <f>VLOOKUP(Data5[[#This Row],[Customer Number]],Customers[],5,FALSE)</f>
        <v>Industrials</v>
      </c>
      <c r="Q504" t="str">
        <f>VLOOKUP(Data5[[#This Row],[Customer Number]],Customers[],6,FALSE)</f>
        <v>Industrial Conglomerates</v>
      </c>
    </row>
    <row r="505" spans="1:17" x14ac:dyDescent="0.3">
      <c r="A505">
        <v>67400</v>
      </c>
      <c r="B505" s="5">
        <v>43974</v>
      </c>
      <c r="C505">
        <v>154</v>
      </c>
      <c r="D505" t="s">
        <v>25</v>
      </c>
      <c r="E505">
        <v>17</v>
      </c>
      <c r="F505">
        <v>22</v>
      </c>
      <c r="G505">
        <v>2000</v>
      </c>
      <c r="H505">
        <v>44000</v>
      </c>
      <c r="I505">
        <v>6</v>
      </c>
      <c r="J505">
        <v>8</v>
      </c>
      <c r="K505" t="str">
        <f>VLOOKUP(Data5[[#This Row],[Course ID]],courses[],2,FALSE)</f>
        <v>Excel</v>
      </c>
      <c r="L505" s="6" t="str">
        <f>VLOOKUP(Data5[[#This Row],[Course ID]],courses[],3,FALSE)</f>
        <v>Advanced</v>
      </c>
      <c r="M505">
        <f>VLOOKUP(Data5[[#This Row],[Course ID]],courses[],5,FALSE)</f>
        <v>500</v>
      </c>
      <c r="N505" t="str">
        <f>VLOOKUP(Data5[[#This Row],[Customer Number]],Customers[],4,FALSE)</f>
        <v>Eastman Chemical</v>
      </c>
      <c r="O505" t="str">
        <f>VLOOKUP(Data5[[#This Row],[Customer Number]],Customers[],3,FALSE)</f>
        <v>Tennessee</v>
      </c>
      <c r="P505" t="str">
        <f>VLOOKUP(Data5[[#This Row],[Customer Number]],Customers[],5,FALSE)</f>
        <v>Materials</v>
      </c>
      <c r="Q505" t="str">
        <f>VLOOKUP(Data5[[#This Row],[Customer Number]],Customers[],6,FALSE)</f>
        <v>Diversified Chemicals</v>
      </c>
    </row>
    <row r="506" spans="1:17" x14ac:dyDescent="0.3">
      <c r="A506">
        <v>67511</v>
      </c>
      <c r="B506" s="5">
        <v>44118</v>
      </c>
      <c r="C506">
        <v>223</v>
      </c>
      <c r="D506" t="s">
        <v>23</v>
      </c>
      <c r="E506">
        <v>22</v>
      </c>
      <c r="F506">
        <v>6</v>
      </c>
      <c r="G506">
        <v>500</v>
      </c>
      <c r="H506">
        <v>3000</v>
      </c>
      <c r="I506">
        <v>10</v>
      </c>
      <c r="J506">
        <v>8</v>
      </c>
      <c r="K506" t="str">
        <f>VLOOKUP(Data5[[#This Row],[Course ID]],courses[],2,FALSE)</f>
        <v>Acrobat</v>
      </c>
      <c r="L506" s="6" t="str">
        <f>VLOOKUP(Data5[[#This Row],[Course ID]],courses[],3,FALSE)</f>
        <v>Advanced</v>
      </c>
      <c r="M506">
        <f>VLOOKUP(Data5[[#This Row],[Course ID]],courses[],5,FALSE)</f>
        <v>700</v>
      </c>
      <c r="N506" t="str">
        <f>VLOOKUP(Data5[[#This Row],[Customer Number]],Customers[],4,FALSE)</f>
        <v>Honeywell Int'l Inc.</v>
      </c>
      <c r="O506" t="str">
        <f>VLOOKUP(Data5[[#This Row],[Customer Number]],Customers[],3,FALSE)</f>
        <v>New Jersey</v>
      </c>
      <c r="P506" t="str">
        <f>VLOOKUP(Data5[[#This Row],[Customer Number]],Customers[],5,FALSE)</f>
        <v>Industrials</v>
      </c>
      <c r="Q506" t="str">
        <f>VLOOKUP(Data5[[#This Row],[Customer Number]],Customers[],6,FALSE)</f>
        <v>Industrial Conglomerates</v>
      </c>
    </row>
    <row r="507" spans="1:17" x14ac:dyDescent="0.3">
      <c r="A507">
        <v>67622</v>
      </c>
      <c r="B507" s="5">
        <v>43943</v>
      </c>
      <c r="C507">
        <v>379</v>
      </c>
      <c r="D507" t="s">
        <v>26</v>
      </c>
      <c r="E507">
        <v>8</v>
      </c>
      <c r="F507">
        <v>8</v>
      </c>
      <c r="G507">
        <v>1500</v>
      </c>
      <c r="H507">
        <v>12000</v>
      </c>
      <c r="I507">
        <v>9</v>
      </c>
      <c r="J507">
        <v>8</v>
      </c>
      <c r="K507" t="str">
        <f>VLOOKUP(Data5[[#This Row],[Course ID]],courses[],2,FALSE)</f>
        <v>Ethcial Hacking</v>
      </c>
      <c r="L507" s="6" t="str">
        <f>VLOOKUP(Data5[[#This Row],[Course ID]],courses[],3,FALSE)</f>
        <v>Intro</v>
      </c>
      <c r="M507">
        <f>VLOOKUP(Data5[[#This Row],[Course ID]],courses[],5,FALSE)</f>
        <v>2000</v>
      </c>
      <c r="N507" t="str">
        <f>VLOOKUP(Data5[[#This Row],[Customer Number]],Customers[],4,FALSE)</f>
        <v>PayPal</v>
      </c>
      <c r="O507" t="str">
        <f>VLOOKUP(Data5[[#This Row],[Customer Number]],Customers[],3,FALSE)</f>
        <v>California</v>
      </c>
      <c r="P507" t="str">
        <f>VLOOKUP(Data5[[#This Row],[Customer Number]],Customers[],5,FALSE)</f>
        <v>Information Technology</v>
      </c>
      <c r="Q507" t="str">
        <f>VLOOKUP(Data5[[#This Row],[Customer Number]],Customers[],6,FALSE)</f>
        <v>Data Processing &amp; Outsourced Services</v>
      </c>
    </row>
    <row r="508" spans="1:17" x14ac:dyDescent="0.3">
      <c r="A508">
        <v>67733</v>
      </c>
      <c r="B508" s="5">
        <v>43943</v>
      </c>
      <c r="C508">
        <v>21</v>
      </c>
      <c r="D508" t="s">
        <v>25</v>
      </c>
      <c r="E508">
        <v>9</v>
      </c>
      <c r="F508">
        <v>17</v>
      </c>
      <c r="G508">
        <v>2000</v>
      </c>
      <c r="H508">
        <v>34000</v>
      </c>
      <c r="I508">
        <v>6</v>
      </c>
      <c r="J508">
        <v>8</v>
      </c>
      <c r="K508" t="str">
        <f>VLOOKUP(Data5[[#This Row],[Course ID]],courses[],2,FALSE)</f>
        <v>Excel</v>
      </c>
      <c r="L508" s="6" t="str">
        <f>VLOOKUP(Data5[[#This Row],[Course ID]],courses[],3,FALSE)</f>
        <v>Intermediate</v>
      </c>
      <c r="M508">
        <f>VLOOKUP(Data5[[#This Row],[Course ID]],courses[],5,FALSE)</f>
        <v>300</v>
      </c>
      <c r="N508" t="str">
        <f>VLOOKUP(Data5[[#This Row],[Customer Number]],Customers[],4,FALSE)</f>
        <v>American International Group, Inc.</v>
      </c>
      <c r="O508" t="str">
        <f>VLOOKUP(Data5[[#This Row],[Customer Number]],Customers[],3,FALSE)</f>
        <v>New York</v>
      </c>
      <c r="P508" t="str">
        <f>VLOOKUP(Data5[[#This Row],[Customer Number]],Customers[],5,FALSE)</f>
        <v>Financials</v>
      </c>
      <c r="Q508" t="str">
        <f>VLOOKUP(Data5[[#This Row],[Customer Number]],Customers[],6,FALSE)</f>
        <v>Property &amp; Casualty Insurance</v>
      </c>
    </row>
    <row r="509" spans="1:17" x14ac:dyDescent="0.3">
      <c r="A509">
        <v>67844</v>
      </c>
      <c r="B509" s="5">
        <v>44195</v>
      </c>
      <c r="C509">
        <v>329</v>
      </c>
      <c r="D509" t="s">
        <v>25</v>
      </c>
      <c r="E509">
        <v>7</v>
      </c>
      <c r="F509">
        <v>11</v>
      </c>
      <c r="G509">
        <v>500</v>
      </c>
      <c r="H509">
        <v>5500</v>
      </c>
      <c r="I509">
        <v>9</v>
      </c>
      <c r="J509">
        <v>8</v>
      </c>
      <c r="K509" t="str">
        <f>VLOOKUP(Data5[[#This Row],[Course ID]],courses[],2,FALSE)</f>
        <v>Forensic Investigation</v>
      </c>
      <c r="L509" s="6" t="str">
        <f>VLOOKUP(Data5[[#This Row],[Course ID]],courses[],3,FALSE)</f>
        <v>Intro</v>
      </c>
      <c r="M509">
        <f>VLOOKUP(Data5[[#This Row],[Course ID]],courses[],5,FALSE)</f>
        <v>1500</v>
      </c>
      <c r="N509" t="str">
        <f>VLOOKUP(Data5[[#This Row],[Customer Number]],Customers[],4,FALSE)</f>
        <v>NiSource Inc.</v>
      </c>
      <c r="O509" t="str">
        <f>VLOOKUP(Data5[[#This Row],[Customer Number]],Customers[],3,FALSE)</f>
        <v>Indiana</v>
      </c>
      <c r="P509" t="str">
        <f>VLOOKUP(Data5[[#This Row],[Customer Number]],Customers[],5,FALSE)</f>
        <v>Utilities</v>
      </c>
      <c r="Q509" t="str">
        <f>VLOOKUP(Data5[[#This Row],[Customer Number]],Customers[],6,FALSE)</f>
        <v>MultiUtilities</v>
      </c>
    </row>
    <row r="510" spans="1:17" x14ac:dyDescent="0.3">
      <c r="A510">
        <v>67955</v>
      </c>
      <c r="B510" s="5">
        <v>44120</v>
      </c>
      <c r="C510">
        <v>208</v>
      </c>
      <c r="D510" t="s">
        <v>28</v>
      </c>
      <c r="E510">
        <v>3</v>
      </c>
      <c r="F510">
        <v>19</v>
      </c>
      <c r="G510">
        <v>300</v>
      </c>
      <c r="H510">
        <v>5700</v>
      </c>
      <c r="I510">
        <v>7</v>
      </c>
      <c r="J510">
        <v>8</v>
      </c>
      <c r="K510" t="str">
        <f>VLOOKUP(Data5[[#This Row],[Course ID]],courses[],2,FALSE)</f>
        <v>Word</v>
      </c>
      <c r="L510" s="6" t="str">
        <f>VLOOKUP(Data5[[#This Row],[Course ID]],courses[],3,FALSE)</f>
        <v>Intro</v>
      </c>
      <c r="M510">
        <f>VLOOKUP(Data5[[#This Row],[Course ID]],courses[],5,FALSE)</f>
        <v>300</v>
      </c>
      <c r="N510" t="str">
        <f>VLOOKUP(Data5[[#This Row],[Customer Number]],Customers[],4,FALSE)</f>
        <v>Goodyear Tire &amp; Rubber</v>
      </c>
      <c r="O510" t="str">
        <f>VLOOKUP(Data5[[#This Row],[Customer Number]],Customers[],3,FALSE)</f>
        <v>Ohio</v>
      </c>
      <c r="P510" t="str">
        <f>VLOOKUP(Data5[[#This Row],[Customer Number]],Customers[],5,FALSE)</f>
        <v>Consumer Discretionary</v>
      </c>
      <c r="Q510" t="str">
        <f>VLOOKUP(Data5[[#This Row],[Customer Number]],Customers[],6,FALSE)</f>
        <v>Tires &amp; Rubber</v>
      </c>
    </row>
    <row r="511" spans="1:17" x14ac:dyDescent="0.3">
      <c r="A511">
        <v>68066</v>
      </c>
      <c r="B511" s="5">
        <v>44145</v>
      </c>
      <c r="C511">
        <v>288</v>
      </c>
      <c r="D511" t="s">
        <v>26</v>
      </c>
      <c r="E511">
        <v>16</v>
      </c>
      <c r="F511">
        <v>11</v>
      </c>
      <c r="G511">
        <v>1500</v>
      </c>
      <c r="H511">
        <v>16500</v>
      </c>
      <c r="I511">
        <v>6</v>
      </c>
      <c r="J511">
        <v>8</v>
      </c>
      <c r="K511" t="str">
        <f>VLOOKUP(Data5[[#This Row],[Course ID]],courses[],2,FALSE)</f>
        <v>Ethcial Hacking</v>
      </c>
      <c r="L511" s="6" t="str">
        <f>VLOOKUP(Data5[[#This Row],[Course ID]],courses[],3,FALSE)</f>
        <v>Intermediate</v>
      </c>
      <c r="M511">
        <f>VLOOKUP(Data5[[#This Row],[Course ID]],courses[],5,FALSE)</f>
        <v>2000</v>
      </c>
      <c r="N511" t="str">
        <f>VLOOKUP(Data5[[#This Row],[Customer Number]],Customers[],4,FALSE)</f>
        <v>Mid-America Apartments</v>
      </c>
      <c r="O511" t="str">
        <f>VLOOKUP(Data5[[#This Row],[Customer Number]],Customers[],3,FALSE)</f>
        <v>Tennessee</v>
      </c>
      <c r="P511" t="str">
        <f>VLOOKUP(Data5[[#This Row],[Customer Number]],Customers[],5,FALSE)</f>
        <v>Real Estate</v>
      </c>
      <c r="Q511" t="str">
        <f>VLOOKUP(Data5[[#This Row],[Customer Number]],Customers[],6,FALSE)</f>
        <v>Residential REITs</v>
      </c>
    </row>
    <row r="512" spans="1:17" x14ac:dyDescent="0.3">
      <c r="A512">
        <v>68177</v>
      </c>
      <c r="B512" s="5">
        <v>43912</v>
      </c>
      <c r="C512">
        <v>384</v>
      </c>
      <c r="D512" t="s">
        <v>23</v>
      </c>
      <c r="E512">
        <v>10</v>
      </c>
      <c r="F512">
        <v>3</v>
      </c>
      <c r="G512">
        <v>300</v>
      </c>
      <c r="H512">
        <v>900</v>
      </c>
      <c r="I512">
        <v>8</v>
      </c>
      <c r="J512">
        <v>8</v>
      </c>
      <c r="K512" t="str">
        <f>VLOOKUP(Data5[[#This Row],[Course ID]],courses[],2,FALSE)</f>
        <v>Power BI</v>
      </c>
      <c r="L512" s="6" t="str">
        <f>VLOOKUP(Data5[[#This Row],[Course ID]],courses[],3,FALSE)</f>
        <v>Intermediate</v>
      </c>
      <c r="M512">
        <f>VLOOKUP(Data5[[#This Row],[Course ID]],courses[],5,FALSE)</f>
        <v>300</v>
      </c>
      <c r="N512" t="str">
        <f>VLOOKUP(Data5[[#This Row],[Customer Number]],Customers[],4,FALSE)</f>
        <v>Royal Caribbean Cruises Ltd</v>
      </c>
      <c r="O512" t="str">
        <f>VLOOKUP(Data5[[#This Row],[Customer Number]],Customers[],3,FALSE)</f>
        <v>Florida</v>
      </c>
      <c r="P512" t="str">
        <f>VLOOKUP(Data5[[#This Row],[Customer Number]],Customers[],5,FALSE)</f>
        <v>Consumer Discretionary</v>
      </c>
      <c r="Q512" t="str">
        <f>VLOOKUP(Data5[[#This Row],[Customer Number]],Customers[],6,FALSE)</f>
        <v>Hotels, Resorts &amp; Cruise Lines</v>
      </c>
    </row>
    <row r="513" spans="1:17" x14ac:dyDescent="0.3">
      <c r="A513">
        <v>68288</v>
      </c>
      <c r="B513" s="5">
        <v>43880</v>
      </c>
      <c r="C513">
        <v>325</v>
      </c>
      <c r="D513" t="s">
        <v>27</v>
      </c>
      <c r="E513">
        <v>3</v>
      </c>
      <c r="F513">
        <v>12</v>
      </c>
      <c r="G513">
        <v>300</v>
      </c>
      <c r="H513">
        <v>3600</v>
      </c>
      <c r="I513">
        <v>8</v>
      </c>
      <c r="J513">
        <v>8</v>
      </c>
      <c r="K513" t="str">
        <f>VLOOKUP(Data5[[#This Row],[Course ID]],courses[],2,FALSE)</f>
        <v>Word</v>
      </c>
      <c r="L513" s="6" t="str">
        <f>VLOOKUP(Data5[[#This Row],[Course ID]],courses[],3,FALSE)</f>
        <v>Intro</v>
      </c>
      <c r="M513">
        <f>VLOOKUP(Data5[[#This Row],[Course ID]],courses[],5,FALSE)</f>
        <v>300</v>
      </c>
      <c r="N513" t="str">
        <f>VLOOKUP(Data5[[#This Row],[Customer Number]],Customers[],4,FALSE)</f>
        <v>NextEra Energy</v>
      </c>
      <c r="O513" t="str">
        <f>VLOOKUP(Data5[[#This Row],[Customer Number]],Customers[],3,FALSE)</f>
        <v>Florida</v>
      </c>
      <c r="P513" t="str">
        <f>VLOOKUP(Data5[[#This Row],[Customer Number]],Customers[],5,FALSE)</f>
        <v>Utilities</v>
      </c>
      <c r="Q513" t="str">
        <f>VLOOKUP(Data5[[#This Row],[Customer Number]],Customers[],6,FALSE)</f>
        <v>MultiUtilities</v>
      </c>
    </row>
    <row r="514" spans="1:17" x14ac:dyDescent="0.3">
      <c r="A514">
        <v>68399</v>
      </c>
      <c r="B514" s="5">
        <v>43899</v>
      </c>
      <c r="C514">
        <v>116</v>
      </c>
      <c r="D514" t="s">
        <v>29</v>
      </c>
      <c r="E514">
        <v>15</v>
      </c>
      <c r="F514">
        <v>10</v>
      </c>
      <c r="G514">
        <v>500</v>
      </c>
      <c r="H514">
        <v>5000</v>
      </c>
      <c r="I514">
        <v>9</v>
      </c>
      <c r="J514">
        <v>8</v>
      </c>
      <c r="K514" t="str">
        <f>VLOOKUP(Data5[[#This Row],[Course ID]],courses[],2,FALSE)</f>
        <v>Forensic Investigation</v>
      </c>
      <c r="L514" s="6" t="str">
        <f>VLOOKUP(Data5[[#This Row],[Course ID]],courses[],3,FALSE)</f>
        <v>Intermediate</v>
      </c>
      <c r="M514">
        <f>VLOOKUP(Data5[[#This Row],[Course ID]],courses[],5,FALSE)</f>
        <v>1500</v>
      </c>
      <c r="N514" t="str">
        <f>VLOOKUP(Data5[[#This Row],[Customer Number]],Customers[],4,FALSE)</f>
        <v>CSX Corp.</v>
      </c>
      <c r="O514" t="str">
        <f>VLOOKUP(Data5[[#This Row],[Customer Number]],Customers[],3,FALSE)</f>
        <v>Florida</v>
      </c>
      <c r="P514" t="str">
        <f>VLOOKUP(Data5[[#This Row],[Customer Number]],Customers[],5,FALSE)</f>
        <v>Industrials</v>
      </c>
      <c r="Q514" t="str">
        <f>VLOOKUP(Data5[[#This Row],[Customer Number]],Customers[],6,FALSE)</f>
        <v>Railroads</v>
      </c>
    </row>
    <row r="515" spans="1:17" x14ac:dyDescent="0.3">
      <c r="A515">
        <v>68510</v>
      </c>
      <c r="B515" s="5">
        <v>43961</v>
      </c>
      <c r="C515">
        <v>25</v>
      </c>
      <c r="D515" t="s">
        <v>29</v>
      </c>
      <c r="E515">
        <v>13</v>
      </c>
      <c r="F515">
        <v>21</v>
      </c>
      <c r="G515">
        <v>300</v>
      </c>
      <c r="H515">
        <v>6300</v>
      </c>
      <c r="I515">
        <v>8</v>
      </c>
      <c r="J515">
        <v>8</v>
      </c>
      <c r="K515" t="str">
        <f>VLOOKUP(Data5[[#This Row],[Course ID]],courses[],2,FALSE)</f>
        <v>Access</v>
      </c>
      <c r="L515" s="6" t="str">
        <f>VLOOKUP(Data5[[#This Row],[Course ID]],courses[],3,FALSE)</f>
        <v>Intermediate</v>
      </c>
      <c r="M515">
        <f>VLOOKUP(Data5[[#This Row],[Course ID]],courses[],5,FALSE)</f>
        <v>300</v>
      </c>
      <c r="N515" t="str">
        <f>VLOOKUP(Data5[[#This Row],[Customer Number]],Customers[],4,FALSE)</f>
        <v>Akamai Technologies Inc</v>
      </c>
      <c r="O515" t="str">
        <f>VLOOKUP(Data5[[#This Row],[Customer Number]],Customers[],3,FALSE)</f>
        <v>Massachusetts</v>
      </c>
      <c r="P515" t="str">
        <f>VLOOKUP(Data5[[#This Row],[Customer Number]],Customers[],5,FALSE)</f>
        <v>Information Technology</v>
      </c>
      <c r="Q515" t="str">
        <f>VLOOKUP(Data5[[#This Row],[Customer Number]],Customers[],6,FALSE)</f>
        <v>Internet Software &amp; Services</v>
      </c>
    </row>
    <row r="516" spans="1:17" x14ac:dyDescent="0.3">
      <c r="A516">
        <v>68621</v>
      </c>
      <c r="B516" s="5">
        <v>44181</v>
      </c>
      <c r="C516">
        <v>57</v>
      </c>
      <c r="D516" t="s">
        <v>26</v>
      </c>
      <c r="E516">
        <v>4</v>
      </c>
      <c r="F516">
        <v>14</v>
      </c>
      <c r="G516">
        <v>300</v>
      </c>
      <c r="H516">
        <v>4200</v>
      </c>
      <c r="I516">
        <v>7</v>
      </c>
      <c r="J516">
        <v>8</v>
      </c>
      <c r="K516" t="str">
        <f>VLOOKUP(Data5[[#This Row],[Course ID]],courses[],2,FALSE)</f>
        <v>PowerPoint</v>
      </c>
      <c r="L516" s="6" t="str">
        <f>VLOOKUP(Data5[[#This Row],[Course ID]],courses[],3,FALSE)</f>
        <v>Intro</v>
      </c>
      <c r="M516">
        <f>VLOOKUP(Data5[[#This Row],[Course ID]],courses[],5,FALSE)</f>
        <v>300</v>
      </c>
      <c r="N516" t="str">
        <f>VLOOKUP(Data5[[#This Row],[Customer Number]],Customers[],4,FALSE)</f>
        <v>Bed Bath &amp; Beyond</v>
      </c>
      <c r="O516" t="str">
        <f>VLOOKUP(Data5[[#This Row],[Customer Number]],Customers[],3,FALSE)</f>
        <v>New Jersey</v>
      </c>
      <c r="P516" t="str">
        <f>VLOOKUP(Data5[[#This Row],[Customer Number]],Customers[],5,FALSE)</f>
        <v>Consumer Discretionary</v>
      </c>
      <c r="Q516" t="str">
        <f>VLOOKUP(Data5[[#This Row],[Customer Number]],Customers[],6,FALSE)</f>
        <v>Specialty Stores</v>
      </c>
    </row>
    <row r="517" spans="1:17" x14ac:dyDescent="0.3">
      <c r="A517">
        <v>68732</v>
      </c>
      <c r="B517" s="5">
        <v>44165</v>
      </c>
      <c r="C517">
        <v>89</v>
      </c>
      <c r="D517" t="s">
        <v>28</v>
      </c>
      <c r="E517">
        <v>24</v>
      </c>
      <c r="F517">
        <v>6</v>
      </c>
      <c r="G517">
        <v>2500</v>
      </c>
      <c r="H517">
        <v>15000</v>
      </c>
      <c r="I517">
        <v>8</v>
      </c>
      <c r="J517">
        <v>8</v>
      </c>
      <c r="K517" t="str">
        <f>VLOOKUP(Data5[[#This Row],[Course ID]],courses[],2,FALSE)</f>
        <v>Ethcial Hacking</v>
      </c>
      <c r="L517" s="6" t="str">
        <f>VLOOKUP(Data5[[#This Row],[Course ID]],courses[],3,FALSE)</f>
        <v>Advanced</v>
      </c>
      <c r="M517">
        <f>VLOOKUP(Data5[[#This Row],[Course ID]],courses[],5,FALSE)</f>
        <v>2750</v>
      </c>
      <c r="N517" t="str">
        <f>VLOOKUP(Data5[[#This Row],[Customer Number]],Customers[],4,FALSE)</f>
        <v>Chesapeake Energy</v>
      </c>
      <c r="O517" t="str">
        <f>VLOOKUP(Data5[[#This Row],[Customer Number]],Customers[],3,FALSE)</f>
        <v>Oklahoma</v>
      </c>
      <c r="P517" t="str">
        <f>VLOOKUP(Data5[[#This Row],[Customer Number]],Customers[],5,FALSE)</f>
        <v>Energy</v>
      </c>
      <c r="Q517" t="str">
        <f>VLOOKUP(Data5[[#This Row],[Customer Number]],Customers[],6,FALSE)</f>
        <v>Integrated Oil &amp; Gas</v>
      </c>
    </row>
    <row r="518" spans="1:17" x14ac:dyDescent="0.3">
      <c r="A518">
        <v>68843</v>
      </c>
      <c r="B518" s="5">
        <v>43865</v>
      </c>
      <c r="C518">
        <v>388</v>
      </c>
      <c r="D518" t="s">
        <v>27</v>
      </c>
      <c r="E518">
        <v>15</v>
      </c>
      <c r="F518">
        <v>16</v>
      </c>
      <c r="G518">
        <v>500</v>
      </c>
      <c r="H518">
        <v>8000</v>
      </c>
      <c r="I518">
        <v>6</v>
      </c>
      <c r="J518">
        <v>8</v>
      </c>
      <c r="K518" t="str">
        <f>VLOOKUP(Data5[[#This Row],[Course ID]],courses[],2,FALSE)</f>
        <v>Forensic Investigation</v>
      </c>
      <c r="L518" s="6" t="str">
        <f>VLOOKUP(Data5[[#This Row],[Course ID]],courses[],3,FALSE)</f>
        <v>Intermediate</v>
      </c>
      <c r="M518">
        <f>VLOOKUP(Data5[[#This Row],[Course ID]],courses[],5,FALSE)</f>
        <v>1500</v>
      </c>
      <c r="N518" t="str">
        <f>VLOOKUP(Data5[[#This Row],[Customer Number]],Customers[],4,FALSE)</f>
        <v>Red Hat Inc.</v>
      </c>
      <c r="O518" t="str">
        <f>VLOOKUP(Data5[[#This Row],[Customer Number]],Customers[],3,FALSE)</f>
        <v>North Carolina</v>
      </c>
      <c r="P518" t="str">
        <f>VLOOKUP(Data5[[#This Row],[Customer Number]],Customers[],5,FALSE)</f>
        <v>Information Technology</v>
      </c>
      <c r="Q518" t="str">
        <f>VLOOKUP(Data5[[#This Row],[Customer Number]],Customers[],6,FALSE)</f>
        <v>Systems Software</v>
      </c>
    </row>
    <row r="519" spans="1:17" x14ac:dyDescent="0.3">
      <c r="A519">
        <v>68954</v>
      </c>
      <c r="B519" s="5">
        <v>44176</v>
      </c>
      <c r="C519">
        <v>318</v>
      </c>
      <c r="D519" t="s">
        <v>27</v>
      </c>
      <c r="E519">
        <v>23</v>
      </c>
      <c r="F519">
        <v>5</v>
      </c>
      <c r="G519">
        <v>700</v>
      </c>
      <c r="H519">
        <v>3500</v>
      </c>
      <c r="I519">
        <v>8</v>
      </c>
      <c r="J519">
        <v>8</v>
      </c>
      <c r="K519" t="str">
        <f>VLOOKUP(Data5[[#This Row],[Course ID]],courses[],2,FALSE)</f>
        <v>Forensic Investigation</v>
      </c>
      <c r="L519" s="6" t="str">
        <f>VLOOKUP(Data5[[#This Row],[Course ID]],courses[],3,FALSE)</f>
        <v>Advanced</v>
      </c>
      <c r="M519">
        <f>VLOOKUP(Data5[[#This Row],[Course ID]],courses[],5,FALSE)</f>
        <v>2500</v>
      </c>
      <c r="N519" t="str">
        <f>VLOOKUP(Data5[[#This Row],[Customer Number]],Customers[],4,FALSE)</f>
        <v>Mettler Toledo</v>
      </c>
      <c r="O519" t="str">
        <f>VLOOKUP(Data5[[#This Row],[Customer Number]],Customers[],3,FALSE)</f>
        <v>Ohio</v>
      </c>
      <c r="P519" t="str">
        <f>VLOOKUP(Data5[[#This Row],[Customer Number]],Customers[],5,FALSE)</f>
        <v>Health Care</v>
      </c>
      <c r="Q519" t="str">
        <f>VLOOKUP(Data5[[#This Row],[Customer Number]],Customers[],6,FALSE)</f>
        <v>Life Sciences Tools &amp; Services</v>
      </c>
    </row>
    <row r="520" spans="1:17" x14ac:dyDescent="0.3">
      <c r="A520">
        <v>69065</v>
      </c>
      <c r="B520" s="5">
        <v>44043</v>
      </c>
      <c r="C520">
        <v>164</v>
      </c>
      <c r="D520" t="s">
        <v>27</v>
      </c>
      <c r="E520">
        <v>19</v>
      </c>
      <c r="F520">
        <v>13</v>
      </c>
      <c r="G520">
        <v>500</v>
      </c>
      <c r="H520">
        <v>6500</v>
      </c>
      <c r="I520">
        <v>8</v>
      </c>
      <c r="J520">
        <v>8</v>
      </c>
      <c r="K520" t="str">
        <f>VLOOKUP(Data5[[#This Row],[Course ID]],courses[],2,FALSE)</f>
        <v>Word</v>
      </c>
      <c r="L520" s="6" t="str">
        <f>VLOOKUP(Data5[[#This Row],[Course ID]],courses[],3,FALSE)</f>
        <v>Advanced</v>
      </c>
      <c r="M520">
        <f>VLOOKUP(Data5[[#This Row],[Course ID]],courses[],5,FALSE)</f>
        <v>500</v>
      </c>
      <c r="N520" t="str">
        <f>VLOOKUP(Data5[[#This Row],[Customer Number]],Customers[],4,FALSE)</f>
        <v>E*Trade</v>
      </c>
      <c r="O520" t="str">
        <f>VLOOKUP(Data5[[#This Row],[Customer Number]],Customers[],3,FALSE)</f>
        <v>New York</v>
      </c>
      <c r="P520" t="str">
        <f>VLOOKUP(Data5[[#This Row],[Customer Number]],Customers[],5,FALSE)</f>
        <v>Financials</v>
      </c>
      <c r="Q520" t="str">
        <f>VLOOKUP(Data5[[#This Row],[Customer Number]],Customers[],6,FALSE)</f>
        <v>Investment Banking &amp; Brokerage</v>
      </c>
    </row>
    <row r="521" spans="1:17" x14ac:dyDescent="0.3">
      <c r="A521">
        <v>69176</v>
      </c>
      <c r="B521" s="5">
        <v>44032</v>
      </c>
      <c r="C521">
        <v>172</v>
      </c>
      <c r="D521" t="s">
        <v>29</v>
      </c>
      <c r="E521">
        <v>3</v>
      </c>
      <c r="F521">
        <v>24</v>
      </c>
      <c r="G521">
        <v>300</v>
      </c>
      <c r="H521">
        <v>7200</v>
      </c>
      <c r="I521">
        <v>10</v>
      </c>
      <c r="J521">
        <v>8</v>
      </c>
      <c r="K521" t="str">
        <f>VLOOKUP(Data5[[#This Row],[Course ID]],courses[],2,FALSE)</f>
        <v>Word</v>
      </c>
      <c r="L521" s="6" t="str">
        <f>VLOOKUP(Data5[[#This Row],[Course ID]],courses[],3,FALSE)</f>
        <v>Intro</v>
      </c>
      <c r="M521">
        <f>VLOOKUP(Data5[[#This Row],[Course ID]],courses[],5,FALSE)</f>
        <v>300</v>
      </c>
      <c r="N521" t="str">
        <f>VLOOKUP(Data5[[#This Row],[Customer Number]],Customers[],4,FALSE)</f>
        <v>Extra Space Storage</v>
      </c>
      <c r="O521" t="str">
        <f>VLOOKUP(Data5[[#This Row],[Customer Number]],Customers[],3,FALSE)</f>
        <v>UT</v>
      </c>
      <c r="P521" t="str">
        <f>VLOOKUP(Data5[[#This Row],[Customer Number]],Customers[],5,FALSE)</f>
        <v>Real Estate</v>
      </c>
      <c r="Q521" t="str">
        <f>VLOOKUP(Data5[[#This Row],[Customer Number]],Customers[],6,FALSE)</f>
        <v>Specialized REITs</v>
      </c>
    </row>
    <row r="522" spans="1:17" x14ac:dyDescent="0.3">
      <c r="A522">
        <v>69287</v>
      </c>
      <c r="B522" s="5">
        <v>44092</v>
      </c>
      <c r="C522">
        <v>46</v>
      </c>
      <c r="D522" t="s">
        <v>29</v>
      </c>
      <c r="E522">
        <v>17</v>
      </c>
      <c r="F522">
        <v>3</v>
      </c>
      <c r="G522">
        <v>2000</v>
      </c>
      <c r="H522">
        <v>6000</v>
      </c>
      <c r="I522">
        <v>9</v>
      </c>
      <c r="J522">
        <v>8</v>
      </c>
      <c r="K522" t="str">
        <f>VLOOKUP(Data5[[#This Row],[Course ID]],courses[],2,FALSE)</f>
        <v>Excel</v>
      </c>
      <c r="L522" s="6" t="str">
        <f>VLOOKUP(Data5[[#This Row],[Course ID]],courses[],3,FALSE)</f>
        <v>Advanced</v>
      </c>
      <c r="M522">
        <f>VLOOKUP(Data5[[#This Row],[Course ID]],courses[],5,FALSE)</f>
        <v>500</v>
      </c>
      <c r="N522" t="str">
        <f>VLOOKUP(Data5[[#This Row],[Customer Number]],Customers[],4,FALSE)</f>
        <v>Activision Blizzard</v>
      </c>
      <c r="O522" t="str">
        <f>VLOOKUP(Data5[[#This Row],[Customer Number]],Customers[],3,FALSE)</f>
        <v>California</v>
      </c>
      <c r="P522" t="str">
        <f>VLOOKUP(Data5[[#This Row],[Customer Number]],Customers[],5,FALSE)</f>
        <v>Information Technology</v>
      </c>
      <c r="Q522" t="str">
        <f>VLOOKUP(Data5[[#This Row],[Customer Number]],Customers[],6,FALSE)</f>
        <v>Home Entertainment Software</v>
      </c>
    </row>
    <row r="523" spans="1:17" x14ac:dyDescent="0.3">
      <c r="A523">
        <v>69398</v>
      </c>
      <c r="B523" s="5">
        <v>44008</v>
      </c>
      <c r="C523">
        <v>167</v>
      </c>
      <c r="D523" t="s">
        <v>23</v>
      </c>
      <c r="E523">
        <v>15</v>
      </c>
      <c r="F523">
        <v>13</v>
      </c>
      <c r="G523">
        <v>500</v>
      </c>
      <c r="H523">
        <v>6500</v>
      </c>
      <c r="I523">
        <v>8</v>
      </c>
      <c r="J523">
        <v>8</v>
      </c>
      <c r="K523" t="str">
        <f>VLOOKUP(Data5[[#This Row],[Course ID]],courses[],2,FALSE)</f>
        <v>Forensic Investigation</v>
      </c>
      <c r="L523" s="6" t="str">
        <f>VLOOKUP(Data5[[#This Row],[Course ID]],courses[],3,FALSE)</f>
        <v>Intermediate</v>
      </c>
      <c r="M523">
        <f>VLOOKUP(Data5[[#This Row],[Course ID]],courses[],5,FALSE)</f>
        <v>1500</v>
      </c>
      <c r="N523" t="str">
        <f>VLOOKUP(Data5[[#This Row],[Customer Number]],Customers[],4,FALSE)</f>
        <v>Envision Healthcare Corp</v>
      </c>
      <c r="O523" t="str">
        <f>VLOOKUP(Data5[[#This Row],[Customer Number]],Customers[],3,FALSE)</f>
        <v>Tennessee</v>
      </c>
      <c r="P523" t="str">
        <f>VLOOKUP(Data5[[#This Row],[Customer Number]],Customers[],5,FALSE)</f>
        <v>Health Care</v>
      </c>
      <c r="Q523" t="str">
        <f>VLOOKUP(Data5[[#This Row],[Customer Number]],Customers[],6,FALSE)</f>
        <v>Health Care Services</v>
      </c>
    </row>
    <row r="524" spans="1:17" x14ac:dyDescent="0.3">
      <c r="A524">
        <v>69509</v>
      </c>
      <c r="B524" s="5">
        <v>43978</v>
      </c>
      <c r="C524">
        <v>267</v>
      </c>
      <c r="D524" t="s">
        <v>26</v>
      </c>
      <c r="E524">
        <v>4</v>
      </c>
      <c r="F524">
        <v>6</v>
      </c>
      <c r="G524">
        <v>300</v>
      </c>
      <c r="H524">
        <v>1800</v>
      </c>
      <c r="I524">
        <v>8</v>
      </c>
      <c r="J524">
        <v>8</v>
      </c>
      <c r="K524" t="str">
        <f>VLOOKUP(Data5[[#This Row],[Course ID]],courses[],2,FALSE)</f>
        <v>PowerPoint</v>
      </c>
      <c r="L524" s="6" t="str">
        <f>VLOOKUP(Data5[[#This Row],[Course ID]],courses[],3,FALSE)</f>
        <v>Intro</v>
      </c>
      <c r="M524">
        <f>VLOOKUP(Data5[[#This Row],[Course ID]],courses[],5,FALSE)</f>
        <v>300</v>
      </c>
      <c r="N524" t="str">
        <f>VLOOKUP(Data5[[#This Row],[Customer Number]],Customers[],4,FALSE)</f>
        <v>Kansas City Southern</v>
      </c>
      <c r="O524" t="str">
        <f>VLOOKUP(Data5[[#This Row],[Customer Number]],Customers[],3,FALSE)</f>
        <v>Missouri</v>
      </c>
      <c r="P524" t="str">
        <f>VLOOKUP(Data5[[#This Row],[Customer Number]],Customers[],5,FALSE)</f>
        <v>Industrials</v>
      </c>
      <c r="Q524" t="str">
        <f>VLOOKUP(Data5[[#This Row],[Customer Number]],Customers[],6,FALSE)</f>
        <v>Railroads</v>
      </c>
    </row>
    <row r="525" spans="1:17" x14ac:dyDescent="0.3">
      <c r="A525">
        <v>69620</v>
      </c>
      <c r="B525" s="5">
        <v>43924</v>
      </c>
      <c r="C525">
        <v>47</v>
      </c>
      <c r="D525" t="s">
        <v>28</v>
      </c>
      <c r="E525">
        <v>3</v>
      </c>
      <c r="F525">
        <v>4</v>
      </c>
      <c r="G525">
        <v>300</v>
      </c>
      <c r="H525">
        <v>1200</v>
      </c>
      <c r="I525">
        <v>6</v>
      </c>
      <c r="J525">
        <v>8</v>
      </c>
      <c r="K525" t="str">
        <f>VLOOKUP(Data5[[#This Row],[Course ID]],courses[],2,FALSE)</f>
        <v>Word</v>
      </c>
      <c r="L525" s="6" t="str">
        <f>VLOOKUP(Data5[[#This Row],[Course ID]],courses[],3,FALSE)</f>
        <v>Intro</v>
      </c>
      <c r="M525">
        <f>VLOOKUP(Data5[[#This Row],[Course ID]],courses[],5,FALSE)</f>
        <v>300</v>
      </c>
      <c r="N525" t="str">
        <f>VLOOKUP(Data5[[#This Row],[Customer Number]],Customers[],4,FALSE)</f>
        <v>AvalonBay Communities, Inc.</v>
      </c>
      <c r="O525" t="str">
        <f>VLOOKUP(Data5[[#This Row],[Customer Number]],Customers[],3,FALSE)</f>
        <v>Virginia[3]</v>
      </c>
      <c r="P525" t="str">
        <f>VLOOKUP(Data5[[#This Row],[Customer Number]],Customers[],5,FALSE)</f>
        <v>Real Estate</v>
      </c>
      <c r="Q525" t="str">
        <f>VLOOKUP(Data5[[#This Row],[Customer Number]],Customers[],6,FALSE)</f>
        <v>Residential REITs</v>
      </c>
    </row>
    <row r="526" spans="1:17" x14ac:dyDescent="0.3">
      <c r="A526">
        <v>69731</v>
      </c>
      <c r="B526" s="5">
        <v>44080</v>
      </c>
      <c r="C526">
        <v>228</v>
      </c>
      <c r="D526" t="s">
        <v>29</v>
      </c>
      <c r="E526">
        <v>6</v>
      </c>
      <c r="F526">
        <v>10</v>
      </c>
      <c r="G526">
        <v>300</v>
      </c>
      <c r="H526">
        <v>3000</v>
      </c>
      <c r="I526">
        <v>7</v>
      </c>
      <c r="J526">
        <v>8</v>
      </c>
      <c r="K526" t="str">
        <f>VLOOKUP(Data5[[#This Row],[Course ID]],courses[],2,FALSE)</f>
        <v>Acrobat</v>
      </c>
      <c r="L526" s="6" t="str">
        <f>VLOOKUP(Data5[[#This Row],[Course ID]],courses[],3,FALSE)</f>
        <v>Intro</v>
      </c>
      <c r="M526">
        <f>VLOOKUP(Data5[[#This Row],[Course ID]],courses[],5,FALSE)</f>
        <v>500</v>
      </c>
      <c r="N526" t="str">
        <f>VLOOKUP(Data5[[#This Row],[Customer Number]],Customers[],4,FALSE)</f>
        <v>Hormel Foods Corp.</v>
      </c>
      <c r="O526" t="str">
        <f>VLOOKUP(Data5[[#This Row],[Customer Number]],Customers[],3,FALSE)</f>
        <v>Minnesota</v>
      </c>
      <c r="P526" t="str">
        <f>VLOOKUP(Data5[[#This Row],[Customer Number]],Customers[],5,FALSE)</f>
        <v>Consumer Staples</v>
      </c>
      <c r="Q526" t="str">
        <f>VLOOKUP(Data5[[#This Row],[Customer Number]],Customers[],6,FALSE)</f>
        <v>Packaged Foods &amp; Meats</v>
      </c>
    </row>
    <row r="527" spans="1:17" x14ac:dyDescent="0.3">
      <c r="A527">
        <v>69842</v>
      </c>
      <c r="B527" s="5">
        <v>44059</v>
      </c>
      <c r="C527">
        <v>390</v>
      </c>
      <c r="D527" t="s">
        <v>28</v>
      </c>
      <c r="E527">
        <v>22</v>
      </c>
      <c r="F527">
        <v>18</v>
      </c>
      <c r="G527">
        <v>500</v>
      </c>
      <c r="H527">
        <v>9000</v>
      </c>
      <c r="I527">
        <v>6</v>
      </c>
      <c r="J527">
        <v>8</v>
      </c>
      <c r="K527" t="str">
        <f>VLOOKUP(Data5[[#This Row],[Course ID]],courses[],2,FALSE)</f>
        <v>Acrobat</v>
      </c>
      <c r="L527" s="6" t="str">
        <f>VLOOKUP(Data5[[#This Row],[Course ID]],courses[],3,FALSE)</f>
        <v>Advanced</v>
      </c>
      <c r="M527">
        <f>VLOOKUP(Data5[[#This Row],[Course ID]],courses[],5,FALSE)</f>
        <v>700</v>
      </c>
      <c r="N527" t="str">
        <f>VLOOKUP(Data5[[#This Row],[Customer Number]],Customers[],4,FALSE)</f>
        <v>Polo Ralph Lauren Corp.</v>
      </c>
      <c r="O527" t="str">
        <f>VLOOKUP(Data5[[#This Row],[Customer Number]],Customers[],3,FALSE)</f>
        <v>New York</v>
      </c>
      <c r="P527" t="str">
        <f>VLOOKUP(Data5[[#This Row],[Customer Number]],Customers[],5,FALSE)</f>
        <v>Consumer Discretionary</v>
      </c>
      <c r="Q527" t="str">
        <f>VLOOKUP(Data5[[#This Row],[Customer Number]],Customers[],6,FALSE)</f>
        <v>Apparel, Accessories &amp; Luxury Goods</v>
      </c>
    </row>
    <row r="528" spans="1:17" x14ac:dyDescent="0.3">
      <c r="A528">
        <v>69953</v>
      </c>
      <c r="B528" s="5">
        <v>44133</v>
      </c>
      <c r="C528">
        <v>116</v>
      </c>
      <c r="D528" t="s">
        <v>29</v>
      </c>
      <c r="E528">
        <v>7</v>
      </c>
      <c r="F528">
        <v>8</v>
      </c>
      <c r="G528">
        <v>500</v>
      </c>
      <c r="H528">
        <v>4000</v>
      </c>
      <c r="I528">
        <v>7</v>
      </c>
      <c r="J528">
        <v>8</v>
      </c>
      <c r="K528" t="str">
        <f>VLOOKUP(Data5[[#This Row],[Course ID]],courses[],2,FALSE)</f>
        <v>Forensic Investigation</v>
      </c>
      <c r="L528" s="6" t="str">
        <f>VLOOKUP(Data5[[#This Row],[Course ID]],courses[],3,FALSE)</f>
        <v>Intro</v>
      </c>
      <c r="M528">
        <f>VLOOKUP(Data5[[#This Row],[Course ID]],courses[],5,FALSE)</f>
        <v>1500</v>
      </c>
      <c r="N528" t="str">
        <f>VLOOKUP(Data5[[#This Row],[Customer Number]],Customers[],4,FALSE)</f>
        <v>CSX Corp.</v>
      </c>
      <c r="O528" t="str">
        <f>VLOOKUP(Data5[[#This Row],[Customer Number]],Customers[],3,FALSE)</f>
        <v>Florida</v>
      </c>
      <c r="P528" t="str">
        <f>VLOOKUP(Data5[[#This Row],[Customer Number]],Customers[],5,FALSE)</f>
        <v>Industrials</v>
      </c>
      <c r="Q528" t="str">
        <f>VLOOKUP(Data5[[#This Row],[Customer Number]],Customers[],6,FALSE)</f>
        <v>Railroads</v>
      </c>
    </row>
    <row r="529" spans="1:17" x14ac:dyDescent="0.3">
      <c r="A529">
        <v>70064</v>
      </c>
      <c r="B529" s="5">
        <v>43841</v>
      </c>
      <c r="C529">
        <v>231</v>
      </c>
      <c r="D529" t="s">
        <v>25</v>
      </c>
      <c r="E529">
        <v>9</v>
      </c>
      <c r="F529">
        <v>4</v>
      </c>
      <c r="G529">
        <v>2000</v>
      </c>
      <c r="H529">
        <v>8000</v>
      </c>
      <c r="I529">
        <v>8</v>
      </c>
      <c r="J529">
        <v>8</v>
      </c>
      <c r="K529" t="str">
        <f>VLOOKUP(Data5[[#This Row],[Course ID]],courses[],2,FALSE)</f>
        <v>Excel</v>
      </c>
      <c r="L529" s="6" t="str">
        <f>VLOOKUP(Data5[[#This Row],[Course ID]],courses[],3,FALSE)</f>
        <v>Intermediate</v>
      </c>
      <c r="M529">
        <f>VLOOKUP(Data5[[#This Row],[Course ID]],courses[],5,FALSE)</f>
        <v>300</v>
      </c>
      <c r="N529" t="str">
        <f>VLOOKUP(Data5[[#This Row],[Customer Number]],Customers[],4,FALSE)</f>
        <v>Host Hotels &amp; Resorts</v>
      </c>
      <c r="O529" t="str">
        <f>VLOOKUP(Data5[[#This Row],[Customer Number]],Customers[],3,FALSE)</f>
        <v>Maryland</v>
      </c>
      <c r="P529" t="str">
        <f>VLOOKUP(Data5[[#This Row],[Customer Number]],Customers[],5,FALSE)</f>
        <v>Real Estate</v>
      </c>
      <c r="Q529" t="str">
        <f>VLOOKUP(Data5[[#This Row],[Customer Number]],Customers[],6,FALSE)</f>
        <v>REITs</v>
      </c>
    </row>
    <row r="530" spans="1:17" x14ac:dyDescent="0.3">
      <c r="A530">
        <v>70175</v>
      </c>
      <c r="B530" s="5">
        <v>44176</v>
      </c>
      <c r="C530">
        <v>15</v>
      </c>
      <c r="D530" t="s">
        <v>26</v>
      </c>
      <c r="E530">
        <v>11</v>
      </c>
      <c r="F530">
        <v>18</v>
      </c>
      <c r="G530">
        <v>300</v>
      </c>
      <c r="H530">
        <v>5400</v>
      </c>
      <c r="I530">
        <v>9</v>
      </c>
      <c r="J530">
        <v>8</v>
      </c>
      <c r="K530" t="str">
        <f>VLOOKUP(Data5[[#This Row],[Course ID]],courses[],2,FALSE)</f>
        <v>Word</v>
      </c>
      <c r="L530" s="6" t="str">
        <f>VLOOKUP(Data5[[#This Row],[Course ID]],courses[],3,FALSE)</f>
        <v>Intermediate</v>
      </c>
      <c r="M530">
        <f>VLOOKUP(Data5[[#This Row],[Course ID]],courses[],5,FALSE)</f>
        <v>300</v>
      </c>
      <c r="N530" t="str">
        <f>VLOOKUP(Data5[[#This Row],[Customer Number]],Customers[],4,FALSE)</f>
        <v>Ameren Corp</v>
      </c>
      <c r="O530" t="str">
        <f>VLOOKUP(Data5[[#This Row],[Customer Number]],Customers[],3,FALSE)</f>
        <v>Missouri</v>
      </c>
      <c r="P530" t="str">
        <f>VLOOKUP(Data5[[#This Row],[Customer Number]],Customers[],5,FALSE)</f>
        <v>Utilities</v>
      </c>
      <c r="Q530" t="str">
        <f>VLOOKUP(Data5[[#This Row],[Customer Number]],Customers[],6,FALSE)</f>
        <v>MultiUtilities</v>
      </c>
    </row>
    <row r="531" spans="1:17" x14ac:dyDescent="0.3">
      <c r="A531">
        <v>70286</v>
      </c>
      <c r="B531" s="5">
        <v>43926</v>
      </c>
      <c r="C531">
        <v>45</v>
      </c>
      <c r="D531" t="s">
        <v>27</v>
      </c>
      <c r="E531">
        <v>18</v>
      </c>
      <c r="F531">
        <v>4</v>
      </c>
      <c r="G531">
        <v>500</v>
      </c>
      <c r="H531">
        <v>2000</v>
      </c>
      <c r="I531">
        <v>10</v>
      </c>
      <c r="J531">
        <v>8</v>
      </c>
      <c r="K531" t="str">
        <f>VLOOKUP(Data5[[#This Row],[Course ID]],courses[],2,FALSE)</f>
        <v>Power BI</v>
      </c>
      <c r="L531" s="6" t="str">
        <f>VLOOKUP(Data5[[#This Row],[Course ID]],courses[],3,FALSE)</f>
        <v>Advanced</v>
      </c>
      <c r="M531">
        <f>VLOOKUP(Data5[[#This Row],[Course ID]],courses[],5,FALSE)</f>
        <v>500</v>
      </c>
      <c r="N531" t="str">
        <f>VLOOKUP(Data5[[#This Row],[Customer Number]],Customers[],4,FALSE)</f>
        <v>Arconic Inc</v>
      </c>
      <c r="O531" t="str">
        <f>VLOOKUP(Data5[[#This Row],[Customer Number]],Customers[],3,FALSE)</f>
        <v>New York</v>
      </c>
      <c r="P531" t="str">
        <f>VLOOKUP(Data5[[#This Row],[Customer Number]],Customers[],5,FALSE)</f>
        <v>Industrials</v>
      </c>
      <c r="Q531" t="str">
        <f>VLOOKUP(Data5[[#This Row],[Customer Number]],Customers[],6,FALSE)</f>
        <v>Aerospace &amp; Defense</v>
      </c>
    </row>
    <row r="532" spans="1:17" x14ac:dyDescent="0.3">
      <c r="A532">
        <v>70397</v>
      </c>
      <c r="B532" s="5">
        <v>43881</v>
      </c>
      <c r="C532">
        <v>307</v>
      </c>
      <c r="D532" t="s">
        <v>23</v>
      </c>
      <c r="E532">
        <v>3</v>
      </c>
      <c r="F532">
        <v>16</v>
      </c>
      <c r="G532">
        <v>300</v>
      </c>
      <c r="H532">
        <v>4800</v>
      </c>
      <c r="I532">
        <v>9</v>
      </c>
      <c r="J532">
        <v>8</v>
      </c>
      <c r="K532" t="str">
        <f>VLOOKUP(Data5[[#This Row],[Course ID]],courses[],2,FALSE)</f>
        <v>Word</v>
      </c>
      <c r="L532" s="6" t="str">
        <f>VLOOKUP(Data5[[#This Row],[Course ID]],courses[],3,FALSE)</f>
        <v>Intro</v>
      </c>
      <c r="M532">
        <f>VLOOKUP(Data5[[#This Row],[Course ID]],courses[],5,FALSE)</f>
        <v>300</v>
      </c>
      <c r="N532" t="str">
        <f>VLOOKUP(Data5[[#This Row],[Customer Number]],Customers[],4,FALSE)</f>
        <v>Monster Beverage</v>
      </c>
      <c r="O532" t="str">
        <f>VLOOKUP(Data5[[#This Row],[Customer Number]],Customers[],3,FALSE)</f>
        <v>California</v>
      </c>
      <c r="P532" t="str">
        <f>VLOOKUP(Data5[[#This Row],[Customer Number]],Customers[],5,FALSE)</f>
        <v>Consumer Staples</v>
      </c>
      <c r="Q532" t="str">
        <f>VLOOKUP(Data5[[#This Row],[Customer Number]],Customers[],6,FALSE)</f>
        <v>Soft Drinks</v>
      </c>
    </row>
    <row r="533" spans="1:17" x14ac:dyDescent="0.3">
      <c r="A533">
        <v>70508</v>
      </c>
      <c r="B533" s="5">
        <v>44020</v>
      </c>
      <c r="C533">
        <v>82</v>
      </c>
      <c r="D533" t="s">
        <v>28</v>
      </c>
      <c r="E533">
        <v>6</v>
      </c>
      <c r="F533">
        <v>14</v>
      </c>
      <c r="G533">
        <v>300</v>
      </c>
      <c r="H533">
        <v>4200</v>
      </c>
      <c r="I533">
        <v>10</v>
      </c>
      <c r="J533">
        <v>8</v>
      </c>
      <c r="K533" t="str">
        <f>VLOOKUP(Data5[[#This Row],[Course ID]],courses[],2,FALSE)</f>
        <v>Acrobat</v>
      </c>
      <c r="L533" s="6" t="str">
        <f>VLOOKUP(Data5[[#This Row],[Course ID]],courses[],3,FALSE)</f>
        <v>Intro</v>
      </c>
      <c r="M533">
        <f>VLOOKUP(Data5[[#This Row],[Course ID]],courses[],5,FALSE)</f>
        <v>500</v>
      </c>
      <c r="N533" t="str">
        <f>VLOOKUP(Data5[[#This Row],[Customer Number]],Customers[],4,FALSE)</f>
        <v>Crown Castle International Corp.</v>
      </c>
      <c r="O533" t="str">
        <f>VLOOKUP(Data5[[#This Row],[Customer Number]],Customers[],3,FALSE)</f>
        <v>Texas</v>
      </c>
      <c r="P533" t="str">
        <f>VLOOKUP(Data5[[#This Row],[Customer Number]],Customers[],5,FALSE)</f>
        <v>Real Estate</v>
      </c>
      <c r="Q533" t="str">
        <f>VLOOKUP(Data5[[#This Row],[Customer Number]],Customers[],6,FALSE)</f>
        <v>REITs</v>
      </c>
    </row>
    <row r="534" spans="1:17" x14ac:dyDescent="0.3">
      <c r="A534">
        <v>70619</v>
      </c>
      <c r="B534" s="5">
        <v>44002</v>
      </c>
      <c r="C534">
        <v>324</v>
      </c>
      <c r="D534" t="s">
        <v>24</v>
      </c>
      <c r="E534">
        <v>3</v>
      </c>
      <c r="F534">
        <v>20</v>
      </c>
      <c r="G534">
        <v>300</v>
      </c>
      <c r="H534">
        <v>6000</v>
      </c>
      <c r="I534">
        <v>9</v>
      </c>
      <c r="J534">
        <v>8</v>
      </c>
      <c r="K534" t="str">
        <f>VLOOKUP(Data5[[#This Row],[Course ID]],courses[],2,FALSE)</f>
        <v>Word</v>
      </c>
      <c r="L534" s="6" t="str">
        <f>VLOOKUP(Data5[[#This Row],[Course ID]],courses[],3,FALSE)</f>
        <v>Intro</v>
      </c>
      <c r="M534">
        <f>VLOOKUP(Data5[[#This Row],[Course ID]],courses[],5,FALSE)</f>
        <v>300</v>
      </c>
      <c r="N534" t="str">
        <f>VLOOKUP(Data5[[#This Row],[Customer Number]],Customers[],4,FALSE)</f>
        <v>NASDAQ OMX Group</v>
      </c>
      <c r="O534" t="str">
        <f>VLOOKUP(Data5[[#This Row],[Customer Number]],Customers[],3,FALSE)</f>
        <v>New York</v>
      </c>
      <c r="P534" t="str">
        <f>VLOOKUP(Data5[[#This Row],[Customer Number]],Customers[],5,FALSE)</f>
        <v>Financials</v>
      </c>
      <c r="Q534" t="str">
        <f>VLOOKUP(Data5[[#This Row],[Customer Number]],Customers[],6,FALSE)</f>
        <v>Diversified Financial Services</v>
      </c>
    </row>
    <row r="535" spans="1:17" x14ac:dyDescent="0.3">
      <c r="A535">
        <v>70730</v>
      </c>
      <c r="B535" s="5">
        <v>44011</v>
      </c>
      <c r="C535">
        <v>386</v>
      </c>
      <c r="D535" t="s">
        <v>26</v>
      </c>
      <c r="E535">
        <v>11</v>
      </c>
      <c r="F535">
        <v>21</v>
      </c>
      <c r="G535">
        <v>300</v>
      </c>
      <c r="H535">
        <v>6300</v>
      </c>
      <c r="I535">
        <v>10</v>
      </c>
      <c r="J535">
        <v>8</v>
      </c>
      <c r="K535" t="str">
        <f>VLOOKUP(Data5[[#This Row],[Course ID]],courses[],2,FALSE)</f>
        <v>Word</v>
      </c>
      <c r="L535" s="6" t="str">
        <f>VLOOKUP(Data5[[#This Row],[Course ID]],courses[],3,FALSE)</f>
        <v>Intermediate</v>
      </c>
      <c r="M535">
        <f>VLOOKUP(Data5[[#This Row],[Course ID]],courses[],5,FALSE)</f>
        <v>300</v>
      </c>
      <c r="N535" t="str">
        <f>VLOOKUP(Data5[[#This Row],[Customer Number]],Customers[],4,FALSE)</f>
        <v>Regions Financial Corp.</v>
      </c>
      <c r="O535" t="str">
        <f>VLOOKUP(Data5[[#This Row],[Customer Number]],Customers[],3,FALSE)</f>
        <v>Alabama</v>
      </c>
      <c r="P535" t="str">
        <f>VLOOKUP(Data5[[#This Row],[Customer Number]],Customers[],5,FALSE)</f>
        <v>Financials</v>
      </c>
      <c r="Q535" t="str">
        <f>VLOOKUP(Data5[[#This Row],[Customer Number]],Customers[],6,FALSE)</f>
        <v>Diversified Financial Services</v>
      </c>
    </row>
    <row r="536" spans="1:17" x14ac:dyDescent="0.3">
      <c r="A536">
        <v>70841</v>
      </c>
      <c r="B536" s="5">
        <v>44038</v>
      </c>
      <c r="C536">
        <v>366</v>
      </c>
      <c r="D536" t="s">
        <v>24</v>
      </c>
      <c r="E536">
        <v>20</v>
      </c>
      <c r="F536">
        <v>10</v>
      </c>
      <c r="G536">
        <v>500</v>
      </c>
      <c r="H536">
        <v>5000</v>
      </c>
      <c r="I536">
        <v>7</v>
      </c>
      <c r="J536">
        <v>8</v>
      </c>
      <c r="K536" t="str">
        <f>VLOOKUP(Data5[[#This Row],[Course ID]],courses[],2,FALSE)</f>
        <v>PowerPoint</v>
      </c>
      <c r="L536" s="6" t="str">
        <f>VLOOKUP(Data5[[#This Row],[Course ID]],courses[],3,FALSE)</f>
        <v>Advanced</v>
      </c>
      <c r="M536">
        <f>VLOOKUP(Data5[[#This Row],[Course ID]],courses[],5,FALSE)</f>
        <v>500</v>
      </c>
      <c r="N536" t="str">
        <f>VLOOKUP(Data5[[#This Row],[Customer Number]],Customers[],4,FALSE)</f>
        <v>PNC Financial Services</v>
      </c>
      <c r="O536" t="str">
        <f>VLOOKUP(Data5[[#This Row],[Customer Number]],Customers[],3,FALSE)</f>
        <v>Pennsylvania</v>
      </c>
      <c r="P536" t="str">
        <f>VLOOKUP(Data5[[#This Row],[Customer Number]],Customers[],5,FALSE)</f>
        <v>Financials</v>
      </c>
      <c r="Q536" t="str">
        <f>VLOOKUP(Data5[[#This Row],[Customer Number]],Customers[],6,FALSE)</f>
        <v>Banks</v>
      </c>
    </row>
    <row r="537" spans="1:17" x14ac:dyDescent="0.3">
      <c r="A537">
        <v>70952</v>
      </c>
      <c r="B537" s="5">
        <v>43872</v>
      </c>
      <c r="C537">
        <v>372</v>
      </c>
      <c r="D537" t="s">
        <v>26</v>
      </c>
      <c r="E537">
        <v>24</v>
      </c>
      <c r="F537">
        <v>13</v>
      </c>
      <c r="G537">
        <v>2500</v>
      </c>
      <c r="H537">
        <v>32500</v>
      </c>
      <c r="I537">
        <v>7</v>
      </c>
      <c r="J537">
        <v>8</v>
      </c>
      <c r="K537" t="str">
        <f>VLOOKUP(Data5[[#This Row],[Course ID]],courses[],2,FALSE)</f>
        <v>Ethcial Hacking</v>
      </c>
      <c r="L537" s="6" t="str">
        <f>VLOOKUP(Data5[[#This Row],[Course ID]],courses[],3,FALSE)</f>
        <v>Advanced</v>
      </c>
      <c r="M537">
        <f>VLOOKUP(Data5[[#This Row],[Course ID]],courses[],5,FALSE)</f>
        <v>2750</v>
      </c>
      <c r="N537" t="str">
        <f>VLOOKUP(Data5[[#This Row],[Customer Number]],Customers[],4,FALSE)</f>
        <v>Prudential Financial</v>
      </c>
      <c r="O537" t="str">
        <f>VLOOKUP(Data5[[#This Row],[Customer Number]],Customers[],3,FALSE)</f>
        <v>New Jersey</v>
      </c>
      <c r="P537" t="str">
        <f>VLOOKUP(Data5[[#This Row],[Customer Number]],Customers[],5,FALSE)</f>
        <v>Financials</v>
      </c>
      <c r="Q537" t="str">
        <f>VLOOKUP(Data5[[#This Row],[Customer Number]],Customers[],6,FALSE)</f>
        <v>Diversified Financial Services</v>
      </c>
    </row>
    <row r="538" spans="1:17" x14ac:dyDescent="0.3">
      <c r="A538">
        <v>71063</v>
      </c>
      <c r="B538" s="5">
        <v>44059</v>
      </c>
      <c r="C538">
        <v>157</v>
      </c>
      <c r="D538" t="s">
        <v>27</v>
      </c>
      <c r="E538">
        <v>24</v>
      </c>
      <c r="F538">
        <v>16</v>
      </c>
      <c r="G538">
        <v>2500</v>
      </c>
      <c r="H538">
        <v>40000</v>
      </c>
      <c r="I538">
        <v>9</v>
      </c>
      <c r="J538">
        <v>8</v>
      </c>
      <c r="K538" t="str">
        <f>VLOOKUP(Data5[[#This Row],[Course ID]],courses[],2,FALSE)</f>
        <v>Ethcial Hacking</v>
      </c>
      <c r="L538" s="6" t="str">
        <f>VLOOKUP(Data5[[#This Row],[Course ID]],courses[],3,FALSE)</f>
        <v>Advanced</v>
      </c>
      <c r="M538">
        <f>VLOOKUP(Data5[[#This Row],[Course ID]],courses[],5,FALSE)</f>
        <v>2750</v>
      </c>
      <c r="N538" t="str">
        <f>VLOOKUP(Data5[[#This Row],[Customer Number]],Customers[],4,FALSE)</f>
        <v>EOG Resources</v>
      </c>
      <c r="O538" t="str">
        <f>VLOOKUP(Data5[[#This Row],[Customer Number]],Customers[],3,FALSE)</f>
        <v>Texas</v>
      </c>
      <c r="P538" t="str">
        <f>VLOOKUP(Data5[[#This Row],[Customer Number]],Customers[],5,FALSE)</f>
        <v>Energy</v>
      </c>
      <c r="Q538" t="str">
        <f>VLOOKUP(Data5[[#This Row],[Customer Number]],Customers[],6,FALSE)</f>
        <v>Oil &amp; Gas Exploration &amp; Production</v>
      </c>
    </row>
    <row r="539" spans="1:17" x14ac:dyDescent="0.3">
      <c r="A539">
        <v>71174</v>
      </c>
      <c r="B539" s="5">
        <v>44014</v>
      </c>
      <c r="C539">
        <v>377</v>
      </c>
      <c r="D539" t="s">
        <v>23</v>
      </c>
      <c r="E539">
        <v>22</v>
      </c>
      <c r="F539">
        <v>14</v>
      </c>
      <c r="G539">
        <v>500</v>
      </c>
      <c r="H539">
        <v>7000</v>
      </c>
      <c r="I539">
        <v>6</v>
      </c>
      <c r="J539">
        <v>8</v>
      </c>
      <c r="K539" t="str">
        <f>VLOOKUP(Data5[[#This Row],[Course ID]],courses[],2,FALSE)</f>
        <v>Acrobat</v>
      </c>
      <c r="L539" s="6" t="str">
        <f>VLOOKUP(Data5[[#This Row],[Course ID]],courses[],3,FALSE)</f>
        <v>Advanced</v>
      </c>
      <c r="M539">
        <f>VLOOKUP(Data5[[#This Row],[Course ID]],courses[],5,FALSE)</f>
        <v>700</v>
      </c>
      <c r="N539" t="str">
        <f>VLOOKUP(Data5[[#This Row],[Customer Number]],Customers[],4,FALSE)</f>
        <v>Praxair Inc.</v>
      </c>
      <c r="O539" t="str">
        <f>VLOOKUP(Data5[[#This Row],[Customer Number]],Customers[],3,FALSE)</f>
        <v>Connecticut</v>
      </c>
      <c r="P539" t="str">
        <f>VLOOKUP(Data5[[#This Row],[Customer Number]],Customers[],5,FALSE)</f>
        <v>Materials</v>
      </c>
      <c r="Q539" t="str">
        <f>VLOOKUP(Data5[[#This Row],[Customer Number]],Customers[],6,FALSE)</f>
        <v>Industrial Gases</v>
      </c>
    </row>
    <row r="540" spans="1:17" x14ac:dyDescent="0.3">
      <c r="A540">
        <v>71285</v>
      </c>
      <c r="B540" s="5">
        <v>44182</v>
      </c>
      <c r="C540">
        <v>347</v>
      </c>
      <c r="D540" t="s">
        <v>29</v>
      </c>
      <c r="E540">
        <v>7</v>
      </c>
      <c r="F540">
        <v>11</v>
      </c>
      <c r="G540">
        <v>500</v>
      </c>
      <c r="H540">
        <v>5500</v>
      </c>
      <c r="I540">
        <v>6</v>
      </c>
      <c r="J540">
        <v>8</v>
      </c>
      <c r="K540" t="str">
        <f>VLOOKUP(Data5[[#This Row],[Course ID]],courses[],2,FALSE)</f>
        <v>Forensic Investigation</v>
      </c>
      <c r="L540" s="6" t="str">
        <f>VLOOKUP(Data5[[#This Row],[Course ID]],courses[],3,FALSE)</f>
        <v>Intro</v>
      </c>
      <c r="M540">
        <f>VLOOKUP(Data5[[#This Row],[Course ID]],courses[],5,FALSE)</f>
        <v>1500</v>
      </c>
      <c r="N540" t="str">
        <f>VLOOKUP(Data5[[#This Row],[Customer Number]],Customers[],4,FALSE)</f>
        <v>Occidental Petroleum</v>
      </c>
      <c r="O540" t="str">
        <f>VLOOKUP(Data5[[#This Row],[Customer Number]],Customers[],3,FALSE)</f>
        <v>California</v>
      </c>
      <c r="P540" t="str">
        <f>VLOOKUP(Data5[[#This Row],[Customer Number]],Customers[],5,FALSE)</f>
        <v>Energy</v>
      </c>
      <c r="Q540" t="str">
        <f>VLOOKUP(Data5[[#This Row],[Customer Number]],Customers[],6,FALSE)</f>
        <v>Oil &amp; Gas Exploration &amp; Production</v>
      </c>
    </row>
    <row r="541" spans="1:17" x14ac:dyDescent="0.3">
      <c r="A541">
        <v>71396</v>
      </c>
      <c r="B541" s="5">
        <v>44118</v>
      </c>
      <c r="C541">
        <v>1</v>
      </c>
      <c r="D541" t="s">
        <v>24</v>
      </c>
      <c r="E541">
        <v>6</v>
      </c>
      <c r="F541">
        <v>21</v>
      </c>
      <c r="G541">
        <v>300</v>
      </c>
      <c r="H541">
        <v>6300</v>
      </c>
      <c r="I541">
        <v>10</v>
      </c>
      <c r="J541">
        <v>8</v>
      </c>
      <c r="K541" t="str">
        <f>VLOOKUP(Data5[[#This Row],[Course ID]],courses[],2,FALSE)</f>
        <v>Acrobat</v>
      </c>
      <c r="L541" s="6" t="str">
        <f>VLOOKUP(Data5[[#This Row],[Course ID]],courses[],3,FALSE)</f>
        <v>Intro</v>
      </c>
      <c r="M541">
        <f>VLOOKUP(Data5[[#This Row],[Course ID]],courses[],5,FALSE)</f>
        <v>500</v>
      </c>
      <c r="N541" t="str">
        <f>VLOOKUP(Data5[[#This Row],[Customer Number]],Customers[],4,FALSE)</f>
        <v>Agilent Technologies Inc</v>
      </c>
      <c r="O541" t="str">
        <f>VLOOKUP(Data5[[#This Row],[Customer Number]],Customers[],3,FALSE)</f>
        <v>California</v>
      </c>
      <c r="P541" t="str">
        <f>VLOOKUP(Data5[[#This Row],[Customer Number]],Customers[],5,FALSE)</f>
        <v>Health Care</v>
      </c>
      <c r="Q541" t="str">
        <f>VLOOKUP(Data5[[#This Row],[Customer Number]],Customers[],6,FALSE)</f>
        <v>Health Care Equipment</v>
      </c>
    </row>
    <row r="542" spans="1:17" x14ac:dyDescent="0.3">
      <c r="A542">
        <v>71507</v>
      </c>
      <c r="B542" s="5">
        <v>44095</v>
      </c>
      <c r="C542">
        <v>158</v>
      </c>
      <c r="D542" t="s">
        <v>29</v>
      </c>
      <c r="E542">
        <v>17</v>
      </c>
      <c r="F542">
        <v>8</v>
      </c>
      <c r="G542">
        <v>2000</v>
      </c>
      <c r="H542">
        <v>16000</v>
      </c>
      <c r="I542">
        <v>10</v>
      </c>
      <c r="J542">
        <v>8</v>
      </c>
      <c r="K542" t="str">
        <f>VLOOKUP(Data5[[#This Row],[Course ID]],courses[],2,FALSE)</f>
        <v>Excel</v>
      </c>
      <c r="L542" s="6" t="str">
        <f>VLOOKUP(Data5[[#This Row],[Course ID]],courses[],3,FALSE)</f>
        <v>Advanced</v>
      </c>
      <c r="M542">
        <f>VLOOKUP(Data5[[#This Row],[Course ID]],courses[],5,FALSE)</f>
        <v>500</v>
      </c>
      <c r="N542" t="str">
        <f>VLOOKUP(Data5[[#This Row],[Customer Number]],Customers[],4,FALSE)</f>
        <v>Equinix</v>
      </c>
      <c r="O542" t="str">
        <f>VLOOKUP(Data5[[#This Row],[Customer Number]],Customers[],3,FALSE)</f>
        <v>California</v>
      </c>
      <c r="P542" t="str">
        <f>VLOOKUP(Data5[[#This Row],[Customer Number]],Customers[],5,FALSE)</f>
        <v>Real Estate</v>
      </c>
      <c r="Q542" t="str">
        <f>VLOOKUP(Data5[[#This Row],[Customer Number]],Customers[],6,FALSE)</f>
        <v>REITs</v>
      </c>
    </row>
    <row r="543" spans="1:17" x14ac:dyDescent="0.3">
      <c r="A543">
        <v>71618</v>
      </c>
      <c r="B543" s="5">
        <v>44086</v>
      </c>
      <c r="C543">
        <v>221</v>
      </c>
      <c r="D543" t="s">
        <v>29</v>
      </c>
      <c r="E543">
        <v>8</v>
      </c>
      <c r="F543">
        <v>8</v>
      </c>
      <c r="G543">
        <v>1500</v>
      </c>
      <c r="H543">
        <v>12000</v>
      </c>
      <c r="I543">
        <v>8</v>
      </c>
      <c r="J543">
        <v>8</v>
      </c>
      <c r="K543" t="str">
        <f>VLOOKUP(Data5[[#This Row],[Course ID]],courses[],2,FALSE)</f>
        <v>Ethcial Hacking</v>
      </c>
      <c r="L543" s="6" t="str">
        <f>VLOOKUP(Data5[[#This Row],[Course ID]],courses[],3,FALSE)</f>
        <v>Intro</v>
      </c>
      <c r="M543">
        <f>VLOOKUP(Data5[[#This Row],[Course ID]],courses[],5,FALSE)</f>
        <v>2000</v>
      </c>
      <c r="N543" t="str">
        <f>VLOOKUP(Data5[[#This Row],[Customer Number]],Customers[],4,FALSE)</f>
        <v>Harley-Davidson</v>
      </c>
      <c r="O543" t="str">
        <f>VLOOKUP(Data5[[#This Row],[Customer Number]],Customers[],3,FALSE)</f>
        <v>Wisconsin</v>
      </c>
      <c r="P543" t="str">
        <f>VLOOKUP(Data5[[#This Row],[Customer Number]],Customers[],5,FALSE)</f>
        <v>Consumer Discretionary</v>
      </c>
      <c r="Q543" t="str">
        <f>VLOOKUP(Data5[[#This Row],[Customer Number]],Customers[],6,FALSE)</f>
        <v>Motorcycle Manufacturers</v>
      </c>
    </row>
    <row r="544" spans="1:17" x14ac:dyDescent="0.3">
      <c r="A544">
        <v>71729</v>
      </c>
      <c r="B544" s="5">
        <v>43840</v>
      </c>
      <c r="C544">
        <v>334</v>
      </c>
      <c r="D544" t="s">
        <v>28</v>
      </c>
      <c r="E544">
        <v>4</v>
      </c>
      <c r="F544">
        <v>8</v>
      </c>
      <c r="G544">
        <v>300</v>
      </c>
      <c r="H544">
        <v>2400</v>
      </c>
      <c r="I544">
        <v>6</v>
      </c>
      <c r="J544">
        <v>8</v>
      </c>
      <c r="K544" t="str">
        <f>VLOOKUP(Data5[[#This Row],[Course ID]],courses[],2,FALSE)</f>
        <v>PowerPoint</v>
      </c>
      <c r="L544" s="6" t="str">
        <f>VLOOKUP(Data5[[#This Row],[Course ID]],courses[],3,FALSE)</f>
        <v>Intro</v>
      </c>
      <c r="M544">
        <f>VLOOKUP(Data5[[#This Row],[Course ID]],courses[],5,FALSE)</f>
        <v>300</v>
      </c>
      <c r="N544" t="str">
        <f>VLOOKUP(Data5[[#This Row],[Customer Number]],Customers[],4,FALSE)</f>
        <v>NRG Energy</v>
      </c>
      <c r="O544" t="str">
        <f>VLOOKUP(Data5[[#This Row],[Customer Number]],Customers[],3,FALSE)</f>
        <v>New Jersey</v>
      </c>
      <c r="P544" t="str">
        <f>VLOOKUP(Data5[[#This Row],[Customer Number]],Customers[],5,FALSE)</f>
        <v>Utilities</v>
      </c>
      <c r="Q544" t="str">
        <f>VLOOKUP(Data5[[#This Row],[Customer Number]],Customers[],6,FALSE)</f>
        <v>Independent Power Producers &amp; Energy Traders</v>
      </c>
    </row>
    <row r="545" spans="1:17" x14ac:dyDescent="0.3">
      <c r="A545">
        <v>71840</v>
      </c>
      <c r="B545" s="5">
        <v>44016</v>
      </c>
      <c r="C545">
        <v>379</v>
      </c>
      <c r="D545" t="s">
        <v>26</v>
      </c>
      <c r="E545">
        <v>4</v>
      </c>
      <c r="F545">
        <v>17</v>
      </c>
      <c r="G545">
        <v>300</v>
      </c>
      <c r="H545">
        <v>5100</v>
      </c>
      <c r="I545">
        <v>6</v>
      </c>
      <c r="J545">
        <v>8</v>
      </c>
      <c r="K545" t="str">
        <f>VLOOKUP(Data5[[#This Row],[Course ID]],courses[],2,FALSE)</f>
        <v>PowerPoint</v>
      </c>
      <c r="L545" s="6" t="str">
        <f>VLOOKUP(Data5[[#This Row],[Course ID]],courses[],3,FALSE)</f>
        <v>Intro</v>
      </c>
      <c r="M545">
        <f>VLOOKUP(Data5[[#This Row],[Course ID]],courses[],5,FALSE)</f>
        <v>300</v>
      </c>
      <c r="N545" t="str">
        <f>VLOOKUP(Data5[[#This Row],[Customer Number]],Customers[],4,FALSE)</f>
        <v>PayPal</v>
      </c>
      <c r="O545" t="str">
        <f>VLOOKUP(Data5[[#This Row],[Customer Number]],Customers[],3,FALSE)</f>
        <v>California</v>
      </c>
      <c r="P545" t="str">
        <f>VLOOKUP(Data5[[#This Row],[Customer Number]],Customers[],5,FALSE)</f>
        <v>Information Technology</v>
      </c>
      <c r="Q545" t="str">
        <f>VLOOKUP(Data5[[#This Row],[Customer Number]],Customers[],6,FALSE)</f>
        <v>Data Processing &amp; Outsourced Services</v>
      </c>
    </row>
    <row r="546" spans="1:17" x14ac:dyDescent="0.3">
      <c r="A546">
        <v>71951</v>
      </c>
      <c r="B546" s="5">
        <v>43886</v>
      </c>
      <c r="C546">
        <v>263</v>
      </c>
      <c r="D546" t="s">
        <v>29</v>
      </c>
      <c r="E546">
        <v>4</v>
      </c>
      <c r="F546">
        <v>18</v>
      </c>
      <c r="G546">
        <v>300</v>
      </c>
      <c r="H546">
        <v>5400</v>
      </c>
      <c r="I546">
        <v>10</v>
      </c>
      <c r="J546">
        <v>8</v>
      </c>
      <c r="K546" t="str">
        <f>VLOOKUP(Data5[[#This Row],[Course ID]],courses[],2,FALSE)</f>
        <v>PowerPoint</v>
      </c>
      <c r="L546" s="6" t="str">
        <f>VLOOKUP(Data5[[#This Row],[Course ID]],courses[],3,FALSE)</f>
        <v>Intro</v>
      </c>
      <c r="M546">
        <f>VLOOKUP(Data5[[#This Row],[Course ID]],courses[],5,FALSE)</f>
        <v>300</v>
      </c>
      <c r="N546" t="str">
        <f>VLOOKUP(Data5[[#This Row],[Customer Number]],Customers[],4,FALSE)</f>
        <v>Coca Cola Company</v>
      </c>
      <c r="O546" t="str">
        <f>VLOOKUP(Data5[[#This Row],[Customer Number]],Customers[],3,FALSE)</f>
        <v>Georgia</v>
      </c>
      <c r="P546" t="str">
        <f>VLOOKUP(Data5[[#This Row],[Customer Number]],Customers[],5,FALSE)</f>
        <v>Consumer Staples</v>
      </c>
      <c r="Q546" t="str">
        <f>VLOOKUP(Data5[[#This Row],[Customer Number]],Customers[],6,FALSE)</f>
        <v>Soft Drinks</v>
      </c>
    </row>
    <row r="547" spans="1:17" x14ac:dyDescent="0.3">
      <c r="A547">
        <v>72062</v>
      </c>
      <c r="B547" s="5">
        <v>44054</v>
      </c>
      <c r="C547">
        <v>52</v>
      </c>
      <c r="D547" t="s">
        <v>27</v>
      </c>
      <c r="E547">
        <v>20</v>
      </c>
      <c r="F547">
        <v>17</v>
      </c>
      <c r="G547">
        <v>500</v>
      </c>
      <c r="H547">
        <v>8500</v>
      </c>
      <c r="I547">
        <v>6</v>
      </c>
      <c r="J547">
        <v>8</v>
      </c>
      <c r="K547" t="str">
        <f>VLOOKUP(Data5[[#This Row],[Course ID]],courses[],2,FALSE)</f>
        <v>PowerPoint</v>
      </c>
      <c r="L547" s="6" t="str">
        <f>VLOOKUP(Data5[[#This Row],[Course ID]],courses[],3,FALSE)</f>
        <v>Advanced</v>
      </c>
      <c r="M547">
        <f>VLOOKUP(Data5[[#This Row],[Course ID]],courses[],5,FALSE)</f>
        <v>500</v>
      </c>
      <c r="N547" t="str">
        <f>VLOOKUP(Data5[[#This Row],[Customer Number]],Customers[],4,FALSE)</f>
        <v>Acuity Brands Inc</v>
      </c>
      <c r="O547" t="str">
        <f>VLOOKUP(Data5[[#This Row],[Customer Number]],Customers[],3,FALSE)</f>
        <v>Georgia</v>
      </c>
      <c r="P547" t="str">
        <f>VLOOKUP(Data5[[#This Row],[Customer Number]],Customers[],5,FALSE)</f>
        <v>Industrials</v>
      </c>
      <c r="Q547" t="str">
        <f>VLOOKUP(Data5[[#This Row],[Customer Number]],Customers[],6,FALSE)</f>
        <v>Electrical Components &amp; Equipment</v>
      </c>
    </row>
    <row r="548" spans="1:17" x14ac:dyDescent="0.3">
      <c r="A548">
        <v>72173</v>
      </c>
      <c r="B548" s="5">
        <v>43857</v>
      </c>
      <c r="C548">
        <v>357</v>
      </c>
      <c r="D548" t="s">
        <v>25</v>
      </c>
      <c r="E548">
        <v>8</v>
      </c>
      <c r="F548">
        <v>15</v>
      </c>
      <c r="G548">
        <v>1500</v>
      </c>
      <c r="H548">
        <v>22500</v>
      </c>
      <c r="I548">
        <v>8</v>
      </c>
      <c r="J548">
        <v>8</v>
      </c>
      <c r="K548" t="str">
        <f>VLOOKUP(Data5[[#This Row],[Course ID]],courses[],2,FALSE)</f>
        <v>Ethcial Hacking</v>
      </c>
      <c r="L548" s="6" t="str">
        <f>VLOOKUP(Data5[[#This Row],[Course ID]],courses[],3,FALSE)</f>
        <v>Intro</v>
      </c>
      <c r="M548">
        <f>VLOOKUP(Data5[[#This Row],[Course ID]],courses[],5,FALSE)</f>
        <v>2000</v>
      </c>
      <c r="N548" t="str">
        <f>VLOOKUP(Data5[[#This Row],[Customer Number]],Customers[],4,FALSE)</f>
        <v>Pfizer Inc.</v>
      </c>
      <c r="O548" t="str">
        <f>VLOOKUP(Data5[[#This Row],[Customer Number]],Customers[],3,FALSE)</f>
        <v>New York</v>
      </c>
      <c r="P548" t="str">
        <f>VLOOKUP(Data5[[#This Row],[Customer Number]],Customers[],5,FALSE)</f>
        <v>Health Care</v>
      </c>
      <c r="Q548" t="str">
        <f>VLOOKUP(Data5[[#This Row],[Customer Number]],Customers[],6,FALSE)</f>
        <v>Pharmaceuticals</v>
      </c>
    </row>
    <row r="549" spans="1:17" x14ac:dyDescent="0.3">
      <c r="A549">
        <v>72284</v>
      </c>
      <c r="B549" s="5">
        <v>43997</v>
      </c>
      <c r="C549">
        <v>33</v>
      </c>
      <c r="D549" t="s">
        <v>28</v>
      </c>
      <c r="E549">
        <v>4</v>
      </c>
      <c r="F549">
        <v>23</v>
      </c>
      <c r="G549">
        <v>300</v>
      </c>
      <c r="H549">
        <v>6900</v>
      </c>
      <c r="I549">
        <v>7</v>
      </c>
      <c r="J549">
        <v>8</v>
      </c>
      <c r="K549" t="str">
        <f>VLOOKUP(Data5[[#This Row],[Course ID]],courses[],2,FALSE)</f>
        <v>PowerPoint</v>
      </c>
      <c r="L549" s="6" t="str">
        <f>VLOOKUP(Data5[[#This Row],[Course ID]],courses[],3,FALSE)</f>
        <v>Intro</v>
      </c>
      <c r="M549">
        <f>VLOOKUP(Data5[[#This Row],[Course ID]],courses[],5,FALSE)</f>
        <v>300</v>
      </c>
      <c r="N549" t="str">
        <f>VLOOKUP(Data5[[#This Row],[Customer Number]],Customers[],4,FALSE)</f>
        <v>Affiliated Managers Group Inc</v>
      </c>
      <c r="O549" t="str">
        <f>VLOOKUP(Data5[[#This Row],[Customer Number]],Customers[],3,FALSE)</f>
        <v>Massachusetts</v>
      </c>
      <c r="P549" t="str">
        <f>VLOOKUP(Data5[[#This Row],[Customer Number]],Customers[],5,FALSE)</f>
        <v>Financials</v>
      </c>
      <c r="Q549" t="str">
        <f>VLOOKUP(Data5[[#This Row],[Customer Number]],Customers[],6,FALSE)</f>
        <v>Asset Management &amp; Custody Banks</v>
      </c>
    </row>
    <row r="550" spans="1:17" x14ac:dyDescent="0.3">
      <c r="A550">
        <v>72395</v>
      </c>
      <c r="B550" s="5">
        <v>44122</v>
      </c>
      <c r="C550">
        <v>143</v>
      </c>
      <c r="D550" t="s">
        <v>27</v>
      </c>
      <c r="E550">
        <v>18</v>
      </c>
      <c r="F550">
        <v>13</v>
      </c>
      <c r="G550">
        <v>500</v>
      </c>
      <c r="H550">
        <v>6500</v>
      </c>
      <c r="I550">
        <v>7</v>
      </c>
      <c r="J550">
        <v>8</v>
      </c>
      <c r="K550" t="str">
        <f>VLOOKUP(Data5[[#This Row],[Course ID]],courses[],2,FALSE)</f>
        <v>Power BI</v>
      </c>
      <c r="L550" s="6" t="str">
        <f>VLOOKUP(Data5[[#This Row],[Course ID]],courses[],3,FALSE)</f>
        <v>Advanced</v>
      </c>
      <c r="M550">
        <f>VLOOKUP(Data5[[#This Row],[Course ID]],courses[],5,FALSE)</f>
        <v>500</v>
      </c>
      <c r="N550" t="str">
        <f>VLOOKUP(Data5[[#This Row],[Customer Number]],Customers[],4,FALSE)</f>
        <v>DTE Energy Co.</v>
      </c>
      <c r="O550" t="str">
        <f>VLOOKUP(Data5[[#This Row],[Customer Number]],Customers[],3,FALSE)</f>
        <v>Michigan</v>
      </c>
      <c r="P550" t="str">
        <f>VLOOKUP(Data5[[#This Row],[Customer Number]],Customers[],5,FALSE)</f>
        <v>Utilities</v>
      </c>
      <c r="Q550" t="str">
        <f>VLOOKUP(Data5[[#This Row],[Customer Number]],Customers[],6,FALSE)</f>
        <v>MultiUtilities</v>
      </c>
    </row>
    <row r="551" spans="1:17" x14ac:dyDescent="0.3">
      <c r="A551">
        <v>72506</v>
      </c>
      <c r="B551" s="5">
        <v>44051</v>
      </c>
      <c r="C551">
        <v>67</v>
      </c>
      <c r="D551" t="s">
        <v>29</v>
      </c>
      <c r="E551">
        <v>16</v>
      </c>
      <c r="F551">
        <v>18</v>
      </c>
      <c r="G551">
        <v>1500</v>
      </c>
      <c r="H551">
        <v>27000</v>
      </c>
      <c r="I551">
        <v>10</v>
      </c>
      <c r="J551">
        <v>8</v>
      </c>
      <c r="K551" t="str">
        <f>VLOOKUP(Data5[[#This Row],[Course ID]],courses[],2,FALSE)</f>
        <v>Ethcial Hacking</v>
      </c>
      <c r="L551" s="6" t="str">
        <f>VLOOKUP(Data5[[#This Row],[Course ID]],courses[],3,FALSE)</f>
        <v>Intermediate</v>
      </c>
      <c r="M551">
        <f>VLOOKUP(Data5[[#This Row],[Course ID]],courses[],5,FALSE)</f>
        <v>2000</v>
      </c>
      <c r="N551" t="str">
        <f>VLOOKUP(Data5[[#This Row],[Customer Number]],Customers[],4,FALSE)</f>
        <v>BlackRock</v>
      </c>
      <c r="O551" t="str">
        <f>VLOOKUP(Data5[[#This Row],[Customer Number]],Customers[],3,FALSE)</f>
        <v>New York</v>
      </c>
      <c r="P551" t="str">
        <f>VLOOKUP(Data5[[#This Row],[Customer Number]],Customers[],5,FALSE)</f>
        <v>Financials</v>
      </c>
      <c r="Q551" t="str">
        <f>VLOOKUP(Data5[[#This Row],[Customer Number]],Customers[],6,FALSE)</f>
        <v>Asset Management &amp; Custody Banks</v>
      </c>
    </row>
    <row r="552" spans="1:17" x14ac:dyDescent="0.3">
      <c r="A552">
        <v>72617</v>
      </c>
      <c r="B552" s="5">
        <v>44026</v>
      </c>
      <c r="C552">
        <v>309</v>
      </c>
      <c r="D552" t="s">
        <v>26</v>
      </c>
      <c r="E552">
        <v>10</v>
      </c>
      <c r="F552">
        <v>8</v>
      </c>
      <c r="G552">
        <v>300</v>
      </c>
      <c r="H552">
        <v>2400</v>
      </c>
      <c r="I552">
        <v>8</v>
      </c>
      <c r="J552">
        <v>8</v>
      </c>
      <c r="K552" t="str">
        <f>VLOOKUP(Data5[[#This Row],[Course ID]],courses[],2,FALSE)</f>
        <v>Power BI</v>
      </c>
      <c r="L552" s="6" t="str">
        <f>VLOOKUP(Data5[[#This Row],[Course ID]],courses[],3,FALSE)</f>
        <v>Intermediate</v>
      </c>
      <c r="M552">
        <f>VLOOKUP(Data5[[#This Row],[Course ID]],courses[],5,FALSE)</f>
        <v>300</v>
      </c>
      <c r="N552" t="str">
        <f>VLOOKUP(Data5[[#This Row],[Customer Number]],Customers[],4,FALSE)</f>
        <v>Monsanto Co.</v>
      </c>
      <c r="O552" t="str">
        <f>VLOOKUP(Data5[[#This Row],[Customer Number]],Customers[],3,FALSE)</f>
        <v>Missouri</v>
      </c>
      <c r="P552" t="str">
        <f>VLOOKUP(Data5[[#This Row],[Customer Number]],Customers[],5,FALSE)</f>
        <v>Materials</v>
      </c>
      <c r="Q552" t="str">
        <f>VLOOKUP(Data5[[#This Row],[Customer Number]],Customers[],6,FALSE)</f>
        <v>Fertilizers &amp; Agricultural Chemicals</v>
      </c>
    </row>
    <row r="553" spans="1:17" x14ac:dyDescent="0.3">
      <c r="A553">
        <v>72728</v>
      </c>
      <c r="B553" s="5">
        <v>44175</v>
      </c>
      <c r="C553">
        <v>55</v>
      </c>
      <c r="D553" t="s">
        <v>23</v>
      </c>
      <c r="E553">
        <v>6</v>
      </c>
      <c r="F553">
        <v>24</v>
      </c>
      <c r="G553">
        <v>300</v>
      </c>
      <c r="H553">
        <v>7200</v>
      </c>
      <c r="I553">
        <v>7</v>
      </c>
      <c r="J553">
        <v>8</v>
      </c>
      <c r="K553" t="str">
        <f>VLOOKUP(Data5[[#This Row],[Course ID]],courses[],2,FALSE)</f>
        <v>Acrobat</v>
      </c>
      <c r="L553" s="6" t="str">
        <f>VLOOKUP(Data5[[#This Row],[Course ID]],courses[],3,FALSE)</f>
        <v>Intro</v>
      </c>
      <c r="M553">
        <f>VLOOKUP(Data5[[#This Row],[Course ID]],courses[],5,FALSE)</f>
        <v>500</v>
      </c>
      <c r="N553" t="str">
        <f>VLOOKUP(Data5[[#This Row],[Customer Number]],Customers[],4,FALSE)</f>
        <v>Bank of America Corp</v>
      </c>
      <c r="O553" t="str">
        <f>VLOOKUP(Data5[[#This Row],[Customer Number]],Customers[],3,FALSE)</f>
        <v>North Carolina</v>
      </c>
      <c r="P553" t="str">
        <f>VLOOKUP(Data5[[#This Row],[Customer Number]],Customers[],5,FALSE)</f>
        <v>Financials</v>
      </c>
      <c r="Q553" t="str">
        <f>VLOOKUP(Data5[[#This Row],[Customer Number]],Customers[],6,FALSE)</f>
        <v>Banks</v>
      </c>
    </row>
    <row r="554" spans="1:17" x14ac:dyDescent="0.3">
      <c r="A554">
        <v>72839</v>
      </c>
      <c r="B554" s="5">
        <v>44150</v>
      </c>
      <c r="C554">
        <v>17</v>
      </c>
      <c r="D554" t="s">
        <v>27</v>
      </c>
      <c r="E554">
        <v>14</v>
      </c>
      <c r="F554">
        <v>14</v>
      </c>
      <c r="G554">
        <v>300</v>
      </c>
      <c r="H554">
        <v>4200</v>
      </c>
      <c r="I554">
        <v>6</v>
      </c>
      <c r="J554">
        <v>8</v>
      </c>
      <c r="K554" t="str">
        <f>VLOOKUP(Data5[[#This Row],[Course ID]],courses[],2,FALSE)</f>
        <v>Acrobat</v>
      </c>
      <c r="L554" s="6" t="str">
        <f>VLOOKUP(Data5[[#This Row],[Course ID]],courses[],3,FALSE)</f>
        <v>Intermediate</v>
      </c>
      <c r="M554">
        <f>VLOOKUP(Data5[[#This Row],[Course ID]],courses[],5,FALSE)</f>
        <v>500</v>
      </c>
      <c r="N554" t="str">
        <f>VLOOKUP(Data5[[#This Row],[Customer Number]],Customers[],4,FALSE)</f>
        <v>AES Corp</v>
      </c>
      <c r="O554" t="str">
        <f>VLOOKUP(Data5[[#This Row],[Customer Number]],Customers[],3,FALSE)</f>
        <v>Virginia</v>
      </c>
      <c r="P554" t="str">
        <f>VLOOKUP(Data5[[#This Row],[Customer Number]],Customers[],5,FALSE)</f>
        <v>Utilities</v>
      </c>
      <c r="Q554" t="str">
        <f>VLOOKUP(Data5[[#This Row],[Customer Number]],Customers[],6,FALSE)</f>
        <v>Independent Power Producers &amp; Energy Traders</v>
      </c>
    </row>
    <row r="555" spans="1:17" x14ac:dyDescent="0.3">
      <c r="A555">
        <v>72950</v>
      </c>
      <c r="B555" s="5">
        <v>44057</v>
      </c>
      <c r="C555">
        <v>157</v>
      </c>
      <c r="D555" t="s">
        <v>27</v>
      </c>
      <c r="E555">
        <v>2</v>
      </c>
      <c r="F555">
        <v>14</v>
      </c>
      <c r="G555">
        <v>300</v>
      </c>
      <c r="H555">
        <v>4200</v>
      </c>
      <c r="I555">
        <v>6</v>
      </c>
      <c r="J555">
        <v>8</v>
      </c>
      <c r="K555" t="str">
        <f>VLOOKUP(Data5[[#This Row],[Course ID]],courses[],2,FALSE)</f>
        <v>Power BI</v>
      </c>
      <c r="L555" s="6" t="str">
        <f>VLOOKUP(Data5[[#This Row],[Course ID]],courses[],3,FALSE)</f>
        <v>Intro</v>
      </c>
      <c r="M555">
        <f>VLOOKUP(Data5[[#This Row],[Course ID]],courses[],5,FALSE)</f>
        <v>300</v>
      </c>
      <c r="N555" t="str">
        <f>VLOOKUP(Data5[[#This Row],[Customer Number]],Customers[],4,FALSE)</f>
        <v>EOG Resources</v>
      </c>
      <c r="O555" t="str">
        <f>VLOOKUP(Data5[[#This Row],[Customer Number]],Customers[],3,FALSE)</f>
        <v>Texas</v>
      </c>
      <c r="P555" t="str">
        <f>VLOOKUP(Data5[[#This Row],[Customer Number]],Customers[],5,FALSE)</f>
        <v>Energy</v>
      </c>
      <c r="Q555" t="str">
        <f>VLOOKUP(Data5[[#This Row],[Customer Number]],Customers[],6,FALSE)</f>
        <v>Oil &amp; Gas Exploration &amp; Production</v>
      </c>
    </row>
    <row r="556" spans="1:17" x14ac:dyDescent="0.3">
      <c r="A556">
        <v>73061</v>
      </c>
      <c r="B556" s="5">
        <v>44178</v>
      </c>
      <c r="C556">
        <v>91</v>
      </c>
      <c r="D556" t="s">
        <v>25</v>
      </c>
      <c r="E556">
        <v>14</v>
      </c>
      <c r="F556">
        <v>23</v>
      </c>
      <c r="G556">
        <v>300</v>
      </c>
      <c r="H556">
        <v>6900</v>
      </c>
      <c r="I556">
        <v>6</v>
      </c>
      <c r="J556">
        <v>8</v>
      </c>
      <c r="K556" t="str">
        <f>VLOOKUP(Data5[[#This Row],[Course ID]],courses[],2,FALSE)</f>
        <v>Acrobat</v>
      </c>
      <c r="L556" s="6" t="str">
        <f>VLOOKUP(Data5[[#This Row],[Course ID]],courses[],3,FALSE)</f>
        <v>Intermediate</v>
      </c>
      <c r="M556">
        <f>VLOOKUP(Data5[[#This Row],[Course ID]],courses[],5,FALSE)</f>
        <v>500</v>
      </c>
      <c r="N556" t="str">
        <f>VLOOKUP(Data5[[#This Row],[Customer Number]],Customers[],4,FALSE)</f>
        <v>Charter Communications</v>
      </c>
      <c r="O556" t="str">
        <f>VLOOKUP(Data5[[#This Row],[Customer Number]],Customers[],3,FALSE)</f>
        <v>Connecticut</v>
      </c>
      <c r="P556" t="str">
        <f>VLOOKUP(Data5[[#This Row],[Customer Number]],Customers[],5,FALSE)</f>
        <v>Consumer Discretionary</v>
      </c>
      <c r="Q556" t="str">
        <f>VLOOKUP(Data5[[#This Row],[Customer Number]],Customers[],6,FALSE)</f>
        <v>Cable &amp; Satellite</v>
      </c>
    </row>
    <row r="557" spans="1:17" x14ac:dyDescent="0.3">
      <c r="A557">
        <v>73172</v>
      </c>
      <c r="B557" s="5">
        <v>43998</v>
      </c>
      <c r="C557">
        <v>32</v>
      </c>
      <c r="D557" t="s">
        <v>29</v>
      </c>
      <c r="E557">
        <v>12</v>
      </c>
      <c r="F557">
        <v>5</v>
      </c>
      <c r="G557">
        <v>300</v>
      </c>
      <c r="H557">
        <v>1500</v>
      </c>
      <c r="I557">
        <v>8</v>
      </c>
      <c r="J557">
        <v>8</v>
      </c>
      <c r="K557" t="str">
        <f>VLOOKUP(Data5[[#This Row],[Course ID]],courses[],2,FALSE)</f>
        <v>PowerPoint</v>
      </c>
      <c r="L557" s="6" t="str">
        <f>VLOOKUP(Data5[[#This Row],[Course ID]],courses[],3,FALSE)</f>
        <v>Intermediate</v>
      </c>
      <c r="M557">
        <f>VLOOKUP(Data5[[#This Row],[Course ID]],courses[],5,FALSE)</f>
        <v>300</v>
      </c>
      <c r="N557" t="str">
        <f>VLOOKUP(Data5[[#This Row],[Customer Number]],Customers[],4,FALSE)</f>
        <v>AMETEK Inc</v>
      </c>
      <c r="O557" t="str">
        <f>VLOOKUP(Data5[[#This Row],[Customer Number]],Customers[],3,FALSE)</f>
        <v>Pennsylvania</v>
      </c>
      <c r="P557" t="str">
        <f>VLOOKUP(Data5[[#This Row],[Customer Number]],Customers[],5,FALSE)</f>
        <v>Industrials</v>
      </c>
      <c r="Q557" t="str">
        <f>VLOOKUP(Data5[[#This Row],[Customer Number]],Customers[],6,FALSE)</f>
        <v>Electrical Components &amp; Equipment</v>
      </c>
    </row>
    <row r="558" spans="1:17" x14ac:dyDescent="0.3">
      <c r="A558">
        <v>73283</v>
      </c>
      <c r="B558" s="5">
        <v>43989</v>
      </c>
      <c r="C558">
        <v>237</v>
      </c>
      <c r="D558" t="s">
        <v>23</v>
      </c>
      <c r="E558">
        <v>3</v>
      </c>
      <c r="F558">
        <v>8</v>
      </c>
      <c r="G558">
        <v>300</v>
      </c>
      <c r="H558">
        <v>2400</v>
      </c>
      <c r="I558">
        <v>9</v>
      </c>
      <c r="J558">
        <v>8</v>
      </c>
      <c r="K558" t="str">
        <f>VLOOKUP(Data5[[#This Row],[Course ID]],courses[],2,FALSE)</f>
        <v>Word</v>
      </c>
      <c r="L558" s="6" t="str">
        <f>VLOOKUP(Data5[[#This Row],[Course ID]],courses[],3,FALSE)</f>
        <v>Intro</v>
      </c>
      <c r="M558">
        <f>VLOOKUP(Data5[[#This Row],[Course ID]],courses[],5,FALSE)</f>
        <v>300</v>
      </c>
      <c r="N558" t="str">
        <f>VLOOKUP(Data5[[#This Row],[Customer Number]],Customers[],4,FALSE)</f>
        <v>Intl Flavors &amp; Fragrances</v>
      </c>
      <c r="O558" t="str">
        <f>VLOOKUP(Data5[[#This Row],[Customer Number]],Customers[],3,FALSE)</f>
        <v>New York</v>
      </c>
      <c r="P558" t="str">
        <f>VLOOKUP(Data5[[#This Row],[Customer Number]],Customers[],5,FALSE)</f>
        <v>Materials</v>
      </c>
      <c r="Q558" t="str">
        <f>VLOOKUP(Data5[[#This Row],[Customer Number]],Customers[],6,FALSE)</f>
        <v>Specialty Chemicals</v>
      </c>
    </row>
    <row r="559" spans="1:17" x14ac:dyDescent="0.3">
      <c r="A559">
        <v>73394</v>
      </c>
      <c r="B559" s="5">
        <v>44188</v>
      </c>
      <c r="C559">
        <v>105</v>
      </c>
      <c r="D559" t="s">
        <v>25</v>
      </c>
      <c r="E559">
        <v>10</v>
      </c>
      <c r="F559">
        <v>11</v>
      </c>
      <c r="G559">
        <v>300</v>
      </c>
      <c r="H559">
        <v>3300</v>
      </c>
      <c r="I559">
        <v>6</v>
      </c>
      <c r="J559">
        <v>8</v>
      </c>
      <c r="K559" t="str">
        <f>VLOOKUP(Data5[[#This Row],[Course ID]],courses[],2,FALSE)</f>
        <v>Power BI</v>
      </c>
      <c r="L559" s="6" t="str">
        <f>VLOOKUP(Data5[[#This Row],[Course ID]],courses[],3,FALSE)</f>
        <v>Intermediate</v>
      </c>
      <c r="M559">
        <f>VLOOKUP(Data5[[#This Row],[Course ID]],courses[],5,FALSE)</f>
        <v>300</v>
      </c>
      <c r="N559" t="str">
        <f>VLOOKUP(Data5[[#This Row],[Customer Number]],Customers[],4,FALSE)</f>
        <v>Cabot Oil &amp; Gas</v>
      </c>
      <c r="O559" t="str">
        <f>VLOOKUP(Data5[[#This Row],[Customer Number]],Customers[],3,FALSE)</f>
        <v>Texas</v>
      </c>
      <c r="P559" t="str">
        <f>VLOOKUP(Data5[[#This Row],[Customer Number]],Customers[],5,FALSE)</f>
        <v>Energy</v>
      </c>
      <c r="Q559" t="str">
        <f>VLOOKUP(Data5[[#This Row],[Customer Number]],Customers[],6,FALSE)</f>
        <v>Oil &amp; Gas Exploration &amp; Production</v>
      </c>
    </row>
    <row r="560" spans="1:17" x14ac:dyDescent="0.3">
      <c r="A560">
        <v>73505</v>
      </c>
      <c r="B560" s="5">
        <v>43924</v>
      </c>
      <c r="C560">
        <v>196</v>
      </c>
      <c r="D560" t="s">
        <v>25</v>
      </c>
      <c r="E560">
        <v>18</v>
      </c>
      <c r="F560">
        <v>8</v>
      </c>
      <c r="G560">
        <v>500</v>
      </c>
      <c r="H560">
        <v>4000</v>
      </c>
      <c r="I560">
        <v>9</v>
      </c>
      <c r="J560">
        <v>8</v>
      </c>
      <c r="K560" t="str">
        <f>VLOOKUP(Data5[[#This Row],[Course ID]],courses[],2,FALSE)</f>
        <v>Power BI</v>
      </c>
      <c r="L560" s="6" t="str">
        <f>VLOOKUP(Data5[[#This Row],[Course ID]],courses[],3,FALSE)</f>
        <v>Advanced</v>
      </c>
      <c r="M560">
        <f>VLOOKUP(Data5[[#This Row],[Course ID]],courses[],5,FALSE)</f>
        <v>500</v>
      </c>
      <c r="N560" t="str">
        <f>VLOOKUP(Data5[[#This Row],[Customer Number]],Customers[],4,FALSE)</f>
        <v>General Electric</v>
      </c>
      <c r="O560" t="str">
        <f>VLOOKUP(Data5[[#This Row],[Customer Number]],Customers[],3,FALSE)</f>
        <v>Connecticut</v>
      </c>
      <c r="P560" t="str">
        <f>VLOOKUP(Data5[[#This Row],[Customer Number]],Customers[],5,FALSE)</f>
        <v>Industrials</v>
      </c>
      <c r="Q560" t="str">
        <f>VLOOKUP(Data5[[#This Row],[Customer Number]],Customers[],6,FALSE)</f>
        <v>Industrial Conglomerates</v>
      </c>
    </row>
    <row r="561" spans="1:17" x14ac:dyDescent="0.3">
      <c r="A561">
        <v>73616</v>
      </c>
      <c r="B561" s="5">
        <v>43876</v>
      </c>
      <c r="C561">
        <v>26</v>
      </c>
      <c r="D561" t="s">
        <v>28</v>
      </c>
      <c r="E561">
        <v>7</v>
      </c>
      <c r="F561">
        <v>24</v>
      </c>
      <c r="G561">
        <v>500</v>
      </c>
      <c r="H561">
        <v>12000</v>
      </c>
      <c r="I561">
        <v>8</v>
      </c>
      <c r="J561">
        <v>8</v>
      </c>
      <c r="K561" t="str">
        <f>VLOOKUP(Data5[[#This Row],[Course ID]],courses[],2,FALSE)</f>
        <v>Forensic Investigation</v>
      </c>
      <c r="L561" s="6" t="str">
        <f>VLOOKUP(Data5[[#This Row],[Course ID]],courses[],3,FALSE)</f>
        <v>Intro</v>
      </c>
      <c r="M561">
        <f>VLOOKUP(Data5[[#This Row],[Course ID]],courses[],5,FALSE)</f>
        <v>1500</v>
      </c>
      <c r="N561" t="str">
        <f>VLOOKUP(Data5[[#This Row],[Customer Number]],Customers[],4,FALSE)</f>
        <v>Albemarle Corp</v>
      </c>
      <c r="O561" t="str">
        <f>VLOOKUP(Data5[[#This Row],[Customer Number]],Customers[],3,FALSE)</f>
        <v>Louisiana</v>
      </c>
      <c r="P561" t="str">
        <f>VLOOKUP(Data5[[#This Row],[Customer Number]],Customers[],5,FALSE)</f>
        <v>Materials</v>
      </c>
      <c r="Q561" t="str">
        <f>VLOOKUP(Data5[[#This Row],[Customer Number]],Customers[],6,FALSE)</f>
        <v>Specialty Chemicals</v>
      </c>
    </row>
    <row r="562" spans="1:17" x14ac:dyDescent="0.3">
      <c r="A562">
        <v>73727</v>
      </c>
      <c r="B562" s="5">
        <v>43996</v>
      </c>
      <c r="C562">
        <v>41</v>
      </c>
      <c r="D562" t="s">
        <v>23</v>
      </c>
      <c r="E562">
        <v>6</v>
      </c>
      <c r="F562">
        <v>19</v>
      </c>
      <c r="G562">
        <v>300</v>
      </c>
      <c r="H562">
        <v>5700</v>
      </c>
      <c r="I562">
        <v>10</v>
      </c>
      <c r="J562">
        <v>8</v>
      </c>
      <c r="K562" t="str">
        <f>VLOOKUP(Data5[[#This Row],[Course ID]],courses[],2,FALSE)</f>
        <v>Acrobat</v>
      </c>
      <c r="L562" s="6" t="str">
        <f>VLOOKUP(Data5[[#This Row],[Course ID]],courses[],3,FALSE)</f>
        <v>Intro</v>
      </c>
      <c r="M562">
        <f>VLOOKUP(Data5[[#This Row],[Course ID]],courses[],5,FALSE)</f>
        <v>500</v>
      </c>
      <c r="N562" t="str">
        <f>VLOOKUP(Data5[[#This Row],[Customer Number]],Customers[],4,FALSE)</f>
        <v>Apache Corporation</v>
      </c>
      <c r="O562" t="str">
        <f>VLOOKUP(Data5[[#This Row],[Customer Number]],Customers[],3,FALSE)</f>
        <v>Texas</v>
      </c>
      <c r="P562" t="str">
        <f>VLOOKUP(Data5[[#This Row],[Customer Number]],Customers[],5,FALSE)</f>
        <v>Energy</v>
      </c>
      <c r="Q562" t="str">
        <f>VLOOKUP(Data5[[#This Row],[Customer Number]],Customers[],6,FALSE)</f>
        <v>Oil &amp; Gas Exploration &amp; Production</v>
      </c>
    </row>
    <row r="563" spans="1:17" x14ac:dyDescent="0.3">
      <c r="A563">
        <v>73838</v>
      </c>
      <c r="B563" s="5">
        <v>44133</v>
      </c>
      <c r="C563">
        <v>161</v>
      </c>
      <c r="D563" t="s">
        <v>25</v>
      </c>
      <c r="E563">
        <v>21</v>
      </c>
      <c r="F563">
        <v>2</v>
      </c>
      <c r="G563">
        <v>500</v>
      </c>
      <c r="H563">
        <v>1000</v>
      </c>
      <c r="I563">
        <v>7</v>
      </c>
      <c r="J563">
        <v>8</v>
      </c>
      <c r="K563" t="str">
        <f>VLOOKUP(Data5[[#This Row],[Course ID]],courses[],2,FALSE)</f>
        <v>Access</v>
      </c>
      <c r="L563" s="6" t="str">
        <f>VLOOKUP(Data5[[#This Row],[Course ID]],courses[],3,FALSE)</f>
        <v>Advanced</v>
      </c>
      <c r="M563">
        <f>VLOOKUP(Data5[[#This Row],[Course ID]],courses[],5,FALSE)</f>
        <v>500</v>
      </c>
      <c r="N563" t="str">
        <f>VLOOKUP(Data5[[#This Row],[Customer Number]],Customers[],4,FALSE)</f>
        <v>Eversource Energy</v>
      </c>
      <c r="O563" t="str">
        <f>VLOOKUP(Data5[[#This Row],[Customer Number]],Customers[],3,FALSE)</f>
        <v>Massachusetts</v>
      </c>
      <c r="P563" t="str">
        <f>VLOOKUP(Data5[[#This Row],[Customer Number]],Customers[],5,FALSE)</f>
        <v>Utilities</v>
      </c>
      <c r="Q563" t="str">
        <f>VLOOKUP(Data5[[#This Row],[Customer Number]],Customers[],6,FALSE)</f>
        <v>MultiUtilities</v>
      </c>
    </row>
    <row r="564" spans="1:17" x14ac:dyDescent="0.3">
      <c r="A564">
        <v>73949</v>
      </c>
      <c r="B564" s="5">
        <v>43836</v>
      </c>
      <c r="C564">
        <v>378</v>
      </c>
      <c r="D564" t="s">
        <v>25</v>
      </c>
      <c r="E564">
        <v>21</v>
      </c>
      <c r="F564">
        <v>5</v>
      </c>
      <c r="G564">
        <v>500</v>
      </c>
      <c r="H564">
        <v>2500</v>
      </c>
      <c r="I564">
        <v>7</v>
      </c>
      <c r="J564">
        <v>8</v>
      </c>
      <c r="K564" t="str">
        <f>VLOOKUP(Data5[[#This Row],[Course ID]],courses[],2,FALSE)</f>
        <v>Access</v>
      </c>
      <c r="L564" s="6" t="str">
        <f>VLOOKUP(Data5[[#This Row],[Course ID]],courses[],3,FALSE)</f>
        <v>Advanced</v>
      </c>
      <c r="M564">
        <f>VLOOKUP(Data5[[#This Row],[Course ID]],courses[],5,FALSE)</f>
        <v>500</v>
      </c>
      <c r="N564" t="str">
        <f>VLOOKUP(Data5[[#This Row],[Customer Number]],Customers[],4,FALSE)</f>
        <v>Pioneer Natural Resources</v>
      </c>
      <c r="O564" t="str">
        <f>VLOOKUP(Data5[[#This Row],[Customer Number]],Customers[],3,FALSE)</f>
        <v>Texas</v>
      </c>
      <c r="P564" t="str">
        <f>VLOOKUP(Data5[[#This Row],[Customer Number]],Customers[],5,FALSE)</f>
        <v>Energy</v>
      </c>
      <c r="Q564" t="str">
        <f>VLOOKUP(Data5[[#This Row],[Customer Number]],Customers[],6,FALSE)</f>
        <v>Oil &amp; Gas Exploration &amp; Production</v>
      </c>
    </row>
    <row r="565" spans="1:17" x14ac:dyDescent="0.3">
      <c r="A565">
        <v>74060</v>
      </c>
      <c r="B565" s="5">
        <v>43997</v>
      </c>
      <c r="C565">
        <v>372</v>
      </c>
      <c r="D565" t="s">
        <v>26</v>
      </c>
      <c r="E565">
        <v>3</v>
      </c>
      <c r="F565">
        <v>2</v>
      </c>
      <c r="G565">
        <v>300</v>
      </c>
      <c r="H565">
        <v>600</v>
      </c>
      <c r="I565">
        <v>7</v>
      </c>
      <c r="J565">
        <v>8</v>
      </c>
      <c r="K565" t="str">
        <f>VLOOKUP(Data5[[#This Row],[Course ID]],courses[],2,FALSE)</f>
        <v>Word</v>
      </c>
      <c r="L565" s="6" t="str">
        <f>VLOOKUP(Data5[[#This Row],[Course ID]],courses[],3,FALSE)</f>
        <v>Intro</v>
      </c>
      <c r="M565">
        <f>VLOOKUP(Data5[[#This Row],[Course ID]],courses[],5,FALSE)</f>
        <v>300</v>
      </c>
      <c r="N565" t="str">
        <f>VLOOKUP(Data5[[#This Row],[Customer Number]],Customers[],4,FALSE)</f>
        <v>Prudential Financial</v>
      </c>
      <c r="O565" t="str">
        <f>VLOOKUP(Data5[[#This Row],[Customer Number]],Customers[],3,FALSE)</f>
        <v>New Jersey</v>
      </c>
      <c r="P565" t="str">
        <f>VLOOKUP(Data5[[#This Row],[Customer Number]],Customers[],5,FALSE)</f>
        <v>Financials</v>
      </c>
      <c r="Q565" t="str">
        <f>VLOOKUP(Data5[[#This Row],[Customer Number]],Customers[],6,FALSE)</f>
        <v>Diversified Financial Services</v>
      </c>
    </row>
    <row r="566" spans="1:17" x14ac:dyDescent="0.3">
      <c r="A566">
        <v>74171</v>
      </c>
      <c r="B566" s="5">
        <v>44022</v>
      </c>
      <c r="C566">
        <v>71</v>
      </c>
      <c r="D566" t="s">
        <v>26</v>
      </c>
      <c r="E566">
        <v>3</v>
      </c>
      <c r="F566">
        <v>16</v>
      </c>
      <c r="G566">
        <v>300</v>
      </c>
      <c r="H566">
        <v>4800</v>
      </c>
      <c r="I566">
        <v>9</v>
      </c>
      <c r="J566">
        <v>8</v>
      </c>
      <c r="K566" t="str">
        <f>VLOOKUP(Data5[[#This Row],[Course ID]],courses[],2,FALSE)</f>
        <v>Word</v>
      </c>
      <c r="L566" s="6" t="str">
        <f>VLOOKUP(Data5[[#This Row],[Course ID]],courses[],3,FALSE)</f>
        <v>Intro</v>
      </c>
      <c r="M566">
        <f>VLOOKUP(Data5[[#This Row],[Course ID]],courses[],5,FALSE)</f>
        <v>300</v>
      </c>
      <c r="N566" t="str">
        <f>VLOOKUP(Data5[[#This Row],[Customer Number]],Customers[],4,FALSE)</f>
        <v>Boston Scientific</v>
      </c>
      <c r="O566" t="str">
        <f>VLOOKUP(Data5[[#This Row],[Customer Number]],Customers[],3,FALSE)</f>
        <v>Massachusetts[4]</v>
      </c>
      <c r="P566" t="str">
        <f>VLOOKUP(Data5[[#This Row],[Customer Number]],Customers[],5,FALSE)</f>
        <v>Health Care</v>
      </c>
      <c r="Q566" t="str">
        <f>VLOOKUP(Data5[[#This Row],[Customer Number]],Customers[],6,FALSE)</f>
        <v>Health Care Equipment</v>
      </c>
    </row>
    <row r="567" spans="1:17" x14ac:dyDescent="0.3">
      <c r="A567">
        <v>74282</v>
      </c>
      <c r="B567" s="5">
        <v>43976</v>
      </c>
      <c r="C567">
        <v>344</v>
      </c>
      <c r="D567" t="s">
        <v>26</v>
      </c>
      <c r="E567">
        <v>21</v>
      </c>
      <c r="F567">
        <v>14</v>
      </c>
      <c r="G567">
        <v>500</v>
      </c>
      <c r="H567">
        <v>7000</v>
      </c>
      <c r="I567">
        <v>10</v>
      </c>
      <c r="J567">
        <v>8</v>
      </c>
      <c r="K567" t="str">
        <f>VLOOKUP(Data5[[#This Row],[Course ID]],courses[],2,FALSE)</f>
        <v>Access</v>
      </c>
      <c r="L567" s="6" t="str">
        <f>VLOOKUP(Data5[[#This Row],[Course ID]],courses[],3,FALSE)</f>
        <v>Advanced</v>
      </c>
      <c r="M567">
        <f>VLOOKUP(Data5[[#This Row],[Course ID]],courses[],5,FALSE)</f>
        <v>500</v>
      </c>
      <c r="N567" t="str">
        <f>VLOOKUP(Data5[[#This Row],[Customer Number]],Customers[],4,FALSE)</f>
        <v>Omnicom Group</v>
      </c>
      <c r="O567" t="str">
        <f>VLOOKUP(Data5[[#This Row],[Customer Number]],Customers[],3,FALSE)</f>
        <v>New York</v>
      </c>
      <c r="P567" t="str">
        <f>VLOOKUP(Data5[[#This Row],[Customer Number]],Customers[],5,FALSE)</f>
        <v>Consumer Discretionary</v>
      </c>
      <c r="Q567" t="str">
        <f>VLOOKUP(Data5[[#This Row],[Customer Number]],Customers[],6,FALSE)</f>
        <v>Advertising</v>
      </c>
    </row>
    <row r="568" spans="1:17" x14ac:dyDescent="0.3">
      <c r="A568">
        <v>74393</v>
      </c>
      <c r="B568" s="5">
        <v>43910</v>
      </c>
      <c r="C568">
        <v>198</v>
      </c>
      <c r="D568" t="s">
        <v>24</v>
      </c>
      <c r="E568">
        <v>5</v>
      </c>
      <c r="F568">
        <v>12</v>
      </c>
      <c r="G568">
        <v>300</v>
      </c>
      <c r="H568">
        <v>3600</v>
      </c>
      <c r="I568">
        <v>10</v>
      </c>
      <c r="J568">
        <v>8</v>
      </c>
      <c r="K568" t="str">
        <f>VLOOKUP(Data5[[#This Row],[Course ID]],courses[],2,FALSE)</f>
        <v>Access</v>
      </c>
      <c r="L568" s="6" t="str">
        <f>VLOOKUP(Data5[[#This Row],[Course ID]],courses[],3,FALSE)</f>
        <v>Intro</v>
      </c>
      <c r="M568">
        <f>VLOOKUP(Data5[[#This Row],[Course ID]],courses[],5,FALSE)</f>
        <v>300</v>
      </c>
      <c r="N568" t="str">
        <f>VLOOKUP(Data5[[#This Row],[Customer Number]],Customers[],4,FALSE)</f>
        <v>Gilead Sciences</v>
      </c>
      <c r="O568" t="str">
        <f>VLOOKUP(Data5[[#This Row],[Customer Number]],Customers[],3,FALSE)</f>
        <v>California</v>
      </c>
      <c r="P568" t="str">
        <f>VLOOKUP(Data5[[#This Row],[Customer Number]],Customers[],5,FALSE)</f>
        <v>Health Care</v>
      </c>
      <c r="Q568" t="str">
        <f>VLOOKUP(Data5[[#This Row],[Customer Number]],Customers[],6,FALSE)</f>
        <v>Biotechnology</v>
      </c>
    </row>
    <row r="569" spans="1:17" x14ac:dyDescent="0.3">
      <c r="A569">
        <v>74504</v>
      </c>
      <c r="B569" s="5">
        <v>44126</v>
      </c>
      <c r="C569">
        <v>74</v>
      </c>
      <c r="D569" t="s">
        <v>29</v>
      </c>
      <c r="E569">
        <v>19</v>
      </c>
      <c r="F569">
        <v>11</v>
      </c>
      <c r="G569">
        <v>500</v>
      </c>
      <c r="H569">
        <v>5500</v>
      </c>
      <c r="I569">
        <v>7</v>
      </c>
      <c r="J569">
        <v>8</v>
      </c>
      <c r="K569" t="str">
        <f>VLOOKUP(Data5[[#This Row],[Course ID]],courses[],2,FALSE)</f>
        <v>Word</v>
      </c>
      <c r="L569" s="6" t="str">
        <f>VLOOKUP(Data5[[#This Row],[Course ID]],courses[],3,FALSE)</f>
        <v>Advanced</v>
      </c>
      <c r="M569">
        <f>VLOOKUP(Data5[[#This Row],[Course ID]],courses[],5,FALSE)</f>
        <v>500</v>
      </c>
      <c r="N569" t="str">
        <f>VLOOKUP(Data5[[#This Row],[Customer Number]],Customers[],4,FALSE)</f>
        <v>Citigroup Inc.</v>
      </c>
      <c r="O569" t="str">
        <f>VLOOKUP(Data5[[#This Row],[Customer Number]],Customers[],3,FALSE)</f>
        <v>New York</v>
      </c>
      <c r="P569" t="str">
        <f>VLOOKUP(Data5[[#This Row],[Customer Number]],Customers[],5,FALSE)</f>
        <v>Financials</v>
      </c>
      <c r="Q569" t="str">
        <f>VLOOKUP(Data5[[#This Row],[Customer Number]],Customers[],6,FALSE)</f>
        <v>Banks</v>
      </c>
    </row>
    <row r="570" spans="1:17" x14ac:dyDescent="0.3">
      <c r="A570">
        <v>74615</v>
      </c>
      <c r="B570" s="5">
        <v>43858</v>
      </c>
      <c r="C570">
        <v>13</v>
      </c>
      <c r="D570" t="s">
        <v>23</v>
      </c>
      <c r="E570">
        <v>9</v>
      </c>
      <c r="F570">
        <v>20</v>
      </c>
      <c r="G570">
        <v>2000</v>
      </c>
      <c r="H570">
        <v>40000</v>
      </c>
      <c r="I570">
        <v>8</v>
      </c>
      <c r="J570">
        <v>8</v>
      </c>
      <c r="K570" t="str">
        <f>VLOOKUP(Data5[[#This Row],[Course ID]],courses[],2,FALSE)</f>
        <v>Excel</v>
      </c>
      <c r="L570" s="6" t="str">
        <f>VLOOKUP(Data5[[#This Row],[Course ID]],courses[],3,FALSE)</f>
        <v>Intermediate</v>
      </c>
      <c r="M570">
        <f>VLOOKUP(Data5[[#This Row],[Course ID]],courses[],5,FALSE)</f>
        <v>300</v>
      </c>
      <c r="N570" t="str">
        <f>VLOOKUP(Data5[[#This Row],[Customer Number]],Customers[],4,FALSE)</f>
        <v>Alliance Data Systems</v>
      </c>
      <c r="O570" t="str">
        <f>VLOOKUP(Data5[[#This Row],[Customer Number]],Customers[],3,FALSE)</f>
        <v>Texas</v>
      </c>
      <c r="P570" t="str">
        <f>VLOOKUP(Data5[[#This Row],[Customer Number]],Customers[],5,FALSE)</f>
        <v>Information Technology</v>
      </c>
      <c r="Q570" t="str">
        <f>VLOOKUP(Data5[[#This Row],[Customer Number]],Customers[],6,FALSE)</f>
        <v>Data Processing &amp; Outsourced Services</v>
      </c>
    </row>
    <row r="571" spans="1:17" x14ac:dyDescent="0.3">
      <c r="A571">
        <v>74726</v>
      </c>
      <c r="B571" s="5">
        <v>44078</v>
      </c>
      <c r="C571">
        <v>154</v>
      </c>
      <c r="D571" t="s">
        <v>25</v>
      </c>
      <c r="E571">
        <v>19</v>
      </c>
      <c r="F571">
        <v>17</v>
      </c>
      <c r="G571">
        <v>500</v>
      </c>
      <c r="H571">
        <v>8500</v>
      </c>
      <c r="I571">
        <v>6</v>
      </c>
      <c r="J571">
        <v>8</v>
      </c>
      <c r="K571" t="str">
        <f>VLOOKUP(Data5[[#This Row],[Course ID]],courses[],2,FALSE)</f>
        <v>Word</v>
      </c>
      <c r="L571" s="6" t="str">
        <f>VLOOKUP(Data5[[#This Row],[Course ID]],courses[],3,FALSE)</f>
        <v>Advanced</v>
      </c>
      <c r="M571">
        <f>VLOOKUP(Data5[[#This Row],[Course ID]],courses[],5,FALSE)</f>
        <v>500</v>
      </c>
      <c r="N571" t="str">
        <f>VLOOKUP(Data5[[#This Row],[Customer Number]],Customers[],4,FALSE)</f>
        <v>Eastman Chemical</v>
      </c>
      <c r="O571" t="str">
        <f>VLOOKUP(Data5[[#This Row],[Customer Number]],Customers[],3,FALSE)</f>
        <v>Tennessee</v>
      </c>
      <c r="P571" t="str">
        <f>VLOOKUP(Data5[[#This Row],[Customer Number]],Customers[],5,FALSE)</f>
        <v>Materials</v>
      </c>
      <c r="Q571" t="str">
        <f>VLOOKUP(Data5[[#This Row],[Customer Number]],Customers[],6,FALSE)</f>
        <v>Diversified Chemicals</v>
      </c>
    </row>
    <row r="572" spans="1:17" x14ac:dyDescent="0.3">
      <c r="A572">
        <v>74837</v>
      </c>
      <c r="B572" s="5">
        <v>44148</v>
      </c>
      <c r="C572">
        <v>228</v>
      </c>
      <c r="D572" t="s">
        <v>29</v>
      </c>
      <c r="E572">
        <v>23</v>
      </c>
      <c r="F572">
        <v>19</v>
      </c>
      <c r="G572">
        <v>700</v>
      </c>
      <c r="H572">
        <v>13300</v>
      </c>
      <c r="I572">
        <v>8</v>
      </c>
      <c r="J572">
        <v>8</v>
      </c>
      <c r="K572" t="str">
        <f>VLOOKUP(Data5[[#This Row],[Course ID]],courses[],2,FALSE)</f>
        <v>Forensic Investigation</v>
      </c>
      <c r="L572" s="6" t="str">
        <f>VLOOKUP(Data5[[#This Row],[Course ID]],courses[],3,FALSE)</f>
        <v>Advanced</v>
      </c>
      <c r="M572">
        <f>VLOOKUP(Data5[[#This Row],[Course ID]],courses[],5,FALSE)</f>
        <v>2500</v>
      </c>
      <c r="N572" t="str">
        <f>VLOOKUP(Data5[[#This Row],[Customer Number]],Customers[],4,FALSE)</f>
        <v>Hormel Foods Corp.</v>
      </c>
      <c r="O572" t="str">
        <f>VLOOKUP(Data5[[#This Row],[Customer Number]],Customers[],3,FALSE)</f>
        <v>Minnesota</v>
      </c>
      <c r="P572" t="str">
        <f>VLOOKUP(Data5[[#This Row],[Customer Number]],Customers[],5,FALSE)</f>
        <v>Consumer Staples</v>
      </c>
      <c r="Q572" t="str">
        <f>VLOOKUP(Data5[[#This Row],[Customer Number]],Customers[],6,FALSE)</f>
        <v>Packaged Foods &amp; Meats</v>
      </c>
    </row>
    <row r="573" spans="1:17" x14ac:dyDescent="0.3">
      <c r="A573">
        <v>74948</v>
      </c>
      <c r="B573" s="5">
        <v>44157</v>
      </c>
      <c r="C573">
        <v>160</v>
      </c>
      <c r="D573" t="s">
        <v>23</v>
      </c>
      <c r="E573">
        <v>9</v>
      </c>
      <c r="F573">
        <v>20</v>
      </c>
      <c r="G573">
        <v>2000</v>
      </c>
      <c r="H573">
        <v>40000</v>
      </c>
      <c r="I573">
        <v>7</v>
      </c>
      <c r="J573">
        <v>8</v>
      </c>
      <c r="K573" t="str">
        <f>VLOOKUP(Data5[[#This Row],[Course ID]],courses[],2,FALSE)</f>
        <v>Excel</v>
      </c>
      <c r="L573" s="6" t="str">
        <f>VLOOKUP(Data5[[#This Row],[Course ID]],courses[],3,FALSE)</f>
        <v>Intermediate</v>
      </c>
      <c r="M573">
        <f>VLOOKUP(Data5[[#This Row],[Course ID]],courses[],5,FALSE)</f>
        <v>300</v>
      </c>
      <c r="N573" t="str">
        <f>VLOOKUP(Data5[[#This Row],[Customer Number]],Customers[],4,FALSE)</f>
        <v>EQT Corporation</v>
      </c>
      <c r="O573" t="str">
        <f>VLOOKUP(Data5[[#This Row],[Customer Number]],Customers[],3,FALSE)</f>
        <v>Pennsylvania</v>
      </c>
      <c r="P573" t="str">
        <f>VLOOKUP(Data5[[#This Row],[Customer Number]],Customers[],5,FALSE)</f>
        <v>Energy</v>
      </c>
      <c r="Q573" t="str">
        <f>VLOOKUP(Data5[[#This Row],[Customer Number]],Customers[],6,FALSE)</f>
        <v>Oil &amp; Gas Exploration &amp; Production</v>
      </c>
    </row>
    <row r="574" spans="1:17" x14ac:dyDescent="0.3">
      <c r="A574">
        <v>75059</v>
      </c>
      <c r="B574" s="5">
        <v>44077</v>
      </c>
      <c r="C574">
        <v>341</v>
      </c>
      <c r="D574" t="s">
        <v>28</v>
      </c>
      <c r="E574">
        <v>18</v>
      </c>
      <c r="F574">
        <v>23</v>
      </c>
      <c r="G574">
        <v>500</v>
      </c>
      <c r="H574">
        <v>11500</v>
      </c>
      <c r="I574">
        <v>8</v>
      </c>
      <c r="J574">
        <v>8</v>
      </c>
      <c r="K574" t="str">
        <f>VLOOKUP(Data5[[#This Row],[Course ID]],courses[],2,FALSE)</f>
        <v>Power BI</v>
      </c>
      <c r="L574" s="6" t="str">
        <f>VLOOKUP(Data5[[#This Row],[Course ID]],courses[],3,FALSE)</f>
        <v>Advanced</v>
      </c>
      <c r="M574">
        <f>VLOOKUP(Data5[[#This Row],[Course ID]],courses[],5,FALSE)</f>
        <v>500</v>
      </c>
      <c r="N574" t="str">
        <f>VLOOKUP(Data5[[#This Row],[Customer Number]],Customers[],4,FALSE)</f>
        <v>News Corp. Class B</v>
      </c>
      <c r="O574" t="str">
        <f>VLOOKUP(Data5[[#This Row],[Customer Number]],Customers[],3,FALSE)</f>
        <v>New York</v>
      </c>
      <c r="P574" t="str">
        <f>VLOOKUP(Data5[[#This Row],[Customer Number]],Customers[],5,FALSE)</f>
        <v>Consumer Discretionary</v>
      </c>
      <c r="Q574" t="str">
        <f>VLOOKUP(Data5[[#This Row],[Customer Number]],Customers[],6,FALSE)</f>
        <v>Publishing</v>
      </c>
    </row>
    <row r="575" spans="1:17" x14ac:dyDescent="0.3">
      <c r="A575">
        <v>75170</v>
      </c>
      <c r="B575" s="5">
        <v>44169</v>
      </c>
      <c r="C575">
        <v>322</v>
      </c>
      <c r="D575" t="s">
        <v>25</v>
      </c>
      <c r="E575">
        <v>9</v>
      </c>
      <c r="F575">
        <v>7</v>
      </c>
      <c r="G575">
        <v>2000</v>
      </c>
      <c r="H575">
        <v>14000</v>
      </c>
      <c r="I575">
        <v>6</v>
      </c>
      <c r="J575">
        <v>8</v>
      </c>
      <c r="K575" t="str">
        <f>VLOOKUP(Data5[[#This Row],[Course ID]],courses[],2,FALSE)</f>
        <v>Excel</v>
      </c>
      <c r="L575" s="6" t="str">
        <f>VLOOKUP(Data5[[#This Row],[Course ID]],courses[],3,FALSE)</f>
        <v>Intermediate</v>
      </c>
      <c r="M575">
        <f>VLOOKUP(Data5[[#This Row],[Course ID]],courses[],5,FALSE)</f>
        <v>300</v>
      </c>
      <c r="N575" t="str">
        <f>VLOOKUP(Data5[[#This Row],[Customer Number]],Customers[],4,FALSE)</f>
        <v>Navient</v>
      </c>
      <c r="O575" t="str">
        <f>VLOOKUP(Data5[[#This Row],[Customer Number]],Customers[],3,FALSE)</f>
        <v>Delaware</v>
      </c>
      <c r="P575" t="str">
        <f>VLOOKUP(Data5[[#This Row],[Customer Number]],Customers[],5,FALSE)</f>
        <v>Financials</v>
      </c>
      <c r="Q575" t="str">
        <f>VLOOKUP(Data5[[#This Row],[Customer Number]],Customers[],6,FALSE)</f>
        <v>Consumer Finance</v>
      </c>
    </row>
    <row r="576" spans="1:17" x14ac:dyDescent="0.3">
      <c r="A576">
        <v>75281</v>
      </c>
      <c r="B576" s="5">
        <v>44058</v>
      </c>
      <c r="C576">
        <v>329</v>
      </c>
      <c r="D576" t="s">
        <v>25</v>
      </c>
      <c r="E576">
        <v>6</v>
      </c>
      <c r="F576">
        <v>23</v>
      </c>
      <c r="G576">
        <v>300</v>
      </c>
      <c r="H576">
        <v>6900</v>
      </c>
      <c r="I576">
        <v>9</v>
      </c>
      <c r="J576">
        <v>8</v>
      </c>
      <c r="K576" t="str">
        <f>VLOOKUP(Data5[[#This Row],[Course ID]],courses[],2,FALSE)</f>
        <v>Acrobat</v>
      </c>
      <c r="L576" s="6" t="str">
        <f>VLOOKUP(Data5[[#This Row],[Course ID]],courses[],3,FALSE)</f>
        <v>Intro</v>
      </c>
      <c r="M576">
        <f>VLOOKUP(Data5[[#This Row],[Course ID]],courses[],5,FALSE)</f>
        <v>500</v>
      </c>
      <c r="N576" t="str">
        <f>VLOOKUP(Data5[[#This Row],[Customer Number]],Customers[],4,FALSE)</f>
        <v>NiSource Inc.</v>
      </c>
      <c r="O576" t="str">
        <f>VLOOKUP(Data5[[#This Row],[Customer Number]],Customers[],3,FALSE)</f>
        <v>Indiana</v>
      </c>
      <c r="P576" t="str">
        <f>VLOOKUP(Data5[[#This Row],[Customer Number]],Customers[],5,FALSE)</f>
        <v>Utilities</v>
      </c>
      <c r="Q576" t="str">
        <f>VLOOKUP(Data5[[#This Row],[Customer Number]],Customers[],6,FALSE)</f>
        <v>MultiUtilities</v>
      </c>
    </row>
    <row r="577" spans="1:17" x14ac:dyDescent="0.3">
      <c r="A577">
        <v>75392</v>
      </c>
      <c r="B577" s="5">
        <v>43911</v>
      </c>
      <c r="C577">
        <v>380</v>
      </c>
      <c r="D577" t="s">
        <v>24</v>
      </c>
      <c r="E577">
        <v>6</v>
      </c>
      <c r="F577">
        <v>18</v>
      </c>
      <c r="G577">
        <v>300</v>
      </c>
      <c r="H577">
        <v>5400</v>
      </c>
      <c r="I577">
        <v>8</v>
      </c>
      <c r="J577">
        <v>8</v>
      </c>
      <c r="K577" t="str">
        <f>VLOOKUP(Data5[[#This Row],[Course ID]],courses[],2,FALSE)</f>
        <v>Acrobat</v>
      </c>
      <c r="L577" s="6" t="str">
        <f>VLOOKUP(Data5[[#This Row],[Course ID]],courses[],3,FALSE)</f>
        <v>Intro</v>
      </c>
      <c r="M577">
        <f>VLOOKUP(Data5[[#This Row],[Course ID]],courses[],5,FALSE)</f>
        <v>500</v>
      </c>
      <c r="N577" t="str">
        <f>VLOOKUP(Data5[[#This Row],[Customer Number]],Customers[],4,FALSE)</f>
        <v>QUALCOMM Inc.</v>
      </c>
      <c r="O577" t="str">
        <f>VLOOKUP(Data5[[#This Row],[Customer Number]],Customers[],3,FALSE)</f>
        <v>California</v>
      </c>
      <c r="P577" t="str">
        <f>VLOOKUP(Data5[[#This Row],[Customer Number]],Customers[],5,FALSE)</f>
        <v>Information Technology</v>
      </c>
      <c r="Q577" t="str">
        <f>VLOOKUP(Data5[[#This Row],[Customer Number]],Customers[],6,FALSE)</f>
        <v>Semiconductors</v>
      </c>
    </row>
    <row r="578" spans="1:17" x14ac:dyDescent="0.3">
      <c r="A578">
        <v>75503</v>
      </c>
      <c r="B578" s="5">
        <v>44048</v>
      </c>
      <c r="C578">
        <v>315</v>
      </c>
      <c r="D578" t="s">
        <v>25</v>
      </c>
      <c r="E578">
        <v>17</v>
      </c>
      <c r="F578">
        <v>6</v>
      </c>
      <c r="G578">
        <v>2000</v>
      </c>
      <c r="H578">
        <v>12000</v>
      </c>
      <c r="I578">
        <v>10</v>
      </c>
      <c r="J578">
        <v>8</v>
      </c>
      <c r="K578" t="str">
        <f>VLOOKUP(Data5[[#This Row],[Course ID]],courses[],2,FALSE)</f>
        <v>Excel</v>
      </c>
      <c r="L578" s="6" t="str">
        <f>VLOOKUP(Data5[[#This Row],[Course ID]],courses[],3,FALSE)</f>
        <v>Advanced</v>
      </c>
      <c r="M578">
        <f>VLOOKUP(Data5[[#This Row],[Course ID]],courses[],5,FALSE)</f>
        <v>500</v>
      </c>
      <c r="N578" t="str">
        <f>VLOOKUP(Data5[[#This Row],[Customer Number]],Customers[],4,FALSE)</f>
        <v>Microsoft Corp.</v>
      </c>
      <c r="O578" t="str">
        <f>VLOOKUP(Data5[[#This Row],[Customer Number]],Customers[],3,FALSE)</f>
        <v>Washington</v>
      </c>
      <c r="P578" t="str">
        <f>VLOOKUP(Data5[[#This Row],[Customer Number]],Customers[],5,FALSE)</f>
        <v>Information Technology</v>
      </c>
      <c r="Q578" t="str">
        <f>VLOOKUP(Data5[[#This Row],[Customer Number]],Customers[],6,FALSE)</f>
        <v>Systems Software</v>
      </c>
    </row>
    <row r="579" spans="1:17" x14ac:dyDescent="0.3">
      <c r="A579">
        <v>75614</v>
      </c>
      <c r="B579" s="5">
        <v>44162</v>
      </c>
      <c r="C579">
        <v>125</v>
      </c>
      <c r="D579" t="s">
        <v>23</v>
      </c>
      <c r="E579">
        <v>22</v>
      </c>
      <c r="F579">
        <v>3</v>
      </c>
      <c r="G579">
        <v>500</v>
      </c>
      <c r="H579">
        <v>1500</v>
      </c>
      <c r="I579">
        <v>7</v>
      </c>
      <c r="J579">
        <v>8</v>
      </c>
      <c r="K579" t="str">
        <f>VLOOKUP(Data5[[#This Row],[Course ID]],courses[],2,FALSE)</f>
        <v>Acrobat</v>
      </c>
      <c r="L579" s="6" t="str">
        <f>VLOOKUP(Data5[[#This Row],[Course ID]],courses[],3,FALSE)</f>
        <v>Advanced</v>
      </c>
      <c r="M579">
        <f>VLOOKUP(Data5[[#This Row],[Course ID]],courses[],5,FALSE)</f>
        <v>700</v>
      </c>
      <c r="N579" t="str">
        <f>VLOOKUP(Data5[[#This Row],[Customer Number]],Customers[],4,FALSE)</f>
        <v>Delta Air Lines</v>
      </c>
      <c r="O579" t="str">
        <f>VLOOKUP(Data5[[#This Row],[Customer Number]],Customers[],3,FALSE)</f>
        <v>Georgia</v>
      </c>
      <c r="P579" t="str">
        <f>VLOOKUP(Data5[[#This Row],[Customer Number]],Customers[],5,FALSE)</f>
        <v>Industrials</v>
      </c>
      <c r="Q579" t="str">
        <f>VLOOKUP(Data5[[#This Row],[Customer Number]],Customers[],6,FALSE)</f>
        <v>Airlines</v>
      </c>
    </row>
    <row r="580" spans="1:17" x14ac:dyDescent="0.3">
      <c r="A580">
        <v>75725</v>
      </c>
      <c r="B580" s="5">
        <v>44088</v>
      </c>
      <c r="C580">
        <v>257</v>
      </c>
      <c r="D580" t="s">
        <v>28</v>
      </c>
      <c r="E580">
        <v>22</v>
      </c>
      <c r="F580">
        <v>5</v>
      </c>
      <c r="G580">
        <v>500</v>
      </c>
      <c r="H580">
        <v>2500</v>
      </c>
      <c r="I580">
        <v>10</v>
      </c>
      <c r="J580">
        <v>8</v>
      </c>
      <c r="K580" t="str">
        <f>VLOOKUP(Data5[[#This Row],[Course ID]],courses[],2,FALSE)</f>
        <v>Acrobat</v>
      </c>
      <c r="L580" s="6" t="str">
        <f>VLOOKUP(Data5[[#This Row],[Course ID]],courses[],3,FALSE)</f>
        <v>Advanced</v>
      </c>
      <c r="M580">
        <f>VLOOKUP(Data5[[#This Row],[Course ID]],courses[],5,FALSE)</f>
        <v>700</v>
      </c>
      <c r="N580" t="str">
        <f>VLOOKUP(Data5[[#This Row],[Customer Number]],Customers[],4,FALSE)</f>
        <v>Kraft Heinz Co</v>
      </c>
      <c r="O580" t="str">
        <f>VLOOKUP(Data5[[#This Row],[Customer Number]],Customers[],3,FALSE)</f>
        <v>Pennsylvania</v>
      </c>
      <c r="P580" t="str">
        <f>VLOOKUP(Data5[[#This Row],[Customer Number]],Customers[],5,FALSE)</f>
        <v>Consumer Staples</v>
      </c>
      <c r="Q580" t="str">
        <f>VLOOKUP(Data5[[#This Row],[Customer Number]],Customers[],6,FALSE)</f>
        <v>Packaged Foods &amp; Meats</v>
      </c>
    </row>
    <row r="581" spans="1:17" x14ac:dyDescent="0.3">
      <c r="A581">
        <v>75836</v>
      </c>
      <c r="B581" s="5">
        <v>43943</v>
      </c>
      <c r="C581">
        <v>3</v>
      </c>
      <c r="D581" t="s">
        <v>27</v>
      </c>
      <c r="E581">
        <v>21</v>
      </c>
      <c r="F581">
        <v>10</v>
      </c>
      <c r="G581">
        <v>500</v>
      </c>
      <c r="H581">
        <v>5000</v>
      </c>
      <c r="I581">
        <v>7</v>
      </c>
      <c r="J581">
        <v>8</v>
      </c>
      <c r="K581" t="str">
        <f>VLOOKUP(Data5[[#This Row],[Course ID]],courses[],2,FALSE)</f>
        <v>Access</v>
      </c>
      <c r="L581" s="6" t="str">
        <f>VLOOKUP(Data5[[#This Row],[Course ID]],courses[],3,FALSE)</f>
        <v>Advanced</v>
      </c>
      <c r="M581">
        <f>VLOOKUP(Data5[[#This Row],[Course ID]],courses[],5,FALSE)</f>
        <v>500</v>
      </c>
      <c r="N581" t="str">
        <f>VLOOKUP(Data5[[#This Row],[Customer Number]],Customers[],4,FALSE)</f>
        <v>Advance Auto Parts</v>
      </c>
      <c r="O581" t="str">
        <f>VLOOKUP(Data5[[#This Row],[Customer Number]],Customers[],3,FALSE)</f>
        <v>Virginia</v>
      </c>
      <c r="P581" t="str">
        <f>VLOOKUP(Data5[[#This Row],[Customer Number]],Customers[],5,FALSE)</f>
        <v>Consumer Discretionary</v>
      </c>
      <c r="Q581" t="str">
        <f>VLOOKUP(Data5[[#This Row],[Customer Number]],Customers[],6,FALSE)</f>
        <v>Automotive Retail</v>
      </c>
    </row>
    <row r="582" spans="1:17" x14ac:dyDescent="0.3">
      <c r="A582">
        <v>75947</v>
      </c>
      <c r="B582" s="5">
        <v>44017</v>
      </c>
      <c r="C582">
        <v>133</v>
      </c>
      <c r="D582" t="s">
        <v>25</v>
      </c>
      <c r="E582">
        <v>15</v>
      </c>
      <c r="F582">
        <v>24</v>
      </c>
      <c r="G582">
        <v>500</v>
      </c>
      <c r="H582">
        <v>12000</v>
      </c>
      <c r="I582">
        <v>7</v>
      </c>
      <c r="J582">
        <v>8</v>
      </c>
      <c r="K582" t="str">
        <f>VLOOKUP(Data5[[#This Row],[Course ID]],courses[],2,FALSE)</f>
        <v>Forensic Investigation</v>
      </c>
      <c r="L582" s="6" t="str">
        <f>VLOOKUP(Data5[[#This Row],[Course ID]],courses[],3,FALSE)</f>
        <v>Intermediate</v>
      </c>
      <c r="M582">
        <f>VLOOKUP(Data5[[#This Row],[Course ID]],courses[],5,FALSE)</f>
        <v>1500</v>
      </c>
      <c r="N582" t="str">
        <f>VLOOKUP(Data5[[#This Row],[Customer Number]],Customers[],4,FALSE)</f>
        <v>The Walt Disney Company</v>
      </c>
      <c r="O582" t="str">
        <f>VLOOKUP(Data5[[#This Row],[Customer Number]],Customers[],3,FALSE)</f>
        <v>California</v>
      </c>
      <c r="P582" t="str">
        <f>VLOOKUP(Data5[[#This Row],[Customer Number]],Customers[],5,FALSE)</f>
        <v>Consumer Discretionary</v>
      </c>
      <c r="Q582" t="str">
        <f>VLOOKUP(Data5[[#This Row],[Customer Number]],Customers[],6,FALSE)</f>
        <v>Broadcasting &amp; Cable TV</v>
      </c>
    </row>
    <row r="583" spans="1:17" x14ac:dyDescent="0.3">
      <c r="A583">
        <v>76058</v>
      </c>
      <c r="B583" s="5">
        <v>43893</v>
      </c>
      <c r="C583">
        <v>75</v>
      </c>
      <c r="D583" t="s">
        <v>28</v>
      </c>
      <c r="E583">
        <v>16</v>
      </c>
      <c r="F583">
        <v>3</v>
      </c>
      <c r="G583">
        <v>1500</v>
      </c>
      <c r="H583">
        <v>4500</v>
      </c>
      <c r="I583">
        <v>9</v>
      </c>
      <c r="J583">
        <v>8</v>
      </c>
      <c r="K583" t="str">
        <f>VLOOKUP(Data5[[#This Row],[Course ID]],courses[],2,FALSE)</f>
        <v>Ethcial Hacking</v>
      </c>
      <c r="L583" s="6" t="str">
        <f>VLOOKUP(Data5[[#This Row],[Course ID]],courses[],3,FALSE)</f>
        <v>Intermediate</v>
      </c>
      <c r="M583">
        <f>VLOOKUP(Data5[[#This Row],[Course ID]],courses[],5,FALSE)</f>
        <v>2000</v>
      </c>
      <c r="N583" t="str">
        <f>VLOOKUP(Data5[[#This Row],[Customer Number]],Customers[],4,FALSE)</f>
        <v>CA, Inc.</v>
      </c>
      <c r="O583" t="str">
        <f>VLOOKUP(Data5[[#This Row],[Customer Number]],Customers[],3,FALSE)</f>
        <v>New York</v>
      </c>
      <c r="P583" t="str">
        <f>VLOOKUP(Data5[[#This Row],[Customer Number]],Customers[],5,FALSE)</f>
        <v>Information Technology</v>
      </c>
      <c r="Q583" t="str">
        <f>VLOOKUP(Data5[[#This Row],[Customer Number]],Customers[],6,FALSE)</f>
        <v>Systems Software</v>
      </c>
    </row>
    <row r="584" spans="1:17" x14ac:dyDescent="0.3">
      <c r="A584">
        <v>76169</v>
      </c>
      <c r="B584" s="5">
        <v>43831</v>
      </c>
      <c r="C584">
        <v>70</v>
      </c>
      <c r="D584" t="s">
        <v>25</v>
      </c>
      <c r="E584">
        <v>3</v>
      </c>
      <c r="F584">
        <v>15</v>
      </c>
      <c r="G584">
        <v>300</v>
      </c>
      <c r="H584">
        <v>4500</v>
      </c>
      <c r="I584">
        <v>9</v>
      </c>
      <c r="J584">
        <v>8</v>
      </c>
      <c r="K584" t="str">
        <f>VLOOKUP(Data5[[#This Row],[Course ID]],courses[],2,FALSE)</f>
        <v>Word</v>
      </c>
      <c r="L584" s="6" t="str">
        <f>VLOOKUP(Data5[[#This Row],[Course ID]],courses[],3,FALSE)</f>
        <v>Intro</v>
      </c>
      <c r="M584">
        <f>VLOOKUP(Data5[[#This Row],[Course ID]],courses[],5,FALSE)</f>
        <v>300</v>
      </c>
      <c r="N584" t="str">
        <f>VLOOKUP(Data5[[#This Row],[Customer Number]],Customers[],4,FALSE)</f>
        <v>Berkshire Hathaway</v>
      </c>
      <c r="O584" t="str">
        <f>VLOOKUP(Data5[[#This Row],[Customer Number]],Customers[],3,FALSE)</f>
        <v>Nebraska</v>
      </c>
      <c r="P584" t="str">
        <f>VLOOKUP(Data5[[#This Row],[Customer Number]],Customers[],5,FALSE)</f>
        <v>Financials</v>
      </c>
      <c r="Q584" t="str">
        <f>VLOOKUP(Data5[[#This Row],[Customer Number]],Customers[],6,FALSE)</f>
        <v>Multi-Sector Holdings</v>
      </c>
    </row>
    <row r="585" spans="1:17" x14ac:dyDescent="0.3">
      <c r="A585">
        <v>76280</v>
      </c>
      <c r="B585" s="5">
        <v>43849</v>
      </c>
      <c r="C585">
        <v>264</v>
      </c>
      <c r="D585" t="s">
        <v>28</v>
      </c>
      <c r="E585">
        <v>3</v>
      </c>
      <c r="F585">
        <v>5</v>
      </c>
      <c r="G585">
        <v>300</v>
      </c>
      <c r="H585">
        <v>1500</v>
      </c>
      <c r="I585">
        <v>10</v>
      </c>
      <c r="J585">
        <v>8</v>
      </c>
      <c r="K585" t="str">
        <f>VLOOKUP(Data5[[#This Row],[Course ID]],courses[],2,FALSE)</f>
        <v>Word</v>
      </c>
      <c r="L585" s="6" t="str">
        <f>VLOOKUP(Data5[[#This Row],[Course ID]],courses[],3,FALSE)</f>
        <v>Intro</v>
      </c>
      <c r="M585">
        <f>VLOOKUP(Data5[[#This Row],[Course ID]],courses[],5,FALSE)</f>
        <v>300</v>
      </c>
      <c r="N585" t="str">
        <f>VLOOKUP(Data5[[#This Row],[Customer Number]],Customers[],4,FALSE)</f>
        <v>Michael Kors Holdings</v>
      </c>
      <c r="O585" t="str">
        <f>VLOOKUP(Data5[[#This Row],[Customer Number]],Customers[],3,FALSE)</f>
        <v>New York</v>
      </c>
      <c r="P585" t="str">
        <f>VLOOKUP(Data5[[#This Row],[Customer Number]],Customers[],5,FALSE)</f>
        <v>Consumer Discretionary</v>
      </c>
      <c r="Q585" t="str">
        <f>VLOOKUP(Data5[[#This Row],[Customer Number]],Customers[],6,FALSE)</f>
        <v>Apparel, Accessories &amp; Luxury Goods</v>
      </c>
    </row>
    <row r="586" spans="1:17" x14ac:dyDescent="0.3">
      <c r="A586">
        <v>76391</v>
      </c>
      <c r="B586" s="5">
        <v>44153</v>
      </c>
      <c r="C586">
        <v>323</v>
      </c>
      <c r="D586" t="s">
        <v>26</v>
      </c>
      <c r="E586">
        <v>22</v>
      </c>
      <c r="F586">
        <v>9</v>
      </c>
      <c r="G586">
        <v>500</v>
      </c>
      <c r="H586">
        <v>4500</v>
      </c>
      <c r="I586">
        <v>10</v>
      </c>
      <c r="J586">
        <v>8</v>
      </c>
      <c r="K586" t="str">
        <f>VLOOKUP(Data5[[#This Row],[Course ID]],courses[],2,FALSE)</f>
        <v>Acrobat</v>
      </c>
      <c r="L586" s="6" t="str">
        <f>VLOOKUP(Data5[[#This Row],[Course ID]],courses[],3,FALSE)</f>
        <v>Advanced</v>
      </c>
      <c r="M586">
        <f>VLOOKUP(Data5[[#This Row],[Course ID]],courses[],5,FALSE)</f>
        <v>700</v>
      </c>
      <c r="N586" t="str">
        <f>VLOOKUP(Data5[[#This Row],[Customer Number]],Customers[],4,FALSE)</f>
        <v>Noble Energy Inc</v>
      </c>
      <c r="O586" t="str">
        <f>VLOOKUP(Data5[[#This Row],[Customer Number]],Customers[],3,FALSE)</f>
        <v>Texas</v>
      </c>
      <c r="P586" t="str">
        <f>VLOOKUP(Data5[[#This Row],[Customer Number]],Customers[],5,FALSE)</f>
        <v>Energy</v>
      </c>
      <c r="Q586" t="str">
        <f>VLOOKUP(Data5[[#This Row],[Customer Number]],Customers[],6,FALSE)</f>
        <v>Oil &amp; Gas Exploration &amp; Production</v>
      </c>
    </row>
    <row r="587" spans="1:17" x14ac:dyDescent="0.3">
      <c r="A587">
        <v>76502</v>
      </c>
      <c r="B587" s="5">
        <v>44109</v>
      </c>
      <c r="C587">
        <v>382</v>
      </c>
      <c r="D587" t="s">
        <v>29</v>
      </c>
      <c r="E587">
        <v>24</v>
      </c>
      <c r="F587">
        <v>24</v>
      </c>
      <c r="G587">
        <v>2500</v>
      </c>
      <c r="H587">
        <v>60000</v>
      </c>
      <c r="I587">
        <v>10</v>
      </c>
      <c r="J587">
        <v>8</v>
      </c>
      <c r="K587" t="str">
        <f>VLOOKUP(Data5[[#This Row],[Course ID]],courses[],2,FALSE)</f>
        <v>Ethcial Hacking</v>
      </c>
      <c r="L587" s="6" t="str">
        <f>VLOOKUP(Data5[[#This Row],[Course ID]],courses[],3,FALSE)</f>
        <v>Advanced</v>
      </c>
      <c r="M587">
        <f>VLOOKUP(Data5[[#This Row],[Course ID]],courses[],5,FALSE)</f>
        <v>2750</v>
      </c>
      <c r="N587" t="str">
        <f>VLOOKUP(Data5[[#This Row],[Customer Number]],Customers[],4,FALSE)</f>
        <v>Ryder System</v>
      </c>
      <c r="O587" t="str">
        <f>VLOOKUP(Data5[[#This Row],[Customer Number]],Customers[],3,FALSE)</f>
        <v>Florida</v>
      </c>
      <c r="P587" t="str">
        <f>VLOOKUP(Data5[[#This Row],[Customer Number]],Customers[],5,FALSE)</f>
        <v>Industrials</v>
      </c>
      <c r="Q587" t="str">
        <f>VLOOKUP(Data5[[#This Row],[Customer Number]],Customers[],6,FALSE)</f>
        <v>Industrial Conglomerates</v>
      </c>
    </row>
    <row r="588" spans="1:17" x14ac:dyDescent="0.3">
      <c r="A588">
        <v>76613</v>
      </c>
      <c r="B588" s="5">
        <v>43950</v>
      </c>
      <c r="C588">
        <v>17</v>
      </c>
      <c r="D588" t="s">
        <v>27</v>
      </c>
      <c r="E588">
        <v>3</v>
      </c>
      <c r="F588">
        <v>12</v>
      </c>
      <c r="G588">
        <v>300</v>
      </c>
      <c r="H588">
        <v>3600</v>
      </c>
      <c r="I588">
        <v>10</v>
      </c>
      <c r="J588">
        <v>8</v>
      </c>
      <c r="K588" t="str">
        <f>VLOOKUP(Data5[[#This Row],[Course ID]],courses[],2,FALSE)</f>
        <v>Word</v>
      </c>
      <c r="L588" s="6" t="str">
        <f>VLOOKUP(Data5[[#This Row],[Course ID]],courses[],3,FALSE)</f>
        <v>Intro</v>
      </c>
      <c r="M588">
        <f>VLOOKUP(Data5[[#This Row],[Course ID]],courses[],5,FALSE)</f>
        <v>300</v>
      </c>
      <c r="N588" t="str">
        <f>VLOOKUP(Data5[[#This Row],[Customer Number]],Customers[],4,FALSE)</f>
        <v>AES Corp</v>
      </c>
      <c r="O588" t="str">
        <f>VLOOKUP(Data5[[#This Row],[Customer Number]],Customers[],3,FALSE)</f>
        <v>Virginia</v>
      </c>
      <c r="P588" t="str">
        <f>VLOOKUP(Data5[[#This Row],[Customer Number]],Customers[],5,FALSE)</f>
        <v>Utilities</v>
      </c>
      <c r="Q588" t="str">
        <f>VLOOKUP(Data5[[#This Row],[Customer Number]],Customers[],6,FALSE)</f>
        <v>Independent Power Producers &amp; Energy Traders</v>
      </c>
    </row>
    <row r="589" spans="1:17" x14ac:dyDescent="0.3">
      <c r="A589">
        <v>76724</v>
      </c>
      <c r="B589" s="5">
        <v>44023</v>
      </c>
      <c r="C589">
        <v>152</v>
      </c>
      <c r="D589" t="s">
        <v>28</v>
      </c>
      <c r="E589">
        <v>20</v>
      </c>
      <c r="F589">
        <v>17</v>
      </c>
      <c r="G589">
        <v>500</v>
      </c>
      <c r="H589">
        <v>8500</v>
      </c>
      <c r="I589">
        <v>9</v>
      </c>
      <c r="J589">
        <v>8</v>
      </c>
      <c r="K589" t="str">
        <f>VLOOKUP(Data5[[#This Row],[Course ID]],courses[],2,FALSE)</f>
        <v>PowerPoint</v>
      </c>
      <c r="L589" s="6" t="str">
        <f>VLOOKUP(Data5[[#This Row],[Course ID]],courses[],3,FALSE)</f>
        <v>Advanced</v>
      </c>
      <c r="M589">
        <f>VLOOKUP(Data5[[#This Row],[Course ID]],courses[],5,FALSE)</f>
        <v>500</v>
      </c>
      <c r="N589" t="str">
        <f>VLOOKUP(Data5[[#This Row],[Customer Number]],Customers[],4,FALSE)</f>
        <v>Edison Int'l</v>
      </c>
      <c r="O589" t="str">
        <f>VLOOKUP(Data5[[#This Row],[Customer Number]],Customers[],3,FALSE)</f>
        <v>California</v>
      </c>
      <c r="P589" t="str">
        <f>VLOOKUP(Data5[[#This Row],[Customer Number]],Customers[],5,FALSE)</f>
        <v>Utilities</v>
      </c>
      <c r="Q589" t="str">
        <f>VLOOKUP(Data5[[#This Row],[Customer Number]],Customers[],6,FALSE)</f>
        <v>Electric Utilities</v>
      </c>
    </row>
    <row r="590" spans="1:17" x14ac:dyDescent="0.3">
      <c r="A590">
        <v>76835</v>
      </c>
      <c r="B590" s="5">
        <v>43832</v>
      </c>
      <c r="C590">
        <v>213</v>
      </c>
      <c r="D590" t="s">
        <v>27</v>
      </c>
      <c r="E590">
        <v>8</v>
      </c>
      <c r="F590">
        <v>16</v>
      </c>
      <c r="G590">
        <v>1500</v>
      </c>
      <c r="H590">
        <v>24000</v>
      </c>
      <c r="I590">
        <v>7</v>
      </c>
      <c r="J590">
        <v>8</v>
      </c>
      <c r="K590" t="str">
        <f>VLOOKUP(Data5[[#This Row],[Course ID]],courses[],2,FALSE)</f>
        <v>Ethcial Hacking</v>
      </c>
      <c r="L590" s="6" t="str">
        <f>VLOOKUP(Data5[[#This Row],[Course ID]],courses[],3,FALSE)</f>
        <v>Intro</v>
      </c>
      <c r="M590">
        <f>VLOOKUP(Data5[[#This Row],[Course ID]],courses[],5,FALSE)</f>
        <v>2000</v>
      </c>
      <c r="N590" t="str">
        <f>VLOOKUP(Data5[[#This Row],[Customer Number]],Customers[],4,FALSE)</f>
        <v>Huntington Bancshares</v>
      </c>
      <c r="O590" t="str">
        <f>VLOOKUP(Data5[[#This Row],[Customer Number]],Customers[],3,FALSE)</f>
        <v>Ohio</v>
      </c>
      <c r="P590" t="str">
        <f>VLOOKUP(Data5[[#This Row],[Customer Number]],Customers[],5,FALSE)</f>
        <v>Financials</v>
      </c>
      <c r="Q590" t="str">
        <f>VLOOKUP(Data5[[#This Row],[Customer Number]],Customers[],6,FALSE)</f>
        <v>Banks</v>
      </c>
    </row>
    <row r="591" spans="1:17" x14ac:dyDescent="0.3">
      <c r="A591">
        <v>76946</v>
      </c>
      <c r="B591" s="5">
        <v>43942</v>
      </c>
      <c r="C591">
        <v>296</v>
      </c>
      <c r="D591" t="s">
        <v>24</v>
      </c>
      <c r="E591">
        <v>3</v>
      </c>
      <c r="F591">
        <v>14</v>
      </c>
      <c r="G591">
        <v>300</v>
      </c>
      <c r="H591">
        <v>4200</v>
      </c>
      <c r="I591">
        <v>7</v>
      </c>
      <c r="J591">
        <v>8</v>
      </c>
      <c r="K591" t="str">
        <f>VLOOKUP(Data5[[#This Row],[Course ID]],courses[],2,FALSE)</f>
        <v>Word</v>
      </c>
      <c r="L591" s="6" t="str">
        <f>VLOOKUP(Data5[[#This Row],[Course ID]],courses[],3,FALSE)</f>
        <v>Intro</v>
      </c>
      <c r="M591">
        <f>VLOOKUP(Data5[[#This Row],[Course ID]],courses[],5,FALSE)</f>
        <v>300</v>
      </c>
      <c r="N591" t="str">
        <f>VLOOKUP(Data5[[#This Row],[Customer Number]],Customers[],4,FALSE)</f>
        <v>Moody's Corp</v>
      </c>
      <c r="O591" t="str">
        <f>VLOOKUP(Data5[[#This Row],[Customer Number]],Customers[],3,FALSE)</f>
        <v>New York</v>
      </c>
      <c r="P591" t="str">
        <f>VLOOKUP(Data5[[#This Row],[Customer Number]],Customers[],5,FALSE)</f>
        <v>Financials</v>
      </c>
      <c r="Q591" t="str">
        <f>VLOOKUP(Data5[[#This Row],[Customer Number]],Customers[],6,FALSE)</f>
        <v>Diversified Financial Services</v>
      </c>
    </row>
    <row r="592" spans="1:17" x14ac:dyDescent="0.3">
      <c r="A592">
        <v>77057</v>
      </c>
      <c r="B592" s="5">
        <v>44181</v>
      </c>
      <c r="C592">
        <v>161</v>
      </c>
      <c r="D592" t="s">
        <v>25</v>
      </c>
      <c r="E592">
        <v>6</v>
      </c>
      <c r="F592">
        <v>10</v>
      </c>
      <c r="G592">
        <v>300</v>
      </c>
      <c r="H592">
        <v>3000</v>
      </c>
      <c r="I592">
        <v>8</v>
      </c>
      <c r="J592">
        <v>8</v>
      </c>
      <c r="K592" t="str">
        <f>VLOOKUP(Data5[[#This Row],[Course ID]],courses[],2,FALSE)</f>
        <v>Acrobat</v>
      </c>
      <c r="L592" s="6" t="str">
        <f>VLOOKUP(Data5[[#This Row],[Course ID]],courses[],3,FALSE)</f>
        <v>Intro</v>
      </c>
      <c r="M592">
        <f>VLOOKUP(Data5[[#This Row],[Course ID]],courses[],5,FALSE)</f>
        <v>500</v>
      </c>
      <c r="N592" t="str">
        <f>VLOOKUP(Data5[[#This Row],[Customer Number]],Customers[],4,FALSE)</f>
        <v>Eversource Energy</v>
      </c>
      <c r="O592" t="str">
        <f>VLOOKUP(Data5[[#This Row],[Customer Number]],Customers[],3,FALSE)</f>
        <v>Massachusetts</v>
      </c>
      <c r="P592" t="str">
        <f>VLOOKUP(Data5[[#This Row],[Customer Number]],Customers[],5,FALSE)</f>
        <v>Utilities</v>
      </c>
      <c r="Q592" t="str">
        <f>VLOOKUP(Data5[[#This Row],[Customer Number]],Customers[],6,FALSE)</f>
        <v>MultiUtilities</v>
      </c>
    </row>
    <row r="593" spans="1:17" x14ac:dyDescent="0.3">
      <c r="A593">
        <v>77168</v>
      </c>
      <c r="B593" s="5">
        <v>43935</v>
      </c>
      <c r="C593">
        <v>120</v>
      </c>
      <c r="D593" t="s">
        <v>26</v>
      </c>
      <c r="E593">
        <v>17</v>
      </c>
      <c r="F593">
        <v>12</v>
      </c>
      <c r="G593">
        <v>2000</v>
      </c>
      <c r="H593">
        <v>24000</v>
      </c>
      <c r="I593">
        <v>9</v>
      </c>
      <c r="J593">
        <v>8</v>
      </c>
      <c r="K593" t="str">
        <f>VLOOKUP(Data5[[#This Row],[Course ID]],courses[],2,FALSE)</f>
        <v>Excel</v>
      </c>
      <c r="L593" s="6" t="str">
        <f>VLOOKUP(Data5[[#This Row],[Course ID]],courses[],3,FALSE)</f>
        <v>Advanced</v>
      </c>
      <c r="M593">
        <f>VLOOKUP(Data5[[#This Row],[Course ID]],courses[],5,FALSE)</f>
        <v>500</v>
      </c>
      <c r="N593" t="str">
        <f>VLOOKUP(Data5[[#This Row],[Customer Number]],Customers[],4,FALSE)</f>
        <v>Citrix Systems</v>
      </c>
      <c r="O593" t="str">
        <f>VLOOKUP(Data5[[#This Row],[Customer Number]],Customers[],3,FALSE)</f>
        <v>Florida</v>
      </c>
      <c r="P593" t="str">
        <f>VLOOKUP(Data5[[#This Row],[Customer Number]],Customers[],5,FALSE)</f>
        <v>Information Technology</v>
      </c>
      <c r="Q593" t="str">
        <f>VLOOKUP(Data5[[#This Row],[Customer Number]],Customers[],6,FALSE)</f>
        <v>Internet Software &amp; Services</v>
      </c>
    </row>
    <row r="594" spans="1:17" x14ac:dyDescent="0.3">
      <c r="A594">
        <v>77279</v>
      </c>
      <c r="B594" s="5">
        <v>44105</v>
      </c>
      <c r="C594">
        <v>324</v>
      </c>
      <c r="D594" t="s">
        <v>24</v>
      </c>
      <c r="E594">
        <v>10</v>
      </c>
      <c r="F594">
        <v>4</v>
      </c>
      <c r="G594">
        <v>300</v>
      </c>
      <c r="H594">
        <v>1200</v>
      </c>
      <c r="I594">
        <v>9</v>
      </c>
      <c r="J594">
        <v>8</v>
      </c>
      <c r="K594" t="str">
        <f>VLOOKUP(Data5[[#This Row],[Course ID]],courses[],2,FALSE)</f>
        <v>Power BI</v>
      </c>
      <c r="L594" s="6" t="str">
        <f>VLOOKUP(Data5[[#This Row],[Course ID]],courses[],3,FALSE)</f>
        <v>Intermediate</v>
      </c>
      <c r="M594">
        <f>VLOOKUP(Data5[[#This Row],[Course ID]],courses[],5,FALSE)</f>
        <v>300</v>
      </c>
      <c r="N594" t="str">
        <f>VLOOKUP(Data5[[#This Row],[Customer Number]],Customers[],4,FALSE)</f>
        <v>NASDAQ OMX Group</v>
      </c>
      <c r="O594" t="str">
        <f>VLOOKUP(Data5[[#This Row],[Customer Number]],Customers[],3,FALSE)</f>
        <v>New York</v>
      </c>
      <c r="P594" t="str">
        <f>VLOOKUP(Data5[[#This Row],[Customer Number]],Customers[],5,FALSE)</f>
        <v>Financials</v>
      </c>
      <c r="Q594" t="str">
        <f>VLOOKUP(Data5[[#This Row],[Customer Number]],Customers[],6,FALSE)</f>
        <v>Diversified Financial Services</v>
      </c>
    </row>
    <row r="595" spans="1:17" x14ac:dyDescent="0.3">
      <c r="A595">
        <v>77390</v>
      </c>
      <c r="B595" s="5">
        <v>44074</v>
      </c>
      <c r="C595">
        <v>49</v>
      </c>
      <c r="D595" t="s">
        <v>25</v>
      </c>
      <c r="E595">
        <v>12</v>
      </c>
      <c r="F595">
        <v>10</v>
      </c>
      <c r="G595">
        <v>300</v>
      </c>
      <c r="H595">
        <v>3000</v>
      </c>
      <c r="I595">
        <v>8</v>
      </c>
      <c r="J595">
        <v>8</v>
      </c>
      <c r="K595" t="str">
        <f>VLOOKUP(Data5[[#This Row],[Course ID]],courses[],2,FALSE)</f>
        <v>PowerPoint</v>
      </c>
      <c r="L595" s="6" t="str">
        <f>VLOOKUP(Data5[[#This Row],[Course ID]],courses[],3,FALSE)</f>
        <v>Intermediate</v>
      </c>
      <c r="M595">
        <f>VLOOKUP(Data5[[#This Row],[Course ID]],courses[],5,FALSE)</f>
        <v>300</v>
      </c>
      <c r="N595" t="str">
        <f>VLOOKUP(Data5[[#This Row],[Customer Number]],Customers[],4,FALSE)</f>
        <v>Avery Dennison Corp</v>
      </c>
      <c r="O595" t="str">
        <f>VLOOKUP(Data5[[#This Row],[Customer Number]],Customers[],3,FALSE)</f>
        <v>California</v>
      </c>
      <c r="P595" t="str">
        <f>VLOOKUP(Data5[[#This Row],[Customer Number]],Customers[],5,FALSE)</f>
        <v>Materials</v>
      </c>
      <c r="Q595" t="str">
        <f>VLOOKUP(Data5[[#This Row],[Customer Number]],Customers[],6,FALSE)</f>
        <v>Paper Packaging</v>
      </c>
    </row>
    <row r="596" spans="1:17" x14ac:dyDescent="0.3">
      <c r="A596">
        <v>77501</v>
      </c>
      <c r="B596" s="5">
        <v>43879</v>
      </c>
      <c r="C596">
        <v>50</v>
      </c>
      <c r="D596" t="s">
        <v>26</v>
      </c>
      <c r="E596">
        <v>18</v>
      </c>
      <c r="F596">
        <v>23</v>
      </c>
      <c r="G596">
        <v>500</v>
      </c>
      <c r="H596">
        <v>11500</v>
      </c>
      <c r="I596">
        <v>8</v>
      </c>
      <c r="J596">
        <v>8</v>
      </c>
      <c r="K596" t="str">
        <f>VLOOKUP(Data5[[#This Row],[Course ID]],courses[],2,FALSE)</f>
        <v>Power BI</v>
      </c>
      <c r="L596" s="6" t="str">
        <f>VLOOKUP(Data5[[#This Row],[Course ID]],courses[],3,FALSE)</f>
        <v>Advanced</v>
      </c>
      <c r="M596">
        <f>VLOOKUP(Data5[[#This Row],[Course ID]],courses[],5,FALSE)</f>
        <v>500</v>
      </c>
      <c r="N596" t="str">
        <f>VLOOKUP(Data5[[#This Row],[Customer Number]],Customers[],4,FALSE)</f>
        <v>American Water Works Company Inc</v>
      </c>
      <c r="O596" t="str">
        <f>VLOOKUP(Data5[[#This Row],[Customer Number]],Customers[],3,FALSE)</f>
        <v>New Jersey</v>
      </c>
      <c r="P596" t="str">
        <f>VLOOKUP(Data5[[#This Row],[Customer Number]],Customers[],5,FALSE)</f>
        <v>Utilities</v>
      </c>
      <c r="Q596" t="str">
        <f>VLOOKUP(Data5[[#This Row],[Customer Number]],Customers[],6,FALSE)</f>
        <v>Water Utilities</v>
      </c>
    </row>
    <row r="597" spans="1:17" x14ac:dyDescent="0.3">
      <c r="A597">
        <v>77612</v>
      </c>
      <c r="B597" s="5">
        <v>44168</v>
      </c>
      <c r="C597">
        <v>83</v>
      </c>
      <c r="D597" t="s">
        <v>23</v>
      </c>
      <c r="E597">
        <v>24</v>
      </c>
      <c r="F597">
        <v>16</v>
      </c>
      <c r="G597">
        <v>2500</v>
      </c>
      <c r="H597">
        <v>40000</v>
      </c>
      <c r="I597">
        <v>9</v>
      </c>
      <c r="J597">
        <v>8</v>
      </c>
      <c r="K597" t="str">
        <f>VLOOKUP(Data5[[#This Row],[Course ID]],courses[],2,FALSE)</f>
        <v>Ethcial Hacking</v>
      </c>
      <c r="L597" s="6" t="str">
        <f>VLOOKUP(Data5[[#This Row],[Course ID]],courses[],3,FALSE)</f>
        <v>Advanced</v>
      </c>
      <c r="M597">
        <f>VLOOKUP(Data5[[#This Row],[Course ID]],courses[],5,FALSE)</f>
        <v>2750</v>
      </c>
      <c r="N597" t="str">
        <f>VLOOKUP(Data5[[#This Row],[Customer Number]],Customers[],4,FALSE)</f>
        <v>Carnival Corp.</v>
      </c>
      <c r="O597" t="str">
        <f>VLOOKUP(Data5[[#This Row],[Customer Number]],Customers[],3,FALSE)</f>
        <v>Florida</v>
      </c>
      <c r="P597" t="str">
        <f>VLOOKUP(Data5[[#This Row],[Customer Number]],Customers[],5,FALSE)</f>
        <v>Consumer Discretionary</v>
      </c>
      <c r="Q597" t="str">
        <f>VLOOKUP(Data5[[#This Row],[Customer Number]],Customers[],6,FALSE)</f>
        <v>Hotels, Resorts &amp; Cruise Lines</v>
      </c>
    </row>
    <row r="598" spans="1:17" x14ac:dyDescent="0.3">
      <c r="A598">
        <v>77723</v>
      </c>
      <c r="B598" s="5">
        <v>44018</v>
      </c>
      <c r="C598">
        <v>247</v>
      </c>
      <c r="D598" t="s">
        <v>24</v>
      </c>
      <c r="E598">
        <v>8</v>
      </c>
      <c r="F598">
        <v>8</v>
      </c>
      <c r="G598">
        <v>1500</v>
      </c>
      <c r="H598">
        <v>12000</v>
      </c>
      <c r="I598">
        <v>9</v>
      </c>
      <c r="J598">
        <v>8</v>
      </c>
      <c r="K598" t="str">
        <f>VLOOKUP(Data5[[#This Row],[Course ID]],courses[],2,FALSE)</f>
        <v>Ethcial Hacking</v>
      </c>
      <c r="L598" s="6" t="str">
        <f>VLOOKUP(Data5[[#This Row],[Course ID]],courses[],3,FALSE)</f>
        <v>Intro</v>
      </c>
      <c r="M598">
        <f>VLOOKUP(Data5[[#This Row],[Course ID]],courses[],5,FALSE)</f>
        <v>2000</v>
      </c>
      <c r="N598" t="str">
        <f>VLOOKUP(Data5[[#This Row],[Customer Number]],Customers[],4,FALSE)</f>
        <v>Invesco Ltd.</v>
      </c>
      <c r="O598" t="str">
        <f>VLOOKUP(Data5[[#This Row],[Customer Number]],Customers[],3,FALSE)</f>
        <v>Georgia</v>
      </c>
      <c r="P598" t="str">
        <f>VLOOKUP(Data5[[#This Row],[Customer Number]],Customers[],5,FALSE)</f>
        <v>Financials</v>
      </c>
      <c r="Q598" t="str">
        <f>VLOOKUP(Data5[[#This Row],[Customer Number]],Customers[],6,FALSE)</f>
        <v>Asset Management &amp; Custody Banks</v>
      </c>
    </row>
    <row r="599" spans="1:17" x14ac:dyDescent="0.3">
      <c r="A599">
        <v>77834</v>
      </c>
      <c r="B599" s="5">
        <v>43929</v>
      </c>
      <c r="C599">
        <v>355</v>
      </c>
      <c r="D599" t="s">
        <v>28</v>
      </c>
      <c r="E599">
        <v>17</v>
      </c>
      <c r="F599">
        <v>11</v>
      </c>
      <c r="G599">
        <v>2000</v>
      </c>
      <c r="H599">
        <v>22000</v>
      </c>
      <c r="I599">
        <v>7</v>
      </c>
      <c r="J599">
        <v>8</v>
      </c>
      <c r="K599" t="str">
        <f>VLOOKUP(Data5[[#This Row],[Course ID]],courses[],2,FALSE)</f>
        <v>Excel</v>
      </c>
      <c r="L599" s="6" t="str">
        <f>VLOOKUP(Data5[[#This Row],[Course ID]],courses[],3,FALSE)</f>
        <v>Advanced</v>
      </c>
      <c r="M599">
        <f>VLOOKUP(Data5[[#This Row],[Course ID]],courses[],5,FALSE)</f>
        <v>500</v>
      </c>
      <c r="N599" t="str">
        <f>VLOOKUP(Data5[[#This Row],[Customer Number]],Customers[],4,FALSE)</f>
        <v>Public Serv. Enterprise Inc.</v>
      </c>
      <c r="O599" t="str">
        <f>VLOOKUP(Data5[[#This Row],[Customer Number]],Customers[],3,FALSE)</f>
        <v>New Jersey</v>
      </c>
      <c r="P599" t="str">
        <f>VLOOKUP(Data5[[#This Row],[Customer Number]],Customers[],5,FALSE)</f>
        <v>Utilities</v>
      </c>
      <c r="Q599" t="str">
        <f>VLOOKUP(Data5[[#This Row],[Customer Number]],Customers[],6,FALSE)</f>
        <v>Electric Utilities</v>
      </c>
    </row>
    <row r="600" spans="1:17" x14ac:dyDescent="0.3">
      <c r="A600">
        <v>77945</v>
      </c>
      <c r="B600" s="5">
        <v>44111</v>
      </c>
      <c r="C600">
        <v>25</v>
      </c>
      <c r="D600" t="s">
        <v>29</v>
      </c>
      <c r="E600">
        <v>21</v>
      </c>
      <c r="F600">
        <v>24</v>
      </c>
      <c r="G600">
        <v>500</v>
      </c>
      <c r="H600">
        <v>12000</v>
      </c>
      <c r="I600">
        <v>10</v>
      </c>
      <c r="J600">
        <v>8</v>
      </c>
      <c r="K600" t="str">
        <f>VLOOKUP(Data5[[#This Row],[Course ID]],courses[],2,FALSE)</f>
        <v>Access</v>
      </c>
      <c r="L600" s="6" t="str">
        <f>VLOOKUP(Data5[[#This Row],[Course ID]],courses[],3,FALSE)</f>
        <v>Advanced</v>
      </c>
      <c r="M600">
        <f>VLOOKUP(Data5[[#This Row],[Course ID]],courses[],5,FALSE)</f>
        <v>500</v>
      </c>
      <c r="N600" t="str">
        <f>VLOOKUP(Data5[[#This Row],[Customer Number]],Customers[],4,FALSE)</f>
        <v>Akamai Technologies Inc</v>
      </c>
      <c r="O600" t="str">
        <f>VLOOKUP(Data5[[#This Row],[Customer Number]],Customers[],3,FALSE)</f>
        <v>Massachusetts</v>
      </c>
      <c r="P600" t="str">
        <f>VLOOKUP(Data5[[#This Row],[Customer Number]],Customers[],5,FALSE)</f>
        <v>Information Technology</v>
      </c>
      <c r="Q600" t="str">
        <f>VLOOKUP(Data5[[#This Row],[Customer Number]],Customers[],6,FALSE)</f>
        <v>Internet Software &amp; Services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"/>
  <sheetViews>
    <sheetView workbookViewId="0">
      <selection activeCell="I1" sqref="I1:I600"/>
    </sheetView>
  </sheetViews>
  <sheetFormatPr defaultRowHeight="14.4" x14ac:dyDescent="0.3"/>
  <cols>
    <col min="1" max="1" width="17.44140625" bestFit="1" customWidth="1"/>
    <col min="2" max="2" width="11.44140625" bestFit="1" customWidth="1"/>
    <col min="3" max="3" width="19.88671875" bestFit="1" customWidth="1"/>
    <col min="4" max="4" width="20" bestFit="1" customWidth="1"/>
    <col min="5" max="5" width="12" bestFit="1" customWidth="1"/>
    <col min="6" max="6" width="13.88671875" bestFit="1" customWidth="1"/>
    <col min="7" max="7" width="8.109375" bestFit="1" customWidth="1"/>
    <col min="8" max="8" width="11.5546875" bestFit="1" customWidth="1"/>
    <col min="9" max="9" width="13.33203125" customWidth="1"/>
    <col min="10" max="10" width="15" bestFit="1" customWidth="1"/>
  </cols>
  <sheetData>
    <row r="1" spans="1:10" s="7" customFormat="1" x14ac:dyDescent="0.3">
      <c r="A1" s="7" t="s">
        <v>6</v>
      </c>
      <c r="B1" s="7" t="s">
        <v>7</v>
      </c>
      <c r="C1" s="7" t="s">
        <v>8</v>
      </c>
      <c r="D1" s="3" t="s">
        <v>9</v>
      </c>
      <c r="E1" s="4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 x14ac:dyDescent="0.3">
      <c r="A2">
        <v>11567</v>
      </c>
      <c r="B2" s="5">
        <v>43831</v>
      </c>
      <c r="C2">
        <v>160</v>
      </c>
      <c r="D2" t="s">
        <v>23</v>
      </c>
      <c r="E2">
        <v>24</v>
      </c>
      <c r="F2">
        <v>22</v>
      </c>
      <c r="G2">
        <v>2500</v>
      </c>
      <c r="H2">
        <v>55000</v>
      </c>
      <c r="I2">
        <v>10</v>
      </c>
      <c r="J2">
        <v>8</v>
      </c>
    </row>
    <row r="3" spans="1:10" x14ac:dyDescent="0.3">
      <c r="A3">
        <v>11678</v>
      </c>
      <c r="B3" s="5">
        <v>44195</v>
      </c>
      <c r="C3">
        <v>317</v>
      </c>
      <c r="D3" t="s">
        <v>24</v>
      </c>
      <c r="E3">
        <v>2</v>
      </c>
      <c r="F3">
        <v>17</v>
      </c>
      <c r="G3">
        <v>300</v>
      </c>
      <c r="H3">
        <v>5100</v>
      </c>
      <c r="I3">
        <v>6</v>
      </c>
      <c r="J3">
        <v>8</v>
      </c>
    </row>
    <row r="4" spans="1:10" x14ac:dyDescent="0.3">
      <c r="A4">
        <v>11789</v>
      </c>
      <c r="B4" s="5">
        <v>43876</v>
      </c>
      <c r="C4">
        <v>7</v>
      </c>
      <c r="D4" t="s">
        <v>25</v>
      </c>
      <c r="E4">
        <v>11</v>
      </c>
      <c r="F4">
        <v>23</v>
      </c>
      <c r="G4">
        <v>300</v>
      </c>
      <c r="H4">
        <v>6900</v>
      </c>
      <c r="I4">
        <v>6</v>
      </c>
      <c r="J4">
        <v>8</v>
      </c>
    </row>
    <row r="5" spans="1:10" x14ac:dyDescent="0.3">
      <c r="A5">
        <v>11900</v>
      </c>
      <c r="B5" s="5">
        <v>43968</v>
      </c>
      <c r="C5">
        <v>195</v>
      </c>
      <c r="D5" t="s">
        <v>23</v>
      </c>
      <c r="E5">
        <v>16</v>
      </c>
      <c r="F5">
        <v>2</v>
      </c>
      <c r="G5">
        <v>1500</v>
      </c>
      <c r="H5">
        <v>3000</v>
      </c>
      <c r="I5">
        <v>9</v>
      </c>
      <c r="J5">
        <v>8</v>
      </c>
    </row>
    <row r="6" spans="1:10" x14ac:dyDescent="0.3">
      <c r="A6">
        <v>12011</v>
      </c>
      <c r="B6" s="5">
        <v>44121</v>
      </c>
      <c r="C6">
        <v>251</v>
      </c>
      <c r="D6" t="s">
        <v>23</v>
      </c>
      <c r="E6">
        <v>3</v>
      </c>
      <c r="F6">
        <v>15</v>
      </c>
      <c r="G6">
        <v>300</v>
      </c>
      <c r="H6">
        <v>4500</v>
      </c>
      <c r="I6">
        <v>7</v>
      </c>
      <c r="J6">
        <v>8</v>
      </c>
    </row>
    <row r="7" spans="1:10" x14ac:dyDescent="0.3">
      <c r="A7">
        <v>12122</v>
      </c>
      <c r="B7" s="5">
        <v>44073</v>
      </c>
      <c r="C7">
        <v>55</v>
      </c>
      <c r="D7" t="s">
        <v>23</v>
      </c>
      <c r="E7">
        <v>2</v>
      </c>
      <c r="F7">
        <v>5</v>
      </c>
      <c r="G7">
        <v>300</v>
      </c>
      <c r="H7">
        <v>1500</v>
      </c>
      <c r="I7">
        <v>8</v>
      </c>
      <c r="J7">
        <v>8</v>
      </c>
    </row>
    <row r="8" spans="1:10" x14ac:dyDescent="0.3">
      <c r="A8">
        <v>12233</v>
      </c>
      <c r="B8" s="5">
        <v>43895</v>
      </c>
      <c r="C8">
        <v>365</v>
      </c>
      <c r="D8" t="s">
        <v>26</v>
      </c>
      <c r="E8">
        <v>15</v>
      </c>
      <c r="F8">
        <v>14</v>
      </c>
      <c r="G8">
        <v>500</v>
      </c>
      <c r="H8">
        <v>7000</v>
      </c>
      <c r="I8">
        <v>7</v>
      </c>
      <c r="J8">
        <v>8</v>
      </c>
    </row>
    <row r="9" spans="1:10" x14ac:dyDescent="0.3">
      <c r="A9">
        <v>12344</v>
      </c>
      <c r="B9" s="5">
        <v>43997</v>
      </c>
      <c r="C9">
        <v>339</v>
      </c>
      <c r="D9" t="s">
        <v>27</v>
      </c>
      <c r="E9">
        <v>2</v>
      </c>
      <c r="F9">
        <v>6</v>
      </c>
      <c r="G9">
        <v>300</v>
      </c>
      <c r="H9">
        <v>1800</v>
      </c>
      <c r="I9">
        <v>7</v>
      </c>
      <c r="J9">
        <v>8</v>
      </c>
    </row>
    <row r="10" spans="1:10" x14ac:dyDescent="0.3">
      <c r="A10">
        <v>12455</v>
      </c>
      <c r="B10" s="5">
        <v>44010</v>
      </c>
      <c r="C10">
        <v>148</v>
      </c>
      <c r="D10" t="s">
        <v>26</v>
      </c>
      <c r="E10">
        <v>18</v>
      </c>
      <c r="F10">
        <v>23</v>
      </c>
      <c r="G10">
        <v>500</v>
      </c>
      <c r="H10">
        <v>11500</v>
      </c>
      <c r="I10">
        <v>4</v>
      </c>
      <c r="J10">
        <v>8</v>
      </c>
    </row>
    <row r="11" spans="1:10" x14ac:dyDescent="0.3">
      <c r="A11">
        <v>12566</v>
      </c>
      <c r="B11" s="5">
        <v>44160</v>
      </c>
      <c r="C11">
        <v>89</v>
      </c>
      <c r="D11" t="s">
        <v>28</v>
      </c>
      <c r="E11">
        <v>19</v>
      </c>
      <c r="F11">
        <v>20</v>
      </c>
      <c r="G11">
        <v>500</v>
      </c>
      <c r="H11">
        <v>10000</v>
      </c>
      <c r="I11">
        <v>8</v>
      </c>
      <c r="J11">
        <v>8</v>
      </c>
    </row>
    <row r="12" spans="1:10" x14ac:dyDescent="0.3">
      <c r="A12">
        <v>12677</v>
      </c>
      <c r="B12" s="5">
        <v>43831</v>
      </c>
      <c r="C12">
        <v>299</v>
      </c>
      <c r="D12" t="s">
        <v>28</v>
      </c>
      <c r="E12">
        <v>15</v>
      </c>
      <c r="F12">
        <v>19</v>
      </c>
      <c r="G12">
        <v>500</v>
      </c>
      <c r="H12">
        <v>9500</v>
      </c>
      <c r="I12">
        <v>10</v>
      </c>
      <c r="J12">
        <v>8</v>
      </c>
    </row>
    <row r="13" spans="1:10" x14ac:dyDescent="0.3">
      <c r="A13">
        <v>12788</v>
      </c>
      <c r="B13" s="5">
        <v>44153</v>
      </c>
      <c r="C13">
        <v>294</v>
      </c>
      <c r="D13" t="s">
        <v>25</v>
      </c>
      <c r="E13">
        <v>22</v>
      </c>
      <c r="F13">
        <v>15</v>
      </c>
      <c r="G13">
        <v>500</v>
      </c>
      <c r="H13">
        <v>7500</v>
      </c>
      <c r="I13">
        <v>7</v>
      </c>
      <c r="J13">
        <v>8</v>
      </c>
    </row>
    <row r="14" spans="1:10" x14ac:dyDescent="0.3">
      <c r="A14">
        <v>12899</v>
      </c>
      <c r="B14" s="5">
        <v>44042</v>
      </c>
      <c r="C14">
        <v>191</v>
      </c>
      <c r="D14" t="s">
        <v>24</v>
      </c>
      <c r="E14">
        <v>22</v>
      </c>
      <c r="F14">
        <v>19</v>
      </c>
      <c r="G14">
        <v>500</v>
      </c>
      <c r="H14">
        <v>9500</v>
      </c>
      <c r="I14">
        <v>10</v>
      </c>
      <c r="J14">
        <v>8</v>
      </c>
    </row>
    <row r="15" spans="1:10" x14ac:dyDescent="0.3">
      <c r="A15">
        <v>13010</v>
      </c>
      <c r="B15" s="5">
        <v>43877</v>
      </c>
      <c r="C15">
        <v>385</v>
      </c>
      <c r="D15" t="s">
        <v>25</v>
      </c>
      <c r="E15">
        <v>4</v>
      </c>
      <c r="F15">
        <v>16</v>
      </c>
      <c r="G15">
        <v>300</v>
      </c>
      <c r="H15">
        <v>4800</v>
      </c>
      <c r="I15">
        <v>9</v>
      </c>
      <c r="J15">
        <v>8</v>
      </c>
    </row>
    <row r="16" spans="1:10" x14ac:dyDescent="0.3">
      <c r="A16">
        <v>13121</v>
      </c>
      <c r="B16" s="5">
        <v>44195</v>
      </c>
      <c r="C16">
        <v>233</v>
      </c>
      <c r="D16" t="s">
        <v>24</v>
      </c>
      <c r="E16">
        <v>17</v>
      </c>
      <c r="F16">
        <v>16</v>
      </c>
      <c r="G16">
        <v>2000</v>
      </c>
      <c r="H16">
        <v>32000</v>
      </c>
      <c r="I16">
        <v>6</v>
      </c>
      <c r="J16">
        <v>8</v>
      </c>
    </row>
    <row r="17" spans="1:10" x14ac:dyDescent="0.3">
      <c r="A17">
        <v>13232</v>
      </c>
      <c r="B17" s="5">
        <v>43986</v>
      </c>
      <c r="C17">
        <v>352</v>
      </c>
      <c r="D17" t="s">
        <v>24</v>
      </c>
      <c r="E17">
        <v>2</v>
      </c>
      <c r="F17">
        <v>13</v>
      </c>
      <c r="G17">
        <v>300</v>
      </c>
      <c r="H17">
        <v>3900</v>
      </c>
      <c r="I17">
        <v>7</v>
      </c>
      <c r="J17">
        <v>8</v>
      </c>
    </row>
    <row r="18" spans="1:10" x14ac:dyDescent="0.3">
      <c r="A18">
        <v>13343</v>
      </c>
      <c r="B18" s="5">
        <v>43833</v>
      </c>
      <c r="C18">
        <v>90</v>
      </c>
      <c r="D18" t="s">
        <v>23</v>
      </c>
      <c r="E18">
        <v>17</v>
      </c>
      <c r="F18">
        <v>5</v>
      </c>
      <c r="G18">
        <v>2000</v>
      </c>
      <c r="H18">
        <v>10000</v>
      </c>
      <c r="I18">
        <v>9</v>
      </c>
      <c r="J18">
        <v>8</v>
      </c>
    </row>
    <row r="19" spans="1:10" x14ac:dyDescent="0.3">
      <c r="A19">
        <v>13454</v>
      </c>
      <c r="B19" s="5">
        <v>43854</v>
      </c>
      <c r="C19">
        <v>156</v>
      </c>
      <c r="D19" t="s">
        <v>24</v>
      </c>
      <c r="E19">
        <v>23</v>
      </c>
      <c r="F19">
        <v>13</v>
      </c>
      <c r="G19">
        <v>700</v>
      </c>
      <c r="H19">
        <v>9100</v>
      </c>
      <c r="I19">
        <v>7</v>
      </c>
      <c r="J19">
        <v>8</v>
      </c>
    </row>
    <row r="20" spans="1:10" x14ac:dyDescent="0.3">
      <c r="A20">
        <v>13565</v>
      </c>
      <c r="B20" s="5">
        <v>44193</v>
      </c>
      <c r="C20">
        <v>336</v>
      </c>
      <c r="D20" t="s">
        <v>25</v>
      </c>
      <c r="E20">
        <v>21</v>
      </c>
      <c r="F20">
        <v>8</v>
      </c>
      <c r="G20">
        <v>500</v>
      </c>
      <c r="H20">
        <v>4000</v>
      </c>
      <c r="I20">
        <v>7</v>
      </c>
      <c r="J20">
        <v>8</v>
      </c>
    </row>
    <row r="21" spans="1:10" x14ac:dyDescent="0.3">
      <c r="A21">
        <v>13676</v>
      </c>
      <c r="B21" s="5">
        <v>44164</v>
      </c>
      <c r="C21">
        <v>316</v>
      </c>
      <c r="D21" t="s">
        <v>26</v>
      </c>
      <c r="E21">
        <v>7</v>
      </c>
      <c r="F21">
        <v>14</v>
      </c>
      <c r="G21">
        <v>500</v>
      </c>
      <c r="H21">
        <v>7000</v>
      </c>
      <c r="I21">
        <v>9</v>
      </c>
      <c r="J21">
        <v>8</v>
      </c>
    </row>
    <row r="22" spans="1:10" x14ac:dyDescent="0.3">
      <c r="A22">
        <v>13787</v>
      </c>
      <c r="B22" s="5">
        <v>43925</v>
      </c>
      <c r="C22">
        <v>194</v>
      </c>
      <c r="D22" t="s">
        <v>28</v>
      </c>
      <c r="E22">
        <v>13</v>
      </c>
      <c r="F22">
        <v>18</v>
      </c>
      <c r="G22">
        <v>300</v>
      </c>
      <c r="H22">
        <v>5400</v>
      </c>
      <c r="I22">
        <v>8</v>
      </c>
      <c r="J22">
        <v>8</v>
      </c>
    </row>
    <row r="23" spans="1:10" x14ac:dyDescent="0.3">
      <c r="A23">
        <v>13898</v>
      </c>
      <c r="B23" s="5">
        <v>43858</v>
      </c>
      <c r="C23">
        <v>183</v>
      </c>
      <c r="D23" t="s">
        <v>26</v>
      </c>
      <c r="E23">
        <v>13</v>
      </c>
      <c r="F23">
        <v>4</v>
      </c>
      <c r="G23">
        <v>300</v>
      </c>
      <c r="H23">
        <v>1200</v>
      </c>
      <c r="I23">
        <v>6</v>
      </c>
      <c r="J23">
        <v>8</v>
      </c>
    </row>
    <row r="24" spans="1:10" x14ac:dyDescent="0.3">
      <c r="A24">
        <v>14009</v>
      </c>
      <c r="B24" s="5">
        <v>44024</v>
      </c>
      <c r="C24">
        <v>158</v>
      </c>
      <c r="D24" t="s">
        <v>29</v>
      </c>
      <c r="E24">
        <v>8</v>
      </c>
      <c r="F24">
        <v>4</v>
      </c>
      <c r="G24">
        <v>1500</v>
      </c>
      <c r="H24">
        <v>6000</v>
      </c>
      <c r="I24">
        <v>8</v>
      </c>
      <c r="J24">
        <v>8</v>
      </c>
    </row>
    <row r="25" spans="1:10" x14ac:dyDescent="0.3">
      <c r="A25">
        <v>14120</v>
      </c>
      <c r="B25" s="5">
        <v>43925</v>
      </c>
      <c r="C25">
        <v>284</v>
      </c>
      <c r="D25" t="s">
        <v>29</v>
      </c>
      <c r="E25">
        <v>11</v>
      </c>
      <c r="F25">
        <v>24</v>
      </c>
      <c r="G25">
        <v>300</v>
      </c>
      <c r="H25">
        <v>7200</v>
      </c>
      <c r="I25">
        <v>8</v>
      </c>
      <c r="J25">
        <v>8</v>
      </c>
    </row>
    <row r="26" spans="1:10" x14ac:dyDescent="0.3">
      <c r="A26">
        <v>14231</v>
      </c>
      <c r="B26" s="5">
        <v>43861</v>
      </c>
      <c r="C26">
        <v>162</v>
      </c>
      <c r="D26" t="s">
        <v>26</v>
      </c>
      <c r="E26">
        <v>4</v>
      </c>
      <c r="F26">
        <v>22</v>
      </c>
      <c r="G26">
        <v>300</v>
      </c>
      <c r="H26">
        <v>6600</v>
      </c>
      <c r="I26">
        <v>8</v>
      </c>
      <c r="J26">
        <v>8</v>
      </c>
    </row>
    <row r="27" spans="1:10" x14ac:dyDescent="0.3">
      <c r="A27">
        <v>14342</v>
      </c>
      <c r="B27" s="5">
        <v>43904</v>
      </c>
      <c r="C27">
        <v>94</v>
      </c>
      <c r="D27" t="s">
        <v>27</v>
      </c>
      <c r="E27">
        <v>5</v>
      </c>
      <c r="F27">
        <v>14</v>
      </c>
      <c r="G27">
        <v>300</v>
      </c>
      <c r="H27">
        <v>4200</v>
      </c>
      <c r="I27">
        <v>10</v>
      </c>
      <c r="J27">
        <v>8</v>
      </c>
    </row>
    <row r="28" spans="1:10" x14ac:dyDescent="0.3">
      <c r="A28">
        <v>14453</v>
      </c>
      <c r="B28" s="5">
        <v>44171</v>
      </c>
      <c r="C28">
        <v>223</v>
      </c>
      <c r="D28" t="s">
        <v>23</v>
      </c>
      <c r="E28">
        <v>24</v>
      </c>
      <c r="F28">
        <v>20</v>
      </c>
      <c r="G28">
        <v>2500</v>
      </c>
      <c r="H28">
        <v>50000</v>
      </c>
      <c r="I28">
        <v>10</v>
      </c>
      <c r="J28">
        <v>8</v>
      </c>
    </row>
    <row r="29" spans="1:10" x14ac:dyDescent="0.3">
      <c r="A29">
        <v>14564</v>
      </c>
      <c r="B29" s="5">
        <v>44161</v>
      </c>
      <c r="C29">
        <v>76</v>
      </c>
      <c r="D29" t="s">
        <v>23</v>
      </c>
      <c r="E29">
        <v>4</v>
      </c>
      <c r="F29">
        <v>12</v>
      </c>
      <c r="G29">
        <v>300</v>
      </c>
      <c r="H29">
        <v>3600</v>
      </c>
      <c r="I29">
        <v>6</v>
      </c>
      <c r="J29">
        <v>8</v>
      </c>
    </row>
    <row r="30" spans="1:10" x14ac:dyDescent="0.3">
      <c r="A30">
        <v>14675</v>
      </c>
      <c r="B30" s="5">
        <v>43891</v>
      </c>
      <c r="C30">
        <v>196</v>
      </c>
      <c r="D30" t="s">
        <v>25</v>
      </c>
      <c r="E30">
        <v>5</v>
      </c>
      <c r="F30">
        <v>12</v>
      </c>
      <c r="G30">
        <v>300</v>
      </c>
      <c r="H30">
        <v>3600</v>
      </c>
      <c r="I30">
        <v>8</v>
      </c>
      <c r="J30">
        <v>8</v>
      </c>
    </row>
    <row r="31" spans="1:10" x14ac:dyDescent="0.3">
      <c r="A31">
        <v>14786</v>
      </c>
      <c r="B31" s="5">
        <v>44025</v>
      </c>
      <c r="C31">
        <v>210</v>
      </c>
      <c r="D31" t="s">
        <v>25</v>
      </c>
      <c r="E31">
        <v>24</v>
      </c>
      <c r="F31">
        <v>8</v>
      </c>
      <c r="G31">
        <v>2500</v>
      </c>
      <c r="H31">
        <v>20000</v>
      </c>
      <c r="I31">
        <v>9</v>
      </c>
      <c r="J31">
        <v>8</v>
      </c>
    </row>
    <row r="32" spans="1:10" x14ac:dyDescent="0.3">
      <c r="A32">
        <v>14897</v>
      </c>
      <c r="B32" s="5">
        <v>43864</v>
      </c>
      <c r="C32">
        <v>353</v>
      </c>
      <c r="D32" t="s">
        <v>27</v>
      </c>
      <c r="E32">
        <v>9</v>
      </c>
      <c r="F32">
        <v>11</v>
      </c>
      <c r="G32">
        <v>2000</v>
      </c>
      <c r="H32">
        <v>22000</v>
      </c>
      <c r="I32">
        <v>7</v>
      </c>
      <c r="J32">
        <v>8</v>
      </c>
    </row>
    <row r="33" spans="1:10" x14ac:dyDescent="0.3">
      <c r="A33">
        <v>15008</v>
      </c>
      <c r="B33" s="5">
        <v>43901</v>
      </c>
      <c r="C33">
        <v>314</v>
      </c>
      <c r="D33" t="s">
        <v>23</v>
      </c>
      <c r="E33">
        <v>15</v>
      </c>
      <c r="F33">
        <v>13</v>
      </c>
      <c r="G33">
        <v>500</v>
      </c>
      <c r="H33">
        <v>6500</v>
      </c>
      <c r="I33">
        <v>10</v>
      </c>
      <c r="J33">
        <v>8</v>
      </c>
    </row>
    <row r="34" spans="1:10" x14ac:dyDescent="0.3">
      <c r="A34">
        <v>15119</v>
      </c>
      <c r="B34" s="5">
        <v>44102</v>
      </c>
      <c r="C34">
        <v>115</v>
      </c>
      <c r="D34" t="s">
        <v>27</v>
      </c>
      <c r="E34">
        <v>10</v>
      </c>
      <c r="F34">
        <v>24</v>
      </c>
      <c r="G34">
        <v>300</v>
      </c>
      <c r="H34">
        <v>7200</v>
      </c>
      <c r="I34">
        <v>4</v>
      </c>
      <c r="J34">
        <v>8</v>
      </c>
    </row>
    <row r="35" spans="1:10" x14ac:dyDescent="0.3">
      <c r="A35">
        <v>15230</v>
      </c>
      <c r="B35" s="5">
        <v>43949</v>
      </c>
      <c r="C35">
        <v>253</v>
      </c>
      <c r="D35" t="s">
        <v>26</v>
      </c>
      <c r="E35">
        <v>23</v>
      </c>
      <c r="F35">
        <v>7</v>
      </c>
      <c r="G35">
        <v>700</v>
      </c>
      <c r="H35">
        <v>4900</v>
      </c>
      <c r="I35">
        <v>8</v>
      </c>
      <c r="J35">
        <v>8</v>
      </c>
    </row>
    <row r="36" spans="1:10" x14ac:dyDescent="0.3">
      <c r="A36">
        <v>15341</v>
      </c>
      <c r="B36" s="5">
        <v>44015</v>
      </c>
      <c r="C36">
        <v>163</v>
      </c>
      <c r="D36" t="s">
        <v>24</v>
      </c>
      <c r="E36">
        <v>15</v>
      </c>
      <c r="F36">
        <v>12</v>
      </c>
      <c r="G36">
        <v>500</v>
      </c>
      <c r="H36">
        <v>6000</v>
      </c>
      <c r="I36">
        <v>6</v>
      </c>
      <c r="J36">
        <v>8</v>
      </c>
    </row>
    <row r="37" spans="1:10" x14ac:dyDescent="0.3">
      <c r="A37">
        <v>15452</v>
      </c>
      <c r="B37" s="5">
        <v>43998</v>
      </c>
      <c r="C37">
        <v>82</v>
      </c>
      <c r="D37" t="s">
        <v>28</v>
      </c>
      <c r="E37">
        <v>2</v>
      </c>
      <c r="F37">
        <v>14</v>
      </c>
      <c r="G37">
        <v>300</v>
      </c>
      <c r="H37">
        <v>4200</v>
      </c>
      <c r="I37">
        <v>10</v>
      </c>
      <c r="J37">
        <v>8</v>
      </c>
    </row>
    <row r="38" spans="1:10" x14ac:dyDescent="0.3">
      <c r="A38">
        <v>15563</v>
      </c>
      <c r="B38" s="5">
        <v>43975</v>
      </c>
      <c r="C38">
        <v>218</v>
      </c>
      <c r="D38" t="s">
        <v>26</v>
      </c>
      <c r="E38">
        <v>17</v>
      </c>
      <c r="F38">
        <v>22</v>
      </c>
      <c r="G38">
        <v>2000</v>
      </c>
      <c r="H38">
        <v>44000</v>
      </c>
      <c r="I38">
        <v>7</v>
      </c>
      <c r="J38">
        <v>8</v>
      </c>
    </row>
    <row r="39" spans="1:10" x14ac:dyDescent="0.3">
      <c r="A39">
        <v>15674</v>
      </c>
      <c r="B39" s="5">
        <v>43968</v>
      </c>
      <c r="C39">
        <v>241</v>
      </c>
      <c r="D39" t="s">
        <v>27</v>
      </c>
      <c r="E39">
        <v>5</v>
      </c>
      <c r="F39">
        <v>24</v>
      </c>
      <c r="G39">
        <v>300</v>
      </c>
      <c r="H39">
        <v>7200</v>
      </c>
      <c r="I39">
        <v>7</v>
      </c>
      <c r="J39">
        <v>8</v>
      </c>
    </row>
    <row r="40" spans="1:10" x14ac:dyDescent="0.3">
      <c r="A40">
        <v>15785</v>
      </c>
      <c r="B40" s="5">
        <v>44052</v>
      </c>
      <c r="C40">
        <v>250</v>
      </c>
      <c r="D40" t="s">
        <v>28</v>
      </c>
      <c r="E40">
        <v>17</v>
      </c>
      <c r="F40">
        <v>13</v>
      </c>
      <c r="G40">
        <v>2000</v>
      </c>
      <c r="H40">
        <v>26000</v>
      </c>
      <c r="I40">
        <v>7</v>
      </c>
      <c r="J40">
        <v>8</v>
      </c>
    </row>
    <row r="41" spans="1:10" x14ac:dyDescent="0.3">
      <c r="A41">
        <v>15896</v>
      </c>
      <c r="B41" s="5">
        <v>44021</v>
      </c>
      <c r="C41">
        <v>382</v>
      </c>
      <c r="D41" t="s">
        <v>29</v>
      </c>
      <c r="E41">
        <v>8</v>
      </c>
      <c r="F41">
        <v>24</v>
      </c>
      <c r="G41">
        <v>1500</v>
      </c>
      <c r="H41">
        <v>36000</v>
      </c>
      <c r="I41">
        <v>4</v>
      </c>
      <c r="J41">
        <v>8</v>
      </c>
    </row>
    <row r="42" spans="1:10" x14ac:dyDescent="0.3">
      <c r="A42">
        <v>16007</v>
      </c>
      <c r="B42" s="5">
        <v>43895</v>
      </c>
      <c r="C42">
        <v>269</v>
      </c>
      <c r="D42" t="s">
        <v>27</v>
      </c>
      <c r="E42">
        <v>13</v>
      </c>
      <c r="F42">
        <v>4</v>
      </c>
      <c r="G42">
        <v>300</v>
      </c>
      <c r="H42">
        <v>1200</v>
      </c>
      <c r="I42">
        <v>7</v>
      </c>
      <c r="J42">
        <v>8</v>
      </c>
    </row>
    <row r="43" spans="1:10" x14ac:dyDescent="0.3">
      <c r="A43">
        <v>16118</v>
      </c>
      <c r="B43" s="5">
        <v>43976</v>
      </c>
      <c r="C43">
        <v>244</v>
      </c>
      <c r="D43" t="s">
        <v>23</v>
      </c>
      <c r="E43">
        <v>22</v>
      </c>
      <c r="F43">
        <v>15</v>
      </c>
      <c r="G43">
        <v>500</v>
      </c>
      <c r="H43">
        <v>7500</v>
      </c>
      <c r="I43">
        <v>10</v>
      </c>
      <c r="J43">
        <v>8</v>
      </c>
    </row>
    <row r="44" spans="1:10" x14ac:dyDescent="0.3">
      <c r="A44">
        <v>16229</v>
      </c>
      <c r="B44" s="5">
        <v>44149</v>
      </c>
      <c r="C44">
        <v>295</v>
      </c>
      <c r="D44" t="s">
        <v>26</v>
      </c>
      <c r="E44">
        <v>24</v>
      </c>
      <c r="F44">
        <v>13</v>
      </c>
      <c r="G44">
        <v>2500</v>
      </c>
      <c r="H44">
        <v>32500</v>
      </c>
      <c r="I44">
        <v>7</v>
      </c>
      <c r="J44">
        <v>8</v>
      </c>
    </row>
    <row r="45" spans="1:10" x14ac:dyDescent="0.3">
      <c r="A45">
        <v>16340</v>
      </c>
      <c r="B45" s="5">
        <v>43856</v>
      </c>
      <c r="C45">
        <v>297</v>
      </c>
      <c r="D45" t="s">
        <v>27</v>
      </c>
      <c r="E45">
        <v>7</v>
      </c>
      <c r="F45">
        <v>14</v>
      </c>
      <c r="G45">
        <v>500</v>
      </c>
      <c r="H45">
        <v>7000</v>
      </c>
      <c r="I45">
        <v>9</v>
      </c>
      <c r="J45">
        <v>8</v>
      </c>
    </row>
    <row r="46" spans="1:10" x14ac:dyDescent="0.3">
      <c r="A46">
        <v>16451</v>
      </c>
      <c r="B46" s="5">
        <v>44136</v>
      </c>
      <c r="C46">
        <v>107</v>
      </c>
      <c r="D46" t="s">
        <v>24</v>
      </c>
      <c r="E46">
        <v>11</v>
      </c>
      <c r="F46">
        <v>4</v>
      </c>
      <c r="G46">
        <v>300</v>
      </c>
      <c r="H46">
        <v>1200</v>
      </c>
      <c r="I46">
        <v>10</v>
      </c>
      <c r="J46">
        <v>8</v>
      </c>
    </row>
    <row r="47" spans="1:10" x14ac:dyDescent="0.3">
      <c r="A47">
        <v>16562</v>
      </c>
      <c r="B47" s="5">
        <v>43869</v>
      </c>
      <c r="C47">
        <v>300</v>
      </c>
      <c r="D47" t="s">
        <v>23</v>
      </c>
      <c r="E47">
        <v>6</v>
      </c>
      <c r="F47">
        <v>23</v>
      </c>
      <c r="G47">
        <v>300</v>
      </c>
      <c r="H47">
        <v>6900</v>
      </c>
      <c r="I47">
        <v>6</v>
      </c>
      <c r="J47">
        <v>8</v>
      </c>
    </row>
    <row r="48" spans="1:10" x14ac:dyDescent="0.3">
      <c r="A48">
        <v>16673</v>
      </c>
      <c r="B48" s="5">
        <v>43897</v>
      </c>
      <c r="C48">
        <v>35</v>
      </c>
      <c r="D48" t="s">
        <v>25</v>
      </c>
      <c r="E48">
        <v>2</v>
      </c>
      <c r="F48">
        <v>4</v>
      </c>
      <c r="G48">
        <v>300</v>
      </c>
      <c r="H48">
        <v>1200</v>
      </c>
      <c r="I48">
        <v>9</v>
      </c>
      <c r="J48">
        <v>8</v>
      </c>
    </row>
    <row r="49" spans="1:10" x14ac:dyDescent="0.3">
      <c r="A49">
        <v>16784</v>
      </c>
      <c r="B49" s="5">
        <v>43885</v>
      </c>
      <c r="C49">
        <v>296</v>
      </c>
      <c r="D49" t="s">
        <v>24</v>
      </c>
      <c r="E49">
        <v>6</v>
      </c>
      <c r="F49">
        <v>8</v>
      </c>
      <c r="G49">
        <v>300</v>
      </c>
      <c r="H49">
        <v>2400</v>
      </c>
      <c r="I49">
        <v>10</v>
      </c>
      <c r="J49">
        <v>8</v>
      </c>
    </row>
    <row r="50" spans="1:10" x14ac:dyDescent="0.3">
      <c r="A50">
        <v>16895</v>
      </c>
      <c r="B50" s="5">
        <v>44078</v>
      </c>
      <c r="C50">
        <v>205</v>
      </c>
      <c r="D50" t="s">
        <v>24</v>
      </c>
      <c r="E50">
        <v>23</v>
      </c>
      <c r="F50">
        <v>15</v>
      </c>
      <c r="G50">
        <v>700</v>
      </c>
      <c r="H50">
        <v>10500</v>
      </c>
      <c r="I50">
        <v>10</v>
      </c>
      <c r="J50">
        <v>8</v>
      </c>
    </row>
    <row r="51" spans="1:10" x14ac:dyDescent="0.3">
      <c r="A51">
        <v>17006</v>
      </c>
      <c r="B51" s="5">
        <v>43939</v>
      </c>
      <c r="C51">
        <v>16</v>
      </c>
      <c r="D51" t="s">
        <v>24</v>
      </c>
      <c r="E51">
        <v>3</v>
      </c>
      <c r="F51">
        <v>5</v>
      </c>
      <c r="G51">
        <v>300</v>
      </c>
      <c r="H51">
        <v>1500</v>
      </c>
      <c r="I51">
        <v>9</v>
      </c>
      <c r="J51">
        <v>8</v>
      </c>
    </row>
    <row r="52" spans="1:10" x14ac:dyDescent="0.3">
      <c r="A52">
        <v>17117</v>
      </c>
      <c r="B52" s="5">
        <v>44180</v>
      </c>
      <c r="C52">
        <v>118</v>
      </c>
      <c r="D52" t="s">
        <v>23</v>
      </c>
      <c r="E52">
        <v>2</v>
      </c>
      <c r="F52">
        <v>18</v>
      </c>
      <c r="G52">
        <v>300</v>
      </c>
      <c r="H52">
        <v>5400</v>
      </c>
      <c r="I52">
        <v>6</v>
      </c>
      <c r="J52">
        <v>8</v>
      </c>
    </row>
    <row r="53" spans="1:10" x14ac:dyDescent="0.3">
      <c r="A53">
        <v>17228</v>
      </c>
      <c r="B53" s="5">
        <v>43988</v>
      </c>
      <c r="C53">
        <v>246</v>
      </c>
      <c r="D53" t="s">
        <v>26</v>
      </c>
      <c r="E53">
        <v>16</v>
      </c>
      <c r="F53">
        <v>4</v>
      </c>
      <c r="G53">
        <v>1500</v>
      </c>
      <c r="H53">
        <v>6000</v>
      </c>
      <c r="I53">
        <v>7</v>
      </c>
      <c r="J53">
        <v>8</v>
      </c>
    </row>
    <row r="54" spans="1:10" x14ac:dyDescent="0.3">
      <c r="A54">
        <v>17339</v>
      </c>
      <c r="B54" s="5">
        <v>44065</v>
      </c>
      <c r="C54">
        <v>364</v>
      </c>
      <c r="D54" t="s">
        <v>25</v>
      </c>
      <c r="E54">
        <v>16</v>
      </c>
      <c r="F54">
        <v>16</v>
      </c>
      <c r="G54">
        <v>1500</v>
      </c>
      <c r="H54">
        <v>24000</v>
      </c>
      <c r="I54">
        <v>7</v>
      </c>
      <c r="J54">
        <v>8</v>
      </c>
    </row>
    <row r="55" spans="1:10" x14ac:dyDescent="0.3">
      <c r="A55">
        <v>17450</v>
      </c>
      <c r="B55" s="5">
        <v>44108</v>
      </c>
      <c r="C55">
        <v>131</v>
      </c>
      <c r="D55" t="s">
        <v>28</v>
      </c>
      <c r="E55">
        <v>14</v>
      </c>
      <c r="F55">
        <v>8</v>
      </c>
      <c r="G55">
        <v>300</v>
      </c>
      <c r="H55">
        <v>2400</v>
      </c>
      <c r="I55">
        <v>7</v>
      </c>
      <c r="J55">
        <v>8</v>
      </c>
    </row>
    <row r="56" spans="1:10" x14ac:dyDescent="0.3">
      <c r="A56">
        <v>17561</v>
      </c>
      <c r="B56" s="5">
        <v>43976</v>
      </c>
      <c r="C56">
        <v>336</v>
      </c>
      <c r="D56" t="s">
        <v>25</v>
      </c>
      <c r="E56">
        <v>23</v>
      </c>
      <c r="F56">
        <v>24</v>
      </c>
      <c r="G56">
        <v>700</v>
      </c>
      <c r="H56">
        <v>16800</v>
      </c>
      <c r="I56">
        <v>7</v>
      </c>
      <c r="J56">
        <v>8</v>
      </c>
    </row>
    <row r="57" spans="1:10" x14ac:dyDescent="0.3">
      <c r="A57">
        <v>17672</v>
      </c>
      <c r="B57" s="5">
        <v>44134</v>
      </c>
      <c r="C57">
        <v>177</v>
      </c>
      <c r="D57" t="s">
        <v>24</v>
      </c>
      <c r="E57">
        <v>14</v>
      </c>
      <c r="F57">
        <v>12</v>
      </c>
      <c r="G57">
        <v>300</v>
      </c>
      <c r="H57">
        <v>3600</v>
      </c>
      <c r="I57">
        <v>9</v>
      </c>
      <c r="J57">
        <v>8</v>
      </c>
    </row>
    <row r="58" spans="1:10" x14ac:dyDescent="0.3">
      <c r="A58">
        <v>17783</v>
      </c>
      <c r="B58" s="5">
        <v>44067</v>
      </c>
      <c r="C58">
        <v>119</v>
      </c>
      <c r="D58" t="s">
        <v>25</v>
      </c>
      <c r="E58">
        <v>3</v>
      </c>
      <c r="F58">
        <v>17</v>
      </c>
      <c r="G58">
        <v>300</v>
      </c>
      <c r="H58">
        <v>5100</v>
      </c>
      <c r="I58">
        <v>7</v>
      </c>
      <c r="J58">
        <v>8</v>
      </c>
    </row>
    <row r="59" spans="1:10" x14ac:dyDescent="0.3">
      <c r="A59">
        <v>17894</v>
      </c>
      <c r="B59" s="5">
        <v>43931</v>
      </c>
      <c r="C59">
        <v>318</v>
      </c>
      <c r="D59" t="s">
        <v>27</v>
      </c>
      <c r="E59">
        <v>20</v>
      </c>
      <c r="F59">
        <v>21</v>
      </c>
      <c r="G59">
        <v>500</v>
      </c>
      <c r="H59">
        <v>10500</v>
      </c>
      <c r="I59">
        <v>9</v>
      </c>
      <c r="J59">
        <v>8</v>
      </c>
    </row>
    <row r="60" spans="1:10" x14ac:dyDescent="0.3">
      <c r="A60">
        <v>18005</v>
      </c>
      <c r="B60" s="5">
        <v>43922</v>
      </c>
      <c r="C60">
        <v>87</v>
      </c>
      <c r="D60" t="s">
        <v>27</v>
      </c>
      <c r="E60">
        <v>21</v>
      </c>
      <c r="F60">
        <v>16</v>
      </c>
      <c r="G60">
        <v>500</v>
      </c>
      <c r="H60">
        <v>8000</v>
      </c>
      <c r="I60">
        <v>10</v>
      </c>
      <c r="J60">
        <v>8</v>
      </c>
    </row>
    <row r="61" spans="1:10" x14ac:dyDescent="0.3">
      <c r="A61">
        <v>18116</v>
      </c>
      <c r="B61" s="5">
        <v>43869</v>
      </c>
      <c r="C61">
        <v>193</v>
      </c>
      <c r="D61" t="s">
        <v>29</v>
      </c>
      <c r="E61">
        <v>23</v>
      </c>
      <c r="F61">
        <v>17</v>
      </c>
      <c r="G61">
        <v>700</v>
      </c>
      <c r="H61">
        <v>11900</v>
      </c>
      <c r="I61">
        <v>10</v>
      </c>
      <c r="J61">
        <v>8</v>
      </c>
    </row>
    <row r="62" spans="1:10" x14ac:dyDescent="0.3">
      <c r="A62">
        <v>18227</v>
      </c>
      <c r="B62" s="5">
        <v>43910</v>
      </c>
      <c r="C62">
        <v>308</v>
      </c>
      <c r="D62" t="s">
        <v>25</v>
      </c>
      <c r="E62">
        <v>11</v>
      </c>
      <c r="F62">
        <v>21</v>
      </c>
      <c r="G62">
        <v>300</v>
      </c>
      <c r="H62">
        <v>6300</v>
      </c>
      <c r="I62">
        <v>9</v>
      </c>
      <c r="J62">
        <v>8</v>
      </c>
    </row>
    <row r="63" spans="1:10" x14ac:dyDescent="0.3">
      <c r="A63">
        <v>18338</v>
      </c>
      <c r="B63" s="5">
        <v>43914</v>
      </c>
      <c r="C63">
        <v>129</v>
      </c>
      <c r="D63" t="s">
        <v>27</v>
      </c>
      <c r="E63">
        <v>3</v>
      </c>
      <c r="F63">
        <v>17</v>
      </c>
      <c r="G63">
        <v>300</v>
      </c>
      <c r="H63">
        <v>5100</v>
      </c>
      <c r="I63">
        <v>8</v>
      </c>
      <c r="J63">
        <v>8</v>
      </c>
    </row>
    <row r="64" spans="1:10" x14ac:dyDescent="0.3">
      <c r="A64">
        <v>18449</v>
      </c>
      <c r="B64" s="5">
        <v>43939</v>
      </c>
      <c r="C64">
        <v>171</v>
      </c>
      <c r="D64" t="s">
        <v>27</v>
      </c>
      <c r="E64">
        <v>21</v>
      </c>
      <c r="F64">
        <v>5</v>
      </c>
      <c r="G64">
        <v>500</v>
      </c>
      <c r="H64">
        <v>2500</v>
      </c>
      <c r="I64">
        <v>9</v>
      </c>
      <c r="J64">
        <v>8</v>
      </c>
    </row>
    <row r="65" spans="1:10" x14ac:dyDescent="0.3">
      <c r="A65">
        <v>18560</v>
      </c>
      <c r="B65" s="5">
        <v>43854</v>
      </c>
      <c r="C65">
        <v>327</v>
      </c>
      <c r="D65" t="s">
        <v>28</v>
      </c>
      <c r="E65">
        <v>8</v>
      </c>
      <c r="F65">
        <v>9</v>
      </c>
      <c r="G65">
        <v>1500</v>
      </c>
      <c r="H65">
        <v>13500</v>
      </c>
      <c r="I65">
        <v>10</v>
      </c>
      <c r="J65">
        <v>8</v>
      </c>
    </row>
    <row r="66" spans="1:10" x14ac:dyDescent="0.3">
      <c r="A66">
        <v>18671</v>
      </c>
      <c r="B66" s="5">
        <v>44090</v>
      </c>
      <c r="C66">
        <v>297</v>
      </c>
      <c r="D66" t="s">
        <v>27</v>
      </c>
      <c r="E66">
        <v>14</v>
      </c>
      <c r="F66">
        <v>15</v>
      </c>
      <c r="G66">
        <v>300</v>
      </c>
      <c r="H66">
        <v>4500</v>
      </c>
      <c r="I66">
        <v>9</v>
      </c>
      <c r="J66">
        <v>8</v>
      </c>
    </row>
    <row r="67" spans="1:10" x14ac:dyDescent="0.3">
      <c r="A67">
        <v>18782</v>
      </c>
      <c r="B67" s="5">
        <v>44067</v>
      </c>
      <c r="C67">
        <v>233</v>
      </c>
      <c r="D67" t="s">
        <v>24</v>
      </c>
      <c r="E67">
        <v>15</v>
      </c>
      <c r="F67">
        <v>5</v>
      </c>
      <c r="G67">
        <v>500</v>
      </c>
      <c r="H67">
        <v>2500</v>
      </c>
      <c r="I67">
        <v>9</v>
      </c>
      <c r="J67">
        <v>8</v>
      </c>
    </row>
    <row r="68" spans="1:10" x14ac:dyDescent="0.3">
      <c r="A68">
        <v>18893</v>
      </c>
      <c r="B68" s="5">
        <v>44001</v>
      </c>
      <c r="C68">
        <v>142</v>
      </c>
      <c r="D68" t="s">
        <v>24</v>
      </c>
      <c r="E68">
        <v>17</v>
      </c>
      <c r="F68">
        <v>14</v>
      </c>
      <c r="G68">
        <v>2000</v>
      </c>
      <c r="H68">
        <v>28000</v>
      </c>
      <c r="I68">
        <v>7</v>
      </c>
      <c r="J68">
        <v>8</v>
      </c>
    </row>
    <row r="69" spans="1:10" x14ac:dyDescent="0.3">
      <c r="A69">
        <v>19004</v>
      </c>
      <c r="B69" s="5">
        <v>44029</v>
      </c>
      <c r="C69">
        <v>300</v>
      </c>
      <c r="D69" t="s">
        <v>23</v>
      </c>
      <c r="E69">
        <v>5</v>
      </c>
      <c r="F69">
        <v>16</v>
      </c>
      <c r="G69">
        <v>300</v>
      </c>
      <c r="H69">
        <v>4800</v>
      </c>
      <c r="I69">
        <v>8</v>
      </c>
      <c r="J69">
        <v>8</v>
      </c>
    </row>
    <row r="70" spans="1:10" x14ac:dyDescent="0.3">
      <c r="A70">
        <v>19115</v>
      </c>
      <c r="B70" s="5">
        <v>44084</v>
      </c>
      <c r="C70">
        <v>351</v>
      </c>
      <c r="D70" t="s">
        <v>26</v>
      </c>
      <c r="E70">
        <v>10</v>
      </c>
      <c r="F70">
        <v>5</v>
      </c>
      <c r="G70">
        <v>300</v>
      </c>
      <c r="H70">
        <v>1500</v>
      </c>
      <c r="I70">
        <v>6</v>
      </c>
      <c r="J70">
        <v>8</v>
      </c>
    </row>
    <row r="71" spans="1:10" x14ac:dyDescent="0.3">
      <c r="A71">
        <v>19226</v>
      </c>
      <c r="B71" s="5">
        <v>44158</v>
      </c>
      <c r="C71">
        <v>110</v>
      </c>
      <c r="D71" t="s">
        <v>28</v>
      </c>
      <c r="E71">
        <v>18</v>
      </c>
      <c r="F71">
        <v>21</v>
      </c>
      <c r="G71">
        <v>500</v>
      </c>
      <c r="H71">
        <v>10500</v>
      </c>
      <c r="I71">
        <v>10</v>
      </c>
      <c r="J71">
        <v>8</v>
      </c>
    </row>
    <row r="72" spans="1:10" x14ac:dyDescent="0.3">
      <c r="A72">
        <v>19337</v>
      </c>
      <c r="B72" s="5">
        <v>44023</v>
      </c>
      <c r="C72">
        <v>114</v>
      </c>
      <c r="D72" t="s">
        <v>24</v>
      </c>
      <c r="E72">
        <v>2</v>
      </c>
      <c r="F72">
        <v>21</v>
      </c>
      <c r="G72">
        <v>300</v>
      </c>
      <c r="H72">
        <v>6300</v>
      </c>
      <c r="I72">
        <v>10</v>
      </c>
      <c r="J72">
        <v>8</v>
      </c>
    </row>
    <row r="73" spans="1:10" x14ac:dyDescent="0.3">
      <c r="A73">
        <v>19448</v>
      </c>
      <c r="B73" s="5">
        <v>44132</v>
      </c>
      <c r="C73">
        <v>211</v>
      </c>
      <c r="D73" t="s">
        <v>26</v>
      </c>
      <c r="E73">
        <v>16</v>
      </c>
      <c r="F73">
        <v>16</v>
      </c>
      <c r="G73">
        <v>1500</v>
      </c>
      <c r="H73">
        <v>24000</v>
      </c>
      <c r="I73">
        <v>10</v>
      </c>
      <c r="J73">
        <v>8</v>
      </c>
    </row>
    <row r="74" spans="1:10" x14ac:dyDescent="0.3">
      <c r="A74">
        <v>19559</v>
      </c>
      <c r="B74" s="5">
        <v>43890</v>
      </c>
      <c r="C74">
        <v>256</v>
      </c>
      <c r="D74" t="s">
        <v>29</v>
      </c>
      <c r="E74">
        <v>3</v>
      </c>
      <c r="F74">
        <v>13</v>
      </c>
      <c r="G74">
        <v>300</v>
      </c>
      <c r="H74">
        <v>3900</v>
      </c>
      <c r="I74">
        <v>6</v>
      </c>
      <c r="J74">
        <v>8</v>
      </c>
    </row>
    <row r="75" spans="1:10" x14ac:dyDescent="0.3">
      <c r="A75">
        <v>19670</v>
      </c>
      <c r="B75" s="5">
        <v>43878</v>
      </c>
      <c r="C75">
        <v>374</v>
      </c>
      <c r="D75" t="s">
        <v>27</v>
      </c>
      <c r="E75">
        <v>22</v>
      </c>
      <c r="F75">
        <v>18</v>
      </c>
      <c r="G75">
        <v>500</v>
      </c>
      <c r="H75">
        <v>9000</v>
      </c>
      <c r="I75">
        <v>8</v>
      </c>
      <c r="J75">
        <v>8</v>
      </c>
    </row>
    <row r="76" spans="1:10" x14ac:dyDescent="0.3">
      <c r="A76">
        <v>19781</v>
      </c>
      <c r="B76" s="5">
        <v>44021</v>
      </c>
      <c r="C76">
        <v>34</v>
      </c>
      <c r="D76" t="s">
        <v>23</v>
      </c>
      <c r="E76">
        <v>13</v>
      </c>
      <c r="F76">
        <v>20</v>
      </c>
      <c r="G76">
        <v>300</v>
      </c>
      <c r="H76">
        <v>6000</v>
      </c>
      <c r="I76">
        <v>9</v>
      </c>
      <c r="J76">
        <v>8</v>
      </c>
    </row>
    <row r="77" spans="1:10" x14ac:dyDescent="0.3">
      <c r="A77">
        <v>19892</v>
      </c>
      <c r="B77" s="5">
        <v>44093</v>
      </c>
      <c r="C77">
        <v>244</v>
      </c>
      <c r="D77" t="s">
        <v>23</v>
      </c>
      <c r="E77">
        <v>14</v>
      </c>
      <c r="F77">
        <v>7</v>
      </c>
      <c r="G77">
        <v>300</v>
      </c>
      <c r="H77">
        <v>2100</v>
      </c>
      <c r="I77">
        <v>8</v>
      </c>
      <c r="J77">
        <v>8</v>
      </c>
    </row>
    <row r="78" spans="1:10" x14ac:dyDescent="0.3">
      <c r="A78">
        <v>20003</v>
      </c>
      <c r="B78" s="5">
        <v>44059</v>
      </c>
      <c r="C78">
        <v>291</v>
      </c>
      <c r="D78" t="s">
        <v>29</v>
      </c>
      <c r="E78">
        <v>4</v>
      </c>
      <c r="F78">
        <v>8</v>
      </c>
      <c r="G78">
        <v>300</v>
      </c>
      <c r="H78">
        <v>2400</v>
      </c>
      <c r="I78">
        <v>8</v>
      </c>
      <c r="J78">
        <v>8</v>
      </c>
    </row>
    <row r="79" spans="1:10" x14ac:dyDescent="0.3">
      <c r="A79">
        <v>20114</v>
      </c>
      <c r="B79" s="5">
        <v>43913</v>
      </c>
      <c r="C79">
        <v>187</v>
      </c>
      <c r="D79" t="s">
        <v>28</v>
      </c>
      <c r="E79">
        <v>16</v>
      </c>
      <c r="F79">
        <v>6</v>
      </c>
      <c r="G79">
        <v>1500</v>
      </c>
      <c r="H79">
        <v>9000</v>
      </c>
      <c r="I79">
        <v>8</v>
      </c>
      <c r="J79">
        <v>8</v>
      </c>
    </row>
    <row r="80" spans="1:10" x14ac:dyDescent="0.3">
      <c r="A80">
        <v>20225</v>
      </c>
      <c r="B80" s="5">
        <v>44125</v>
      </c>
      <c r="C80">
        <v>340</v>
      </c>
      <c r="D80" t="s">
        <v>29</v>
      </c>
      <c r="E80">
        <v>6</v>
      </c>
      <c r="F80">
        <v>8</v>
      </c>
      <c r="G80">
        <v>300</v>
      </c>
      <c r="H80">
        <v>2400</v>
      </c>
      <c r="I80">
        <v>9</v>
      </c>
      <c r="J80">
        <v>8</v>
      </c>
    </row>
    <row r="81" spans="1:10" x14ac:dyDescent="0.3">
      <c r="A81">
        <v>20336</v>
      </c>
      <c r="B81" s="5">
        <v>44049</v>
      </c>
      <c r="C81">
        <v>255</v>
      </c>
      <c r="D81" t="s">
        <v>27</v>
      </c>
      <c r="E81">
        <v>24</v>
      </c>
      <c r="F81">
        <v>15</v>
      </c>
      <c r="G81">
        <v>2500</v>
      </c>
      <c r="H81">
        <v>37500</v>
      </c>
      <c r="I81">
        <v>9</v>
      </c>
      <c r="J81">
        <v>8</v>
      </c>
    </row>
    <row r="82" spans="1:10" x14ac:dyDescent="0.3">
      <c r="A82">
        <v>20447</v>
      </c>
      <c r="B82" s="5">
        <v>43924</v>
      </c>
      <c r="C82">
        <v>77</v>
      </c>
      <c r="D82" t="s">
        <v>25</v>
      </c>
      <c r="E82">
        <v>15</v>
      </c>
      <c r="F82">
        <v>15</v>
      </c>
      <c r="G82">
        <v>500</v>
      </c>
      <c r="H82">
        <v>7500</v>
      </c>
      <c r="I82">
        <v>6</v>
      </c>
      <c r="J82">
        <v>8</v>
      </c>
    </row>
    <row r="83" spans="1:10" x14ac:dyDescent="0.3">
      <c r="A83">
        <v>20558</v>
      </c>
      <c r="B83" s="5">
        <v>43968</v>
      </c>
      <c r="C83">
        <v>69</v>
      </c>
      <c r="D83" t="s">
        <v>23</v>
      </c>
      <c r="E83">
        <v>5</v>
      </c>
      <c r="F83">
        <v>3</v>
      </c>
      <c r="G83">
        <v>300</v>
      </c>
      <c r="H83">
        <v>900</v>
      </c>
      <c r="I83">
        <v>8</v>
      </c>
      <c r="J83">
        <v>8</v>
      </c>
    </row>
    <row r="84" spans="1:10" x14ac:dyDescent="0.3">
      <c r="A84">
        <v>20669</v>
      </c>
      <c r="B84" s="5">
        <v>44071</v>
      </c>
      <c r="C84">
        <v>55</v>
      </c>
      <c r="D84" t="s">
        <v>23</v>
      </c>
      <c r="E84">
        <v>9</v>
      </c>
      <c r="F84">
        <v>10</v>
      </c>
      <c r="G84">
        <v>2000</v>
      </c>
      <c r="H84">
        <v>20000</v>
      </c>
      <c r="I84">
        <v>10</v>
      </c>
      <c r="J84">
        <v>8</v>
      </c>
    </row>
    <row r="85" spans="1:10" x14ac:dyDescent="0.3">
      <c r="A85">
        <v>20780</v>
      </c>
      <c r="B85" s="5">
        <v>44125</v>
      </c>
      <c r="C85">
        <v>183</v>
      </c>
      <c r="D85" t="s">
        <v>26</v>
      </c>
      <c r="E85">
        <v>15</v>
      </c>
      <c r="F85">
        <v>14</v>
      </c>
      <c r="G85">
        <v>500</v>
      </c>
      <c r="H85">
        <v>7000</v>
      </c>
      <c r="I85">
        <v>7</v>
      </c>
      <c r="J85">
        <v>8</v>
      </c>
    </row>
    <row r="86" spans="1:10" x14ac:dyDescent="0.3">
      <c r="A86">
        <v>20891</v>
      </c>
      <c r="B86" s="5">
        <v>44120</v>
      </c>
      <c r="C86">
        <v>71</v>
      </c>
      <c r="D86" t="s">
        <v>26</v>
      </c>
      <c r="E86">
        <v>22</v>
      </c>
      <c r="F86">
        <v>24</v>
      </c>
      <c r="G86">
        <v>500</v>
      </c>
      <c r="H86">
        <v>12000</v>
      </c>
      <c r="I86">
        <v>7</v>
      </c>
      <c r="J86">
        <v>8</v>
      </c>
    </row>
    <row r="87" spans="1:10" x14ac:dyDescent="0.3">
      <c r="A87">
        <v>21002</v>
      </c>
      <c r="B87" s="5">
        <v>43966</v>
      </c>
      <c r="C87">
        <v>117</v>
      </c>
      <c r="D87" t="s">
        <v>28</v>
      </c>
      <c r="E87">
        <v>9</v>
      </c>
      <c r="F87">
        <v>14</v>
      </c>
      <c r="G87">
        <v>2000</v>
      </c>
      <c r="H87">
        <v>28000</v>
      </c>
      <c r="I87">
        <v>10</v>
      </c>
      <c r="J87">
        <v>8</v>
      </c>
    </row>
    <row r="88" spans="1:10" x14ac:dyDescent="0.3">
      <c r="A88">
        <v>21113</v>
      </c>
      <c r="B88" s="5">
        <v>43837</v>
      </c>
      <c r="C88">
        <v>18</v>
      </c>
      <c r="D88" t="s">
        <v>29</v>
      </c>
      <c r="E88">
        <v>24</v>
      </c>
      <c r="F88">
        <v>9</v>
      </c>
      <c r="G88">
        <v>2500</v>
      </c>
      <c r="H88">
        <v>22500</v>
      </c>
      <c r="I88">
        <v>9</v>
      </c>
      <c r="J88">
        <v>8</v>
      </c>
    </row>
    <row r="89" spans="1:10" x14ac:dyDescent="0.3">
      <c r="A89">
        <v>21224</v>
      </c>
      <c r="B89" s="5">
        <v>44192</v>
      </c>
      <c r="C89">
        <v>376</v>
      </c>
      <c r="D89" t="s">
        <v>28</v>
      </c>
      <c r="E89">
        <v>14</v>
      </c>
      <c r="F89">
        <v>12</v>
      </c>
      <c r="G89">
        <v>300</v>
      </c>
      <c r="H89">
        <v>3600</v>
      </c>
      <c r="I89">
        <v>9</v>
      </c>
      <c r="J89">
        <v>8</v>
      </c>
    </row>
    <row r="90" spans="1:10" x14ac:dyDescent="0.3">
      <c r="A90">
        <v>21335</v>
      </c>
      <c r="B90" s="5">
        <v>44171</v>
      </c>
      <c r="C90">
        <v>205</v>
      </c>
      <c r="D90" t="s">
        <v>24</v>
      </c>
      <c r="E90">
        <v>16</v>
      </c>
      <c r="F90">
        <v>15</v>
      </c>
      <c r="G90">
        <v>1500</v>
      </c>
      <c r="H90">
        <v>22500</v>
      </c>
      <c r="I90">
        <v>7</v>
      </c>
      <c r="J90">
        <v>8</v>
      </c>
    </row>
    <row r="91" spans="1:10" x14ac:dyDescent="0.3">
      <c r="A91">
        <v>21446</v>
      </c>
      <c r="B91" s="5">
        <v>43961</v>
      </c>
      <c r="C91">
        <v>153</v>
      </c>
      <c r="D91" t="s">
        <v>23</v>
      </c>
      <c r="E91">
        <v>17</v>
      </c>
      <c r="F91">
        <v>10</v>
      </c>
      <c r="G91">
        <v>2000</v>
      </c>
      <c r="H91">
        <v>20000</v>
      </c>
      <c r="I91">
        <v>6</v>
      </c>
      <c r="J91">
        <v>8</v>
      </c>
    </row>
    <row r="92" spans="1:10" x14ac:dyDescent="0.3">
      <c r="A92">
        <v>21557</v>
      </c>
      <c r="B92" s="5">
        <v>44130</v>
      </c>
      <c r="C92">
        <v>27</v>
      </c>
      <c r="D92" t="s">
        <v>23</v>
      </c>
      <c r="E92">
        <v>16</v>
      </c>
      <c r="F92">
        <v>7</v>
      </c>
      <c r="G92">
        <v>1500</v>
      </c>
      <c r="H92">
        <v>10500</v>
      </c>
      <c r="I92">
        <v>10</v>
      </c>
      <c r="J92">
        <v>8</v>
      </c>
    </row>
    <row r="93" spans="1:10" x14ac:dyDescent="0.3">
      <c r="A93">
        <v>21668</v>
      </c>
      <c r="B93" s="5">
        <v>43896</v>
      </c>
      <c r="C93">
        <v>118</v>
      </c>
      <c r="D93" t="s">
        <v>23</v>
      </c>
      <c r="E93">
        <v>23</v>
      </c>
      <c r="F93">
        <v>4</v>
      </c>
      <c r="G93">
        <v>700</v>
      </c>
      <c r="H93">
        <v>2800</v>
      </c>
      <c r="I93">
        <v>9</v>
      </c>
      <c r="J93">
        <v>8</v>
      </c>
    </row>
    <row r="94" spans="1:10" x14ac:dyDescent="0.3">
      <c r="A94">
        <v>21779</v>
      </c>
      <c r="B94" s="5">
        <v>43915</v>
      </c>
      <c r="C94">
        <v>53</v>
      </c>
      <c r="D94" t="s">
        <v>29</v>
      </c>
      <c r="E94">
        <v>2</v>
      </c>
      <c r="F94">
        <v>5</v>
      </c>
      <c r="G94">
        <v>300</v>
      </c>
      <c r="H94">
        <v>1500</v>
      </c>
      <c r="I94">
        <v>7</v>
      </c>
      <c r="J94">
        <v>8</v>
      </c>
    </row>
    <row r="95" spans="1:10" x14ac:dyDescent="0.3">
      <c r="A95">
        <v>21890</v>
      </c>
      <c r="B95" s="5">
        <v>43837</v>
      </c>
      <c r="C95">
        <v>21</v>
      </c>
      <c r="D95" t="s">
        <v>25</v>
      </c>
      <c r="E95">
        <v>10</v>
      </c>
      <c r="F95">
        <v>2</v>
      </c>
      <c r="G95">
        <v>300</v>
      </c>
      <c r="H95">
        <v>600</v>
      </c>
      <c r="I95">
        <v>7</v>
      </c>
      <c r="J95">
        <v>8</v>
      </c>
    </row>
    <row r="96" spans="1:10" x14ac:dyDescent="0.3">
      <c r="A96">
        <v>22001</v>
      </c>
      <c r="B96" s="5">
        <v>43959</v>
      </c>
      <c r="C96">
        <v>128</v>
      </c>
      <c r="D96" t="s">
        <v>24</v>
      </c>
      <c r="E96">
        <v>13</v>
      </c>
      <c r="F96">
        <v>12</v>
      </c>
      <c r="G96">
        <v>300</v>
      </c>
      <c r="H96">
        <v>3600</v>
      </c>
      <c r="I96">
        <v>10</v>
      </c>
      <c r="J96">
        <v>8</v>
      </c>
    </row>
    <row r="97" spans="1:10" x14ac:dyDescent="0.3">
      <c r="A97">
        <v>22112</v>
      </c>
      <c r="B97" s="5">
        <v>44059</v>
      </c>
      <c r="C97">
        <v>320</v>
      </c>
      <c r="D97" t="s">
        <v>28</v>
      </c>
      <c r="E97">
        <v>8</v>
      </c>
      <c r="F97">
        <v>22</v>
      </c>
      <c r="G97">
        <v>1500</v>
      </c>
      <c r="H97">
        <v>33000</v>
      </c>
      <c r="I97">
        <v>7</v>
      </c>
      <c r="J97">
        <v>8</v>
      </c>
    </row>
    <row r="98" spans="1:10" x14ac:dyDescent="0.3">
      <c r="A98">
        <v>22223</v>
      </c>
      <c r="B98" s="5">
        <v>43912</v>
      </c>
      <c r="C98">
        <v>349</v>
      </c>
      <c r="D98" t="s">
        <v>23</v>
      </c>
      <c r="E98">
        <v>15</v>
      </c>
      <c r="F98">
        <v>11</v>
      </c>
      <c r="G98">
        <v>500</v>
      </c>
      <c r="H98">
        <v>5500</v>
      </c>
      <c r="I98">
        <v>6</v>
      </c>
      <c r="J98">
        <v>8</v>
      </c>
    </row>
    <row r="99" spans="1:10" x14ac:dyDescent="0.3">
      <c r="A99">
        <v>22334</v>
      </c>
      <c r="B99" s="5">
        <v>44091</v>
      </c>
      <c r="C99">
        <v>88</v>
      </c>
      <c r="D99" t="s">
        <v>29</v>
      </c>
      <c r="E99">
        <v>16</v>
      </c>
      <c r="F99">
        <v>15</v>
      </c>
      <c r="G99">
        <v>1500</v>
      </c>
      <c r="H99">
        <v>22500</v>
      </c>
      <c r="I99">
        <v>10</v>
      </c>
      <c r="J99">
        <v>8</v>
      </c>
    </row>
    <row r="100" spans="1:10" x14ac:dyDescent="0.3">
      <c r="A100">
        <v>22445</v>
      </c>
      <c r="B100" s="5">
        <v>43847</v>
      </c>
      <c r="C100">
        <v>6</v>
      </c>
      <c r="D100" t="s">
        <v>23</v>
      </c>
      <c r="E100">
        <v>13</v>
      </c>
      <c r="F100">
        <v>4</v>
      </c>
      <c r="G100">
        <v>300</v>
      </c>
      <c r="H100">
        <v>1200</v>
      </c>
      <c r="I100">
        <v>6</v>
      </c>
      <c r="J100">
        <v>8</v>
      </c>
    </row>
    <row r="101" spans="1:10" x14ac:dyDescent="0.3">
      <c r="A101">
        <v>22556</v>
      </c>
      <c r="B101" s="5">
        <v>43948</v>
      </c>
      <c r="C101">
        <v>216</v>
      </c>
      <c r="D101" t="s">
        <v>23</v>
      </c>
      <c r="E101">
        <v>15</v>
      </c>
      <c r="F101">
        <v>10</v>
      </c>
      <c r="G101">
        <v>500</v>
      </c>
      <c r="H101">
        <v>5000</v>
      </c>
      <c r="I101">
        <v>6</v>
      </c>
      <c r="J101">
        <v>8</v>
      </c>
    </row>
    <row r="102" spans="1:10" x14ac:dyDescent="0.3">
      <c r="A102">
        <v>22667</v>
      </c>
      <c r="B102" s="5">
        <v>44060</v>
      </c>
      <c r="C102">
        <v>129</v>
      </c>
      <c r="D102" t="s">
        <v>27</v>
      </c>
      <c r="E102">
        <v>11</v>
      </c>
      <c r="F102">
        <v>4</v>
      </c>
      <c r="G102">
        <v>300</v>
      </c>
      <c r="H102">
        <v>1200</v>
      </c>
      <c r="I102">
        <v>6</v>
      </c>
      <c r="J102">
        <v>8</v>
      </c>
    </row>
    <row r="103" spans="1:10" x14ac:dyDescent="0.3">
      <c r="A103">
        <v>22778</v>
      </c>
      <c r="B103" s="5">
        <v>44007</v>
      </c>
      <c r="C103">
        <v>51</v>
      </c>
      <c r="D103" t="s">
        <v>24</v>
      </c>
      <c r="E103">
        <v>5</v>
      </c>
      <c r="F103">
        <v>15</v>
      </c>
      <c r="G103">
        <v>300</v>
      </c>
      <c r="H103">
        <v>4500</v>
      </c>
      <c r="I103">
        <v>7</v>
      </c>
      <c r="J103">
        <v>8</v>
      </c>
    </row>
    <row r="104" spans="1:10" x14ac:dyDescent="0.3">
      <c r="A104">
        <v>22889</v>
      </c>
      <c r="B104" s="5">
        <v>44154</v>
      </c>
      <c r="C104">
        <v>76</v>
      </c>
      <c r="D104" t="s">
        <v>23</v>
      </c>
      <c r="E104">
        <v>12</v>
      </c>
      <c r="F104">
        <v>21</v>
      </c>
      <c r="G104">
        <v>300</v>
      </c>
      <c r="H104">
        <v>6300</v>
      </c>
      <c r="I104">
        <v>6</v>
      </c>
      <c r="J104">
        <v>8</v>
      </c>
    </row>
    <row r="105" spans="1:10" x14ac:dyDescent="0.3">
      <c r="A105">
        <v>23000</v>
      </c>
      <c r="B105" s="5">
        <v>43978</v>
      </c>
      <c r="C105">
        <v>219</v>
      </c>
      <c r="D105" t="s">
        <v>24</v>
      </c>
      <c r="E105">
        <v>11</v>
      </c>
      <c r="F105">
        <v>16</v>
      </c>
      <c r="G105">
        <v>300</v>
      </c>
      <c r="H105">
        <v>4800</v>
      </c>
      <c r="I105">
        <v>6</v>
      </c>
      <c r="J105">
        <v>8</v>
      </c>
    </row>
    <row r="106" spans="1:10" x14ac:dyDescent="0.3">
      <c r="A106">
        <v>23111</v>
      </c>
      <c r="B106" s="5">
        <v>44112</v>
      </c>
      <c r="C106">
        <v>200</v>
      </c>
      <c r="D106" t="s">
        <v>29</v>
      </c>
      <c r="E106">
        <v>15</v>
      </c>
      <c r="F106">
        <v>8</v>
      </c>
      <c r="G106">
        <v>500</v>
      </c>
      <c r="H106">
        <v>4000</v>
      </c>
      <c r="I106">
        <v>7</v>
      </c>
      <c r="J106">
        <v>8</v>
      </c>
    </row>
    <row r="107" spans="1:10" x14ac:dyDescent="0.3">
      <c r="A107">
        <v>23222</v>
      </c>
      <c r="B107" s="5">
        <v>43889</v>
      </c>
      <c r="C107">
        <v>332</v>
      </c>
      <c r="D107" t="s">
        <v>27</v>
      </c>
      <c r="E107">
        <v>23</v>
      </c>
      <c r="F107">
        <v>8</v>
      </c>
      <c r="G107">
        <v>700</v>
      </c>
      <c r="H107">
        <v>5600</v>
      </c>
      <c r="I107">
        <v>8</v>
      </c>
      <c r="J107">
        <v>8</v>
      </c>
    </row>
    <row r="108" spans="1:10" x14ac:dyDescent="0.3">
      <c r="A108">
        <v>23333</v>
      </c>
      <c r="B108" s="5">
        <v>44060</v>
      </c>
      <c r="C108">
        <v>36</v>
      </c>
      <c r="D108" t="s">
        <v>26</v>
      </c>
      <c r="E108">
        <v>24</v>
      </c>
      <c r="F108">
        <v>3</v>
      </c>
      <c r="G108">
        <v>2500</v>
      </c>
      <c r="H108">
        <v>7500</v>
      </c>
      <c r="I108">
        <v>7</v>
      </c>
      <c r="J108">
        <v>8</v>
      </c>
    </row>
    <row r="109" spans="1:10" x14ac:dyDescent="0.3">
      <c r="A109">
        <v>23444</v>
      </c>
      <c r="B109" s="5">
        <v>43895</v>
      </c>
      <c r="C109">
        <v>372</v>
      </c>
      <c r="D109" t="s">
        <v>26</v>
      </c>
      <c r="E109">
        <v>21</v>
      </c>
      <c r="F109">
        <v>7</v>
      </c>
      <c r="G109">
        <v>500</v>
      </c>
      <c r="H109">
        <v>3500</v>
      </c>
      <c r="I109">
        <v>10</v>
      </c>
      <c r="J109">
        <v>8</v>
      </c>
    </row>
    <row r="110" spans="1:10" x14ac:dyDescent="0.3">
      <c r="A110">
        <v>23555</v>
      </c>
      <c r="B110" s="5">
        <v>44172</v>
      </c>
      <c r="C110">
        <v>296</v>
      </c>
      <c r="D110" t="s">
        <v>24</v>
      </c>
      <c r="E110">
        <v>14</v>
      </c>
      <c r="F110">
        <v>19</v>
      </c>
      <c r="G110">
        <v>300</v>
      </c>
      <c r="H110">
        <v>5700</v>
      </c>
      <c r="I110">
        <v>6</v>
      </c>
      <c r="J110">
        <v>8</v>
      </c>
    </row>
    <row r="111" spans="1:10" x14ac:dyDescent="0.3">
      <c r="A111">
        <v>23666</v>
      </c>
      <c r="B111" s="5">
        <v>44113</v>
      </c>
      <c r="C111">
        <v>351</v>
      </c>
      <c r="D111" t="s">
        <v>26</v>
      </c>
      <c r="E111">
        <v>11</v>
      </c>
      <c r="F111">
        <v>2</v>
      </c>
      <c r="G111">
        <v>300</v>
      </c>
      <c r="H111">
        <v>600</v>
      </c>
      <c r="I111">
        <v>7</v>
      </c>
      <c r="J111">
        <v>8</v>
      </c>
    </row>
    <row r="112" spans="1:10" x14ac:dyDescent="0.3">
      <c r="A112">
        <v>23777</v>
      </c>
      <c r="B112" s="5">
        <v>43856</v>
      </c>
      <c r="C112">
        <v>300</v>
      </c>
      <c r="D112" t="s">
        <v>23</v>
      </c>
      <c r="E112">
        <v>2</v>
      </c>
      <c r="F112">
        <v>14</v>
      </c>
      <c r="G112">
        <v>300</v>
      </c>
      <c r="H112">
        <v>4200</v>
      </c>
      <c r="I112">
        <v>8</v>
      </c>
      <c r="J112">
        <v>8</v>
      </c>
    </row>
    <row r="113" spans="1:10" x14ac:dyDescent="0.3">
      <c r="A113">
        <v>23888</v>
      </c>
      <c r="B113" s="5">
        <v>43896</v>
      </c>
      <c r="C113">
        <v>376</v>
      </c>
      <c r="D113" t="s">
        <v>28</v>
      </c>
      <c r="E113">
        <v>14</v>
      </c>
      <c r="F113">
        <v>21</v>
      </c>
      <c r="G113">
        <v>300</v>
      </c>
      <c r="H113">
        <v>6300</v>
      </c>
      <c r="I113">
        <v>5</v>
      </c>
      <c r="J113">
        <v>8</v>
      </c>
    </row>
    <row r="114" spans="1:10" x14ac:dyDescent="0.3">
      <c r="A114">
        <v>23999</v>
      </c>
      <c r="B114" s="5">
        <v>43859</v>
      </c>
      <c r="C114">
        <v>84</v>
      </c>
      <c r="D114" t="s">
        <v>25</v>
      </c>
      <c r="E114">
        <v>23</v>
      </c>
      <c r="F114">
        <v>7</v>
      </c>
      <c r="G114">
        <v>700</v>
      </c>
      <c r="H114">
        <v>4900</v>
      </c>
      <c r="I114">
        <v>6</v>
      </c>
      <c r="J114">
        <v>8</v>
      </c>
    </row>
    <row r="115" spans="1:10" x14ac:dyDescent="0.3">
      <c r="A115">
        <v>24110</v>
      </c>
      <c r="B115" s="5">
        <v>44192</v>
      </c>
      <c r="C115">
        <v>379</v>
      </c>
      <c r="D115" t="s">
        <v>26</v>
      </c>
      <c r="E115">
        <v>11</v>
      </c>
      <c r="F115">
        <v>18</v>
      </c>
      <c r="G115">
        <v>300</v>
      </c>
      <c r="H115">
        <v>5400</v>
      </c>
      <c r="I115">
        <v>8</v>
      </c>
      <c r="J115">
        <v>8</v>
      </c>
    </row>
    <row r="116" spans="1:10" x14ac:dyDescent="0.3">
      <c r="A116">
        <v>24221</v>
      </c>
      <c r="B116" s="5">
        <v>43935</v>
      </c>
      <c r="C116">
        <v>300</v>
      </c>
      <c r="D116" t="s">
        <v>23</v>
      </c>
      <c r="E116">
        <v>14</v>
      </c>
      <c r="F116">
        <v>18</v>
      </c>
      <c r="G116">
        <v>300</v>
      </c>
      <c r="H116">
        <v>5400</v>
      </c>
      <c r="I116">
        <v>7</v>
      </c>
      <c r="J116">
        <v>8</v>
      </c>
    </row>
    <row r="117" spans="1:10" x14ac:dyDescent="0.3">
      <c r="A117">
        <v>24332</v>
      </c>
      <c r="B117" s="5">
        <v>43859</v>
      </c>
      <c r="C117">
        <v>45</v>
      </c>
      <c r="D117" t="s">
        <v>27</v>
      </c>
      <c r="E117">
        <v>23</v>
      </c>
      <c r="F117">
        <v>2</v>
      </c>
      <c r="G117">
        <v>700</v>
      </c>
      <c r="H117">
        <v>1400</v>
      </c>
      <c r="I117">
        <v>7</v>
      </c>
      <c r="J117">
        <v>8</v>
      </c>
    </row>
    <row r="118" spans="1:10" x14ac:dyDescent="0.3">
      <c r="A118">
        <v>24443</v>
      </c>
      <c r="B118" s="5">
        <v>43987</v>
      </c>
      <c r="C118">
        <v>189</v>
      </c>
      <c r="D118" t="s">
        <v>25</v>
      </c>
      <c r="E118">
        <v>8</v>
      </c>
      <c r="F118">
        <v>5</v>
      </c>
      <c r="G118">
        <v>1500</v>
      </c>
      <c r="H118">
        <v>7500</v>
      </c>
      <c r="I118">
        <v>6</v>
      </c>
      <c r="J118">
        <v>8</v>
      </c>
    </row>
    <row r="119" spans="1:10" x14ac:dyDescent="0.3">
      <c r="A119">
        <v>24554</v>
      </c>
      <c r="B119" s="5">
        <v>43894</v>
      </c>
      <c r="C119">
        <v>305</v>
      </c>
      <c r="D119" t="s">
        <v>29</v>
      </c>
      <c r="E119">
        <v>6</v>
      </c>
      <c r="F119">
        <v>3</v>
      </c>
      <c r="G119">
        <v>300</v>
      </c>
      <c r="H119">
        <v>900</v>
      </c>
      <c r="I119">
        <v>6</v>
      </c>
      <c r="J119">
        <v>8</v>
      </c>
    </row>
    <row r="120" spans="1:10" x14ac:dyDescent="0.3">
      <c r="A120">
        <v>24665</v>
      </c>
      <c r="B120" s="5">
        <v>44165</v>
      </c>
      <c r="C120">
        <v>194</v>
      </c>
      <c r="D120" t="s">
        <v>28</v>
      </c>
      <c r="E120">
        <v>20</v>
      </c>
      <c r="F120">
        <v>8</v>
      </c>
      <c r="G120">
        <v>500</v>
      </c>
      <c r="H120">
        <v>4000</v>
      </c>
      <c r="I120">
        <v>6</v>
      </c>
      <c r="J120">
        <v>8</v>
      </c>
    </row>
    <row r="121" spans="1:10" x14ac:dyDescent="0.3">
      <c r="A121">
        <v>24776</v>
      </c>
      <c r="B121" s="5">
        <v>43944</v>
      </c>
      <c r="C121">
        <v>62</v>
      </c>
      <c r="D121" t="s">
        <v>23</v>
      </c>
      <c r="E121">
        <v>11</v>
      </c>
      <c r="F121">
        <v>6</v>
      </c>
      <c r="G121">
        <v>300</v>
      </c>
      <c r="H121">
        <v>1800</v>
      </c>
      <c r="I121">
        <v>6</v>
      </c>
      <c r="J121">
        <v>8</v>
      </c>
    </row>
    <row r="122" spans="1:10" x14ac:dyDescent="0.3">
      <c r="A122">
        <v>24887</v>
      </c>
      <c r="B122" s="5">
        <v>44013</v>
      </c>
      <c r="C122">
        <v>54</v>
      </c>
      <c r="D122" t="s">
        <v>28</v>
      </c>
      <c r="E122">
        <v>9</v>
      </c>
      <c r="F122">
        <v>21</v>
      </c>
      <c r="G122">
        <v>2000</v>
      </c>
      <c r="H122">
        <v>42000</v>
      </c>
      <c r="I122">
        <v>9</v>
      </c>
      <c r="J122">
        <v>8</v>
      </c>
    </row>
    <row r="123" spans="1:10" x14ac:dyDescent="0.3">
      <c r="A123">
        <v>24998</v>
      </c>
      <c r="B123" s="5">
        <v>44102</v>
      </c>
      <c r="C123">
        <v>350</v>
      </c>
      <c r="D123" t="s">
        <v>25</v>
      </c>
      <c r="E123">
        <v>10</v>
      </c>
      <c r="F123">
        <v>4</v>
      </c>
      <c r="G123">
        <v>300</v>
      </c>
      <c r="H123">
        <v>1200</v>
      </c>
      <c r="I123">
        <v>9</v>
      </c>
      <c r="J123">
        <v>8</v>
      </c>
    </row>
    <row r="124" spans="1:10" x14ac:dyDescent="0.3">
      <c r="A124">
        <v>25109</v>
      </c>
      <c r="B124" s="5">
        <v>43983</v>
      </c>
      <c r="C124">
        <v>364</v>
      </c>
      <c r="D124" t="s">
        <v>25</v>
      </c>
      <c r="E124">
        <v>4</v>
      </c>
      <c r="F124">
        <v>22</v>
      </c>
      <c r="G124">
        <v>300</v>
      </c>
      <c r="H124">
        <v>6600</v>
      </c>
      <c r="I124">
        <v>8</v>
      </c>
      <c r="J124">
        <v>8</v>
      </c>
    </row>
    <row r="125" spans="1:10" x14ac:dyDescent="0.3">
      <c r="A125">
        <v>25220</v>
      </c>
      <c r="B125" s="5">
        <v>43901</v>
      </c>
      <c r="C125">
        <v>245</v>
      </c>
      <c r="D125" t="s">
        <v>25</v>
      </c>
      <c r="E125">
        <v>2</v>
      </c>
      <c r="F125">
        <v>2</v>
      </c>
      <c r="G125">
        <v>300</v>
      </c>
      <c r="H125">
        <v>600</v>
      </c>
      <c r="I125">
        <v>6</v>
      </c>
      <c r="J125">
        <v>8</v>
      </c>
    </row>
    <row r="126" spans="1:10" x14ac:dyDescent="0.3">
      <c r="A126">
        <v>25331</v>
      </c>
      <c r="B126" s="5">
        <v>44007</v>
      </c>
      <c r="C126">
        <v>340</v>
      </c>
      <c r="D126" t="s">
        <v>29</v>
      </c>
      <c r="E126">
        <v>2</v>
      </c>
      <c r="F126">
        <v>17</v>
      </c>
      <c r="G126">
        <v>300</v>
      </c>
      <c r="H126">
        <v>5100</v>
      </c>
      <c r="I126">
        <v>10</v>
      </c>
      <c r="J126">
        <v>8</v>
      </c>
    </row>
    <row r="127" spans="1:10" x14ac:dyDescent="0.3">
      <c r="A127">
        <v>25442</v>
      </c>
      <c r="B127" s="5">
        <v>44043</v>
      </c>
      <c r="C127">
        <v>248</v>
      </c>
      <c r="D127" t="s">
        <v>27</v>
      </c>
      <c r="E127">
        <v>23</v>
      </c>
      <c r="F127">
        <v>24</v>
      </c>
      <c r="G127">
        <v>700</v>
      </c>
      <c r="H127">
        <v>16800</v>
      </c>
      <c r="I127">
        <v>10</v>
      </c>
      <c r="J127">
        <v>8</v>
      </c>
    </row>
    <row r="128" spans="1:10" x14ac:dyDescent="0.3">
      <c r="A128">
        <v>25553</v>
      </c>
      <c r="B128" s="5">
        <v>43909</v>
      </c>
      <c r="C128">
        <v>229</v>
      </c>
      <c r="D128" t="s">
        <v>28</v>
      </c>
      <c r="E128">
        <v>20</v>
      </c>
      <c r="F128">
        <v>15</v>
      </c>
      <c r="G128">
        <v>500</v>
      </c>
      <c r="H128">
        <v>7500</v>
      </c>
      <c r="I128">
        <v>7</v>
      </c>
      <c r="J128">
        <v>8</v>
      </c>
    </row>
    <row r="129" spans="1:10" x14ac:dyDescent="0.3">
      <c r="A129">
        <v>25664</v>
      </c>
      <c r="B129" s="5">
        <v>44166</v>
      </c>
      <c r="C129">
        <v>104</v>
      </c>
      <c r="D129" t="s">
        <v>23</v>
      </c>
      <c r="E129">
        <v>3</v>
      </c>
      <c r="F129">
        <v>18</v>
      </c>
      <c r="G129">
        <v>300</v>
      </c>
      <c r="H129">
        <v>5400</v>
      </c>
      <c r="I129">
        <v>9</v>
      </c>
      <c r="J129">
        <v>8</v>
      </c>
    </row>
    <row r="130" spans="1:10" x14ac:dyDescent="0.3">
      <c r="A130">
        <v>25775</v>
      </c>
      <c r="B130" s="5">
        <v>43859</v>
      </c>
      <c r="C130">
        <v>77</v>
      </c>
      <c r="D130" t="s">
        <v>25</v>
      </c>
      <c r="E130">
        <v>15</v>
      </c>
      <c r="F130">
        <v>24</v>
      </c>
      <c r="G130">
        <v>500</v>
      </c>
      <c r="H130">
        <v>12000</v>
      </c>
      <c r="I130">
        <v>10</v>
      </c>
      <c r="J130">
        <v>8</v>
      </c>
    </row>
    <row r="131" spans="1:10" x14ac:dyDescent="0.3">
      <c r="A131">
        <v>25886</v>
      </c>
      <c r="B131" s="5">
        <v>43932</v>
      </c>
      <c r="C131">
        <v>236</v>
      </c>
      <c r="D131" t="s">
        <v>28</v>
      </c>
      <c r="E131">
        <v>12</v>
      </c>
      <c r="F131">
        <v>2</v>
      </c>
      <c r="G131">
        <v>300</v>
      </c>
      <c r="H131">
        <v>600</v>
      </c>
      <c r="I131">
        <v>10</v>
      </c>
      <c r="J131">
        <v>8</v>
      </c>
    </row>
    <row r="132" spans="1:10" x14ac:dyDescent="0.3">
      <c r="A132">
        <v>25997</v>
      </c>
      <c r="B132" s="5">
        <v>44024</v>
      </c>
      <c r="C132">
        <v>364</v>
      </c>
      <c r="D132" t="s">
        <v>25</v>
      </c>
      <c r="E132">
        <v>11</v>
      </c>
      <c r="F132">
        <v>19</v>
      </c>
      <c r="G132">
        <v>300</v>
      </c>
      <c r="H132">
        <v>5700</v>
      </c>
      <c r="I132">
        <v>7</v>
      </c>
      <c r="J132">
        <v>8</v>
      </c>
    </row>
    <row r="133" spans="1:10" x14ac:dyDescent="0.3">
      <c r="A133">
        <v>26108</v>
      </c>
      <c r="B133" s="5">
        <v>43927</v>
      </c>
      <c r="C133">
        <v>316</v>
      </c>
      <c r="D133" t="s">
        <v>26</v>
      </c>
      <c r="E133">
        <v>4</v>
      </c>
      <c r="F133">
        <v>16</v>
      </c>
      <c r="G133">
        <v>300</v>
      </c>
      <c r="H133">
        <v>4800</v>
      </c>
      <c r="I133">
        <v>8</v>
      </c>
      <c r="J133">
        <v>8</v>
      </c>
    </row>
    <row r="134" spans="1:10" x14ac:dyDescent="0.3">
      <c r="A134">
        <v>26219</v>
      </c>
      <c r="B134" s="5">
        <v>43875</v>
      </c>
      <c r="C134">
        <v>363</v>
      </c>
      <c r="D134" t="s">
        <v>23</v>
      </c>
      <c r="E134">
        <v>13</v>
      </c>
      <c r="F134">
        <v>11</v>
      </c>
      <c r="G134">
        <v>300</v>
      </c>
      <c r="H134">
        <v>3300</v>
      </c>
      <c r="I134">
        <v>6</v>
      </c>
      <c r="J134">
        <v>8</v>
      </c>
    </row>
    <row r="135" spans="1:10" x14ac:dyDescent="0.3">
      <c r="A135">
        <v>26330</v>
      </c>
      <c r="B135" s="5">
        <v>44044</v>
      </c>
      <c r="C135">
        <v>171</v>
      </c>
      <c r="D135" t="s">
        <v>27</v>
      </c>
      <c r="E135">
        <v>5</v>
      </c>
      <c r="F135">
        <v>21</v>
      </c>
      <c r="G135">
        <v>300</v>
      </c>
      <c r="H135">
        <v>6300</v>
      </c>
      <c r="I135">
        <v>10</v>
      </c>
      <c r="J135">
        <v>8</v>
      </c>
    </row>
    <row r="136" spans="1:10" x14ac:dyDescent="0.3">
      <c r="A136">
        <v>26441</v>
      </c>
      <c r="B136" s="5">
        <v>43969</v>
      </c>
      <c r="C136">
        <v>154</v>
      </c>
      <c r="D136" t="s">
        <v>25</v>
      </c>
      <c r="E136">
        <v>9</v>
      </c>
      <c r="F136">
        <v>8</v>
      </c>
      <c r="G136">
        <v>2000</v>
      </c>
      <c r="H136">
        <v>16000</v>
      </c>
      <c r="I136">
        <v>9</v>
      </c>
      <c r="J136">
        <v>8</v>
      </c>
    </row>
    <row r="137" spans="1:10" x14ac:dyDescent="0.3">
      <c r="A137">
        <v>26552</v>
      </c>
      <c r="B137" s="5">
        <v>43900</v>
      </c>
      <c r="C137">
        <v>173</v>
      </c>
      <c r="D137" t="s">
        <v>28</v>
      </c>
      <c r="E137">
        <v>24</v>
      </c>
      <c r="F137">
        <v>12</v>
      </c>
      <c r="G137">
        <v>2500</v>
      </c>
      <c r="H137">
        <v>30000</v>
      </c>
      <c r="I137">
        <v>9</v>
      </c>
      <c r="J137">
        <v>8</v>
      </c>
    </row>
    <row r="138" spans="1:10" x14ac:dyDescent="0.3">
      <c r="A138">
        <v>26663</v>
      </c>
      <c r="B138" s="5">
        <v>44147</v>
      </c>
      <c r="C138">
        <v>242</v>
      </c>
      <c r="D138" t="s">
        <v>29</v>
      </c>
      <c r="E138">
        <v>20</v>
      </c>
      <c r="F138">
        <v>17</v>
      </c>
      <c r="G138">
        <v>500</v>
      </c>
      <c r="H138">
        <v>8500</v>
      </c>
      <c r="I138">
        <v>7</v>
      </c>
      <c r="J138">
        <v>8</v>
      </c>
    </row>
    <row r="139" spans="1:10" x14ac:dyDescent="0.3">
      <c r="A139">
        <v>26774</v>
      </c>
      <c r="B139" s="5">
        <v>44169</v>
      </c>
      <c r="C139">
        <v>248</v>
      </c>
      <c r="D139" t="s">
        <v>27</v>
      </c>
      <c r="E139">
        <v>13</v>
      </c>
      <c r="F139">
        <v>12</v>
      </c>
      <c r="G139">
        <v>300</v>
      </c>
      <c r="H139">
        <v>3600</v>
      </c>
      <c r="I139">
        <v>10</v>
      </c>
      <c r="J139">
        <v>8</v>
      </c>
    </row>
    <row r="140" spans="1:10" x14ac:dyDescent="0.3">
      <c r="A140">
        <v>26885</v>
      </c>
      <c r="B140" s="5">
        <v>43883</v>
      </c>
      <c r="C140">
        <v>211</v>
      </c>
      <c r="D140" t="s">
        <v>26</v>
      </c>
      <c r="E140">
        <v>20</v>
      </c>
      <c r="F140">
        <v>8</v>
      </c>
      <c r="G140">
        <v>500</v>
      </c>
      <c r="H140">
        <v>4000</v>
      </c>
      <c r="I140">
        <v>7</v>
      </c>
      <c r="J140">
        <v>8</v>
      </c>
    </row>
    <row r="141" spans="1:10" x14ac:dyDescent="0.3">
      <c r="A141">
        <v>26996</v>
      </c>
      <c r="B141" s="5">
        <v>44050</v>
      </c>
      <c r="C141">
        <v>222</v>
      </c>
      <c r="D141" t="s">
        <v>28</v>
      </c>
      <c r="E141">
        <v>17</v>
      </c>
      <c r="F141">
        <v>18</v>
      </c>
      <c r="G141">
        <v>2000</v>
      </c>
      <c r="H141">
        <v>36000</v>
      </c>
      <c r="I141">
        <v>8</v>
      </c>
      <c r="J141">
        <v>8</v>
      </c>
    </row>
    <row r="142" spans="1:10" x14ac:dyDescent="0.3">
      <c r="A142">
        <v>27107</v>
      </c>
      <c r="B142" s="5">
        <v>44102</v>
      </c>
      <c r="C142">
        <v>56</v>
      </c>
      <c r="D142" t="s">
        <v>25</v>
      </c>
      <c r="E142">
        <v>2</v>
      </c>
      <c r="F142">
        <v>11</v>
      </c>
      <c r="G142">
        <v>300</v>
      </c>
      <c r="H142">
        <v>3300</v>
      </c>
      <c r="I142">
        <v>10</v>
      </c>
      <c r="J142">
        <v>8</v>
      </c>
    </row>
    <row r="143" spans="1:10" x14ac:dyDescent="0.3">
      <c r="A143">
        <v>27218</v>
      </c>
      <c r="B143" s="5">
        <v>44082</v>
      </c>
      <c r="C143">
        <v>202</v>
      </c>
      <c r="D143" t="s">
        <v>23</v>
      </c>
      <c r="E143">
        <v>12</v>
      </c>
      <c r="F143">
        <v>13</v>
      </c>
      <c r="G143">
        <v>300</v>
      </c>
      <c r="H143">
        <v>3900</v>
      </c>
      <c r="I143">
        <v>6</v>
      </c>
      <c r="J143">
        <v>8</v>
      </c>
    </row>
    <row r="144" spans="1:10" x14ac:dyDescent="0.3">
      <c r="A144">
        <v>27329</v>
      </c>
      <c r="B144" s="5">
        <v>44187</v>
      </c>
      <c r="C144">
        <v>206</v>
      </c>
      <c r="D144" t="s">
        <v>27</v>
      </c>
      <c r="E144">
        <v>6</v>
      </c>
      <c r="F144">
        <v>7</v>
      </c>
      <c r="G144">
        <v>300</v>
      </c>
      <c r="H144">
        <v>2100</v>
      </c>
      <c r="I144">
        <v>6</v>
      </c>
      <c r="J144">
        <v>8</v>
      </c>
    </row>
    <row r="145" spans="1:10" x14ac:dyDescent="0.3">
      <c r="A145">
        <v>27440</v>
      </c>
      <c r="B145" s="5">
        <v>44042</v>
      </c>
      <c r="C145">
        <v>237</v>
      </c>
      <c r="D145" t="s">
        <v>23</v>
      </c>
      <c r="E145">
        <v>10</v>
      </c>
      <c r="F145">
        <v>13</v>
      </c>
      <c r="G145">
        <v>300</v>
      </c>
      <c r="H145">
        <v>3900</v>
      </c>
      <c r="I145">
        <v>9</v>
      </c>
      <c r="J145">
        <v>8</v>
      </c>
    </row>
    <row r="146" spans="1:10" x14ac:dyDescent="0.3">
      <c r="A146">
        <v>27551</v>
      </c>
      <c r="B146" s="5">
        <v>43893</v>
      </c>
      <c r="C146">
        <v>257</v>
      </c>
      <c r="D146" t="s">
        <v>28</v>
      </c>
      <c r="E146">
        <v>21</v>
      </c>
      <c r="F146">
        <v>5</v>
      </c>
      <c r="G146">
        <v>500</v>
      </c>
      <c r="H146">
        <v>2500</v>
      </c>
      <c r="I146">
        <v>7</v>
      </c>
      <c r="J146">
        <v>8</v>
      </c>
    </row>
    <row r="147" spans="1:10" x14ac:dyDescent="0.3">
      <c r="A147">
        <v>27662</v>
      </c>
      <c r="B147" s="5">
        <v>43989</v>
      </c>
      <c r="C147">
        <v>312</v>
      </c>
      <c r="D147" t="s">
        <v>29</v>
      </c>
      <c r="E147">
        <v>19</v>
      </c>
      <c r="F147">
        <v>7</v>
      </c>
      <c r="G147">
        <v>500</v>
      </c>
      <c r="H147">
        <v>3500</v>
      </c>
      <c r="I147">
        <v>6</v>
      </c>
      <c r="J147">
        <v>8</v>
      </c>
    </row>
    <row r="148" spans="1:10" x14ac:dyDescent="0.3">
      <c r="A148">
        <v>27773</v>
      </c>
      <c r="B148" s="5">
        <v>43909</v>
      </c>
      <c r="C148">
        <v>265</v>
      </c>
      <c r="D148" t="s">
        <v>23</v>
      </c>
      <c r="E148">
        <v>6</v>
      </c>
      <c r="F148">
        <v>23</v>
      </c>
      <c r="G148">
        <v>300</v>
      </c>
      <c r="H148">
        <v>6900</v>
      </c>
      <c r="I148">
        <v>10</v>
      </c>
      <c r="J148">
        <v>8</v>
      </c>
    </row>
    <row r="149" spans="1:10" x14ac:dyDescent="0.3">
      <c r="A149">
        <v>27884</v>
      </c>
      <c r="B149" s="5">
        <v>43929</v>
      </c>
      <c r="C149">
        <v>275</v>
      </c>
      <c r="D149" t="s">
        <v>24</v>
      </c>
      <c r="E149">
        <v>11</v>
      </c>
      <c r="F149">
        <v>6</v>
      </c>
      <c r="G149">
        <v>300</v>
      </c>
      <c r="H149">
        <v>1800</v>
      </c>
      <c r="I149">
        <v>8</v>
      </c>
      <c r="J149">
        <v>8</v>
      </c>
    </row>
    <row r="150" spans="1:10" x14ac:dyDescent="0.3">
      <c r="A150">
        <v>27995</v>
      </c>
      <c r="B150" s="5">
        <v>44093</v>
      </c>
      <c r="C150">
        <v>218</v>
      </c>
      <c r="D150" t="s">
        <v>26</v>
      </c>
      <c r="E150">
        <v>10</v>
      </c>
      <c r="F150">
        <v>10</v>
      </c>
      <c r="G150">
        <v>300</v>
      </c>
      <c r="H150">
        <v>3000</v>
      </c>
      <c r="I150">
        <v>6</v>
      </c>
      <c r="J150">
        <v>8</v>
      </c>
    </row>
    <row r="151" spans="1:10" x14ac:dyDescent="0.3">
      <c r="A151">
        <v>28106</v>
      </c>
      <c r="B151" s="5">
        <v>43848</v>
      </c>
      <c r="C151">
        <v>282</v>
      </c>
      <c r="D151" t="s">
        <v>24</v>
      </c>
      <c r="E151">
        <v>22</v>
      </c>
      <c r="F151">
        <v>15</v>
      </c>
      <c r="G151">
        <v>500</v>
      </c>
      <c r="H151">
        <v>7500</v>
      </c>
      <c r="I151">
        <v>6</v>
      </c>
      <c r="J151">
        <v>8</v>
      </c>
    </row>
    <row r="152" spans="1:10" x14ac:dyDescent="0.3">
      <c r="A152">
        <v>28217</v>
      </c>
      <c r="B152" s="5">
        <v>44179</v>
      </c>
      <c r="C152">
        <v>92</v>
      </c>
      <c r="D152" t="s">
        <v>26</v>
      </c>
      <c r="E152">
        <v>23</v>
      </c>
      <c r="F152">
        <v>22</v>
      </c>
      <c r="G152">
        <v>700</v>
      </c>
      <c r="H152">
        <v>15400</v>
      </c>
      <c r="I152">
        <v>6</v>
      </c>
      <c r="J152">
        <v>8</v>
      </c>
    </row>
    <row r="153" spans="1:10" x14ac:dyDescent="0.3">
      <c r="A153">
        <v>28328</v>
      </c>
      <c r="B153" s="5">
        <v>44093</v>
      </c>
      <c r="C153">
        <v>290</v>
      </c>
      <c r="D153" t="s">
        <v>27</v>
      </c>
      <c r="E153">
        <v>20</v>
      </c>
      <c r="F153">
        <v>13</v>
      </c>
      <c r="G153">
        <v>500</v>
      </c>
      <c r="H153">
        <v>6500</v>
      </c>
      <c r="I153">
        <v>6</v>
      </c>
      <c r="J153">
        <v>8</v>
      </c>
    </row>
    <row r="154" spans="1:10" x14ac:dyDescent="0.3">
      <c r="A154">
        <v>28439</v>
      </c>
      <c r="B154" s="5">
        <v>44043</v>
      </c>
      <c r="C154">
        <v>48</v>
      </c>
      <c r="D154" t="s">
        <v>23</v>
      </c>
      <c r="E154">
        <v>10</v>
      </c>
      <c r="F154">
        <v>8</v>
      </c>
      <c r="G154">
        <v>300</v>
      </c>
      <c r="H154">
        <v>2400</v>
      </c>
      <c r="I154">
        <v>6</v>
      </c>
      <c r="J154">
        <v>8</v>
      </c>
    </row>
    <row r="155" spans="1:10" x14ac:dyDescent="0.3">
      <c r="A155">
        <v>28550</v>
      </c>
      <c r="B155" s="5">
        <v>44143</v>
      </c>
      <c r="C155">
        <v>213</v>
      </c>
      <c r="D155" t="s">
        <v>27</v>
      </c>
      <c r="E155">
        <v>19</v>
      </c>
      <c r="F155">
        <v>3</v>
      </c>
      <c r="G155">
        <v>500</v>
      </c>
      <c r="H155">
        <v>1500</v>
      </c>
      <c r="I155">
        <v>9</v>
      </c>
      <c r="J155">
        <v>8</v>
      </c>
    </row>
    <row r="156" spans="1:10" x14ac:dyDescent="0.3">
      <c r="A156">
        <v>28661</v>
      </c>
      <c r="B156" s="5">
        <v>43968</v>
      </c>
      <c r="C156">
        <v>279</v>
      </c>
      <c r="D156" t="s">
        <v>23</v>
      </c>
      <c r="E156">
        <v>12</v>
      </c>
      <c r="F156">
        <v>24</v>
      </c>
      <c r="G156">
        <v>300</v>
      </c>
      <c r="H156">
        <v>7200</v>
      </c>
      <c r="I156">
        <v>7</v>
      </c>
      <c r="J156">
        <v>8</v>
      </c>
    </row>
    <row r="157" spans="1:10" x14ac:dyDescent="0.3">
      <c r="A157">
        <v>28772</v>
      </c>
      <c r="B157" s="5">
        <v>44180</v>
      </c>
      <c r="C157">
        <v>247</v>
      </c>
      <c r="D157" t="s">
        <v>24</v>
      </c>
      <c r="E157">
        <v>4</v>
      </c>
      <c r="F157">
        <v>9</v>
      </c>
      <c r="G157">
        <v>300</v>
      </c>
      <c r="H157">
        <v>2700</v>
      </c>
      <c r="I157">
        <v>8</v>
      </c>
      <c r="J157">
        <v>8</v>
      </c>
    </row>
    <row r="158" spans="1:10" x14ac:dyDescent="0.3">
      <c r="A158">
        <v>28883</v>
      </c>
      <c r="B158" s="5">
        <v>44050</v>
      </c>
      <c r="C158">
        <v>395</v>
      </c>
      <c r="D158" t="s">
        <v>27</v>
      </c>
      <c r="E158">
        <v>15</v>
      </c>
      <c r="F158">
        <v>22</v>
      </c>
      <c r="G158">
        <v>500</v>
      </c>
      <c r="H158">
        <v>11000</v>
      </c>
      <c r="I158">
        <v>5</v>
      </c>
      <c r="J158">
        <v>8</v>
      </c>
    </row>
    <row r="159" spans="1:10" x14ac:dyDescent="0.3">
      <c r="A159">
        <v>28994</v>
      </c>
      <c r="B159" s="5">
        <v>43891</v>
      </c>
      <c r="C159">
        <v>132</v>
      </c>
      <c r="D159" t="s">
        <v>23</v>
      </c>
      <c r="E159">
        <v>8</v>
      </c>
      <c r="F159">
        <v>16</v>
      </c>
      <c r="G159">
        <v>1500</v>
      </c>
      <c r="H159">
        <v>24000</v>
      </c>
      <c r="I159">
        <v>10</v>
      </c>
      <c r="J159">
        <v>8</v>
      </c>
    </row>
    <row r="160" spans="1:10" x14ac:dyDescent="0.3">
      <c r="A160">
        <v>29105</v>
      </c>
      <c r="B160" s="5">
        <v>44096</v>
      </c>
      <c r="C160">
        <v>137</v>
      </c>
      <c r="D160" t="s">
        <v>29</v>
      </c>
      <c r="E160">
        <v>22</v>
      </c>
      <c r="F160">
        <v>4</v>
      </c>
      <c r="G160">
        <v>500</v>
      </c>
      <c r="H160">
        <v>2000</v>
      </c>
      <c r="I160">
        <v>8</v>
      </c>
      <c r="J160">
        <v>8</v>
      </c>
    </row>
    <row r="161" spans="1:10" x14ac:dyDescent="0.3">
      <c r="A161">
        <v>29216</v>
      </c>
      <c r="B161" s="5">
        <v>43950</v>
      </c>
      <c r="C161">
        <v>303</v>
      </c>
      <c r="D161" t="s">
        <v>24</v>
      </c>
      <c r="E161">
        <v>23</v>
      </c>
      <c r="F161">
        <v>19</v>
      </c>
      <c r="G161">
        <v>700</v>
      </c>
      <c r="H161">
        <v>13300</v>
      </c>
      <c r="I161">
        <v>8</v>
      </c>
      <c r="J161">
        <v>8</v>
      </c>
    </row>
    <row r="162" spans="1:10" x14ac:dyDescent="0.3">
      <c r="A162">
        <v>29327</v>
      </c>
      <c r="B162" s="5">
        <v>44079</v>
      </c>
      <c r="C162">
        <v>62</v>
      </c>
      <c r="D162" t="s">
        <v>23</v>
      </c>
      <c r="E162">
        <v>8</v>
      </c>
      <c r="F162">
        <v>16</v>
      </c>
      <c r="G162">
        <v>1500</v>
      </c>
      <c r="H162">
        <v>24000</v>
      </c>
      <c r="I162">
        <v>10</v>
      </c>
      <c r="J162">
        <v>8</v>
      </c>
    </row>
    <row r="163" spans="1:10" x14ac:dyDescent="0.3">
      <c r="A163">
        <v>29438</v>
      </c>
      <c r="B163" s="5">
        <v>43857</v>
      </c>
      <c r="C163">
        <v>160</v>
      </c>
      <c r="D163" t="s">
        <v>23</v>
      </c>
      <c r="E163">
        <v>2</v>
      </c>
      <c r="F163">
        <v>16</v>
      </c>
      <c r="G163">
        <v>300</v>
      </c>
      <c r="H163">
        <v>4800</v>
      </c>
      <c r="I163">
        <v>7</v>
      </c>
      <c r="J163">
        <v>8</v>
      </c>
    </row>
    <row r="164" spans="1:10" x14ac:dyDescent="0.3">
      <c r="A164">
        <v>29549</v>
      </c>
      <c r="B164" s="5">
        <v>43876</v>
      </c>
      <c r="C164">
        <v>127</v>
      </c>
      <c r="D164" t="s">
        <v>26</v>
      </c>
      <c r="E164">
        <v>17</v>
      </c>
      <c r="F164">
        <v>20</v>
      </c>
      <c r="G164">
        <v>2000</v>
      </c>
      <c r="H164">
        <v>40000</v>
      </c>
      <c r="I164">
        <v>10</v>
      </c>
      <c r="J164">
        <v>8</v>
      </c>
    </row>
    <row r="165" spans="1:10" x14ac:dyDescent="0.3">
      <c r="A165">
        <v>29660</v>
      </c>
      <c r="B165" s="5">
        <v>44008</v>
      </c>
      <c r="C165">
        <v>15</v>
      </c>
      <c r="D165" t="s">
        <v>26</v>
      </c>
      <c r="E165">
        <v>16</v>
      </c>
      <c r="F165">
        <v>20</v>
      </c>
      <c r="G165">
        <v>1500</v>
      </c>
      <c r="H165">
        <v>30000</v>
      </c>
      <c r="I165">
        <v>6</v>
      </c>
      <c r="J165">
        <v>8</v>
      </c>
    </row>
    <row r="166" spans="1:10" x14ac:dyDescent="0.3">
      <c r="A166">
        <v>29771</v>
      </c>
      <c r="B166" s="5">
        <v>43976</v>
      </c>
      <c r="C166">
        <v>365</v>
      </c>
      <c r="D166" t="s">
        <v>26</v>
      </c>
      <c r="E166">
        <v>24</v>
      </c>
      <c r="F166">
        <v>16</v>
      </c>
      <c r="G166">
        <v>2500</v>
      </c>
      <c r="H166">
        <v>40000</v>
      </c>
      <c r="I166">
        <v>7</v>
      </c>
      <c r="J166">
        <v>8</v>
      </c>
    </row>
    <row r="167" spans="1:10" x14ac:dyDescent="0.3">
      <c r="A167">
        <v>29882</v>
      </c>
      <c r="B167" s="5">
        <v>44136</v>
      </c>
      <c r="C167">
        <v>370</v>
      </c>
      <c r="D167" t="s">
        <v>23</v>
      </c>
      <c r="E167">
        <v>20</v>
      </c>
      <c r="F167">
        <v>19</v>
      </c>
      <c r="G167">
        <v>500</v>
      </c>
      <c r="H167">
        <v>9500</v>
      </c>
      <c r="I167">
        <v>8</v>
      </c>
      <c r="J167">
        <v>8</v>
      </c>
    </row>
    <row r="168" spans="1:10" x14ac:dyDescent="0.3">
      <c r="A168">
        <v>29993</v>
      </c>
      <c r="B168" s="5">
        <v>44033</v>
      </c>
      <c r="C168">
        <v>247</v>
      </c>
      <c r="D168" t="s">
        <v>24</v>
      </c>
      <c r="E168">
        <v>7</v>
      </c>
      <c r="F168">
        <v>14</v>
      </c>
      <c r="G168">
        <v>500</v>
      </c>
      <c r="H168">
        <v>7000</v>
      </c>
      <c r="I168">
        <v>9</v>
      </c>
      <c r="J168">
        <v>8</v>
      </c>
    </row>
    <row r="169" spans="1:10" x14ac:dyDescent="0.3">
      <c r="A169">
        <v>30104</v>
      </c>
      <c r="B169" s="5">
        <v>44185</v>
      </c>
      <c r="C169">
        <v>155</v>
      </c>
      <c r="D169" t="s">
        <v>26</v>
      </c>
      <c r="E169">
        <v>6</v>
      </c>
      <c r="F169">
        <v>19</v>
      </c>
      <c r="G169">
        <v>300</v>
      </c>
      <c r="H169">
        <v>5700</v>
      </c>
      <c r="I169">
        <v>8</v>
      </c>
      <c r="J169">
        <v>8</v>
      </c>
    </row>
    <row r="170" spans="1:10" x14ac:dyDescent="0.3">
      <c r="A170">
        <v>30215</v>
      </c>
      <c r="B170" s="5">
        <v>43881</v>
      </c>
      <c r="C170">
        <v>331</v>
      </c>
      <c r="D170" t="s">
        <v>24</v>
      </c>
      <c r="E170">
        <v>2</v>
      </c>
      <c r="F170">
        <v>2</v>
      </c>
      <c r="G170">
        <v>300</v>
      </c>
      <c r="H170">
        <v>600</v>
      </c>
      <c r="I170">
        <v>6</v>
      </c>
      <c r="J170">
        <v>8</v>
      </c>
    </row>
    <row r="171" spans="1:10" x14ac:dyDescent="0.3">
      <c r="A171">
        <v>30326</v>
      </c>
      <c r="B171" s="5">
        <v>43881</v>
      </c>
      <c r="C171">
        <v>167</v>
      </c>
      <c r="D171" t="s">
        <v>23</v>
      </c>
      <c r="E171">
        <v>19</v>
      </c>
      <c r="F171">
        <v>16</v>
      </c>
      <c r="G171">
        <v>500</v>
      </c>
      <c r="H171">
        <v>8000</v>
      </c>
      <c r="I171">
        <v>8</v>
      </c>
      <c r="J171">
        <v>8</v>
      </c>
    </row>
    <row r="172" spans="1:10" x14ac:dyDescent="0.3">
      <c r="A172">
        <v>30437</v>
      </c>
      <c r="B172" s="5">
        <v>43980</v>
      </c>
      <c r="C172">
        <v>265</v>
      </c>
      <c r="D172" t="s">
        <v>23</v>
      </c>
      <c r="E172">
        <v>14</v>
      </c>
      <c r="F172">
        <v>20</v>
      </c>
      <c r="G172">
        <v>300</v>
      </c>
      <c r="H172">
        <v>6000</v>
      </c>
      <c r="I172">
        <v>6</v>
      </c>
      <c r="J172">
        <v>8</v>
      </c>
    </row>
    <row r="173" spans="1:10" x14ac:dyDescent="0.3">
      <c r="A173">
        <v>30548</v>
      </c>
      <c r="B173" s="5">
        <v>43853</v>
      </c>
      <c r="C173">
        <v>35</v>
      </c>
      <c r="D173" t="s">
        <v>25</v>
      </c>
      <c r="E173">
        <v>4</v>
      </c>
      <c r="F173">
        <v>19</v>
      </c>
      <c r="G173">
        <v>300</v>
      </c>
      <c r="H173">
        <v>5700</v>
      </c>
      <c r="I173">
        <v>7</v>
      </c>
      <c r="J173">
        <v>8</v>
      </c>
    </row>
    <row r="174" spans="1:10" x14ac:dyDescent="0.3">
      <c r="A174">
        <v>30659</v>
      </c>
      <c r="B174" s="5">
        <v>43996</v>
      </c>
      <c r="C174">
        <v>154</v>
      </c>
      <c r="D174" t="s">
        <v>25</v>
      </c>
      <c r="E174">
        <v>19</v>
      </c>
      <c r="F174">
        <v>21</v>
      </c>
      <c r="G174">
        <v>500</v>
      </c>
      <c r="H174">
        <v>10500</v>
      </c>
      <c r="I174">
        <v>10</v>
      </c>
      <c r="J174">
        <v>8</v>
      </c>
    </row>
    <row r="175" spans="1:10" x14ac:dyDescent="0.3">
      <c r="A175">
        <v>30770</v>
      </c>
      <c r="B175" s="5">
        <v>43907</v>
      </c>
      <c r="C175">
        <v>1</v>
      </c>
      <c r="D175" t="s">
        <v>24</v>
      </c>
      <c r="E175">
        <v>19</v>
      </c>
      <c r="F175">
        <v>11</v>
      </c>
      <c r="G175">
        <v>500</v>
      </c>
      <c r="H175">
        <v>5500</v>
      </c>
      <c r="I175">
        <v>10</v>
      </c>
      <c r="J175">
        <v>8</v>
      </c>
    </row>
    <row r="176" spans="1:10" x14ac:dyDescent="0.3">
      <c r="A176">
        <v>30881</v>
      </c>
      <c r="B176" s="5">
        <v>44013</v>
      </c>
      <c r="C176">
        <v>255</v>
      </c>
      <c r="D176" t="s">
        <v>27</v>
      </c>
      <c r="E176">
        <v>13</v>
      </c>
      <c r="F176">
        <v>3</v>
      </c>
      <c r="G176">
        <v>300</v>
      </c>
      <c r="H176">
        <v>900</v>
      </c>
      <c r="I176">
        <v>7</v>
      </c>
      <c r="J176">
        <v>8</v>
      </c>
    </row>
    <row r="177" spans="1:10" x14ac:dyDescent="0.3">
      <c r="A177">
        <v>30992</v>
      </c>
      <c r="B177" s="5">
        <v>44067</v>
      </c>
      <c r="C177">
        <v>71</v>
      </c>
      <c r="D177" t="s">
        <v>26</v>
      </c>
      <c r="E177">
        <v>12</v>
      </c>
      <c r="F177">
        <v>10</v>
      </c>
      <c r="G177">
        <v>300</v>
      </c>
      <c r="H177">
        <v>3000</v>
      </c>
      <c r="I177">
        <v>7</v>
      </c>
      <c r="J177">
        <v>8</v>
      </c>
    </row>
    <row r="178" spans="1:10" x14ac:dyDescent="0.3">
      <c r="A178">
        <v>31103</v>
      </c>
      <c r="B178" s="5">
        <v>43914</v>
      </c>
      <c r="C178">
        <v>117</v>
      </c>
      <c r="D178" t="s">
        <v>28</v>
      </c>
      <c r="E178">
        <v>16</v>
      </c>
      <c r="F178">
        <v>23</v>
      </c>
      <c r="G178">
        <v>1500</v>
      </c>
      <c r="H178">
        <v>34500</v>
      </c>
      <c r="I178">
        <v>6</v>
      </c>
      <c r="J178">
        <v>8</v>
      </c>
    </row>
    <row r="179" spans="1:10" x14ac:dyDescent="0.3">
      <c r="A179">
        <v>31214</v>
      </c>
      <c r="B179" s="5">
        <v>43987</v>
      </c>
      <c r="C179">
        <v>238</v>
      </c>
      <c r="D179" t="s">
        <v>25</v>
      </c>
      <c r="E179">
        <v>19</v>
      </c>
      <c r="F179">
        <v>18</v>
      </c>
      <c r="G179">
        <v>500</v>
      </c>
      <c r="H179">
        <v>9000</v>
      </c>
      <c r="I179">
        <v>7</v>
      </c>
      <c r="J179">
        <v>8</v>
      </c>
    </row>
    <row r="180" spans="1:10" x14ac:dyDescent="0.3">
      <c r="A180">
        <v>31325</v>
      </c>
      <c r="B180" s="5">
        <v>43997</v>
      </c>
      <c r="C180">
        <v>82</v>
      </c>
      <c r="D180" t="s">
        <v>28</v>
      </c>
      <c r="E180">
        <v>12</v>
      </c>
      <c r="F180">
        <v>12</v>
      </c>
      <c r="G180">
        <v>300</v>
      </c>
      <c r="H180">
        <v>3600</v>
      </c>
      <c r="I180">
        <v>9</v>
      </c>
      <c r="J180">
        <v>8</v>
      </c>
    </row>
    <row r="181" spans="1:10" x14ac:dyDescent="0.3">
      <c r="A181">
        <v>31436</v>
      </c>
      <c r="B181" s="5">
        <v>44063</v>
      </c>
      <c r="C181">
        <v>321</v>
      </c>
      <c r="D181" t="s">
        <v>23</v>
      </c>
      <c r="E181">
        <v>24</v>
      </c>
      <c r="F181">
        <v>18</v>
      </c>
      <c r="G181">
        <v>2500</v>
      </c>
      <c r="H181">
        <v>45000</v>
      </c>
      <c r="I181">
        <v>8</v>
      </c>
      <c r="J181">
        <v>8</v>
      </c>
    </row>
    <row r="182" spans="1:10" x14ac:dyDescent="0.3">
      <c r="A182">
        <v>31547</v>
      </c>
      <c r="B182" s="5">
        <v>44188</v>
      </c>
      <c r="C182">
        <v>311</v>
      </c>
      <c r="D182" t="s">
        <v>27</v>
      </c>
      <c r="E182">
        <v>23</v>
      </c>
      <c r="F182">
        <v>4</v>
      </c>
      <c r="G182">
        <v>700</v>
      </c>
      <c r="H182">
        <v>2800</v>
      </c>
      <c r="I182">
        <v>7</v>
      </c>
      <c r="J182">
        <v>8</v>
      </c>
    </row>
    <row r="183" spans="1:10" x14ac:dyDescent="0.3">
      <c r="A183">
        <v>31658</v>
      </c>
      <c r="B183" s="5">
        <v>43907</v>
      </c>
      <c r="C183">
        <v>164</v>
      </c>
      <c r="D183" t="s">
        <v>27</v>
      </c>
      <c r="E183">
        <v>13</v>
      </c>
      <c r="F183">
        <v>15</v>
      </c>
      <c r="G183">
        <v>300</v>
      </c>
      <c r="H183">
        <v>4500</v>
      </c>
      <c r="I183">
        <v>7</v>
      </c>
      <c r="J183">
        <v>8</v>
      </c>
    </row>
    <row r="184" spans="1:10" x14ac:dyDescent="0.3">
      <c r="A184">
        <v>31769</v>
      </c>
      <c r="B184" s="5">
        <v>44045</v>
      </c>
      <c r="C184">
        <v>297</v>
      </c>
      <c r="D184" t="s">
        <v>27</v>
      </c>
      <c r="E184">
        <v>6</v>
      </c>
      <c r="F184">
        <v>11</v>
      </c>
      <c r="G184">
        <v>300</v>
      </c>
      <c r="H184">
        <v>3300</v>
      </c>
      <c r="I184">
        <v>7</v>
      </c>
      <c r="J184">
        <v>8</v>
      </c>
    </row>
    <row r="185" spans="1:10" x14ac:dyDescent="0.3">
      <c r="A185">
        <v>31880</v>
      </c>
      <c r="B185" s="5">
        <v>43977</v>
      </c>
      <c r="C185">
        <v>251</v>
      </c>
      <c r="D185" t="s">
        <v>23</v>
      </c>
      <c r="E185">
        <v>19</v>
      </c>
      <c r="F185">
        <v>13</v>
      </c>
      <c r="G185">
        <v>500</v>
      </c>
      <c r="H185">
        <v>6500</v>
      </c>
      <c r="I185">
        <v>9</v>
      </c>
      <c r="J185">
        <v>8</v>
      </c>
    </row>
    <row r="186" spans="1:10" x14ac:dyDescent="0.3">
      <c r="A186">
        <v>31991</v>
      </c>
      <c r="B186" s="5">
        <v>44175</v>
      </c>
      <c r="C186">
        <v>382</v>
      </c>
      <c r="D186" t="s">
        <v>29</v>
      </c>
      <c r="E186">
        <v>24</v>
      </c>
      <c r="F186">
        <v>17</v>
      </c>
      <c r="G186">
        <v>2500</v>
      </c>
      <c r="H186">
        <v>42500</v>
      </c>
      <c r="I186">
        <v>6</v>
      </c>
      <c r="J186">
        <v>8</v>
      </c>
    </row>
    <row r="187" spans="1:10" x14ac:dyDescent="0.3">
      <c r="A187">
        <v>32102</v>
      </c>
      <c r="B187" s="5">
        <v>44097</v>
      </c>
      <c r="C187">
        <v>95</v>
      </c>
      <c r="D187" t="s">
        <v>29</v>
      </c>
      <c r="E187">
        <v>6</v>
      </c>
      <c r="F187">
        <v>5</v>
      </c>
      <c r="G187">
        <v>300</v>
      </c>
      <c r="H187">
        <v>1500</v>
      </c>
      <c r="I187">
        <v>8</v>
      </c>
      <c r="J187">
        <v>8</v>
      </c>
    </row>
    <row r="188" spans="1:10" x14ac:dyDescent="0.3">
      <c r="A188">
        <v>32213</v>
      </c>
      <c r="B188" s="5">
        <v>44056</v>
      </c>
      <c r="C188">
        <v>198</v>
      </c>
      <c r="D188" t="s">
        <v>24</v>
      </c>
      <c r="E188">
        <v>3</v>
      </c>
      <c r="F188">
        <v>23</v>
      </c>
      <c r="G188">
        <v>300</v>
      </c>
      <c r="H188">
        <v>6900</v>
      </c>
      <c r="I188">
        <v>5</v>
      </c>
      <c r="J188">
        <v>8</v>
      </c>
    </row>
    <row r="189" spans="1:10" x14ac:dyDescent="0.3">
      <c r="A189">
        <v>32324</v>
      </c>
      <c r="B189" s="5">
        <v>44088</v>
      </c>
      <c r="C189">
        <v>312</v>
      </c>
      <c r="D189" t="s">
        <v>29</v>
      </c>
      <c r="E189">
        <v>3</v>
      </c>
      <c r="F189">
        <v>14</v>
      </c>
      <c r="G189">
        <v>300</v>
      </c>
      <c r="H189">
        <v>4200</v>
      </c>
      <c r="I189">
        <v>7</v>
      </c>
      <c r="J189">
        <v>8</v>
      </c>
    </row>
    <row r="190" spans="1:10" x14ac:dyDescent="0.3">
      <c r="A190">
        <v>32435</v>
      </c>
      <c r="B190" s="5">
        <v>43987</v>
      </c>
      <c r="C190">
        <v>144</v>
      </c>
      <c r="D190" t="s">
        <v>29</v>
      </c>
      <c r="E190">
        <v>12</v>
      </c>
      <c r="F190">
        <v>7</v>
      </c>
      <c r="G190">
        <v>300</v>
      </c>
      <c r="H190">
        <v>2100</v>
      </c>
      <c r="I190">
        <v>9</v>
      </c>
      <c r="J190">
        <v>8</v>
      </c>
    </row>
    <row r="191" spans="1:10" x14ac:dyDescent="0.3">
      <c r="A191">
        <v>32546</v>
      </c>
      <c r="B191" s="5">
        <v>44017</v>
      </c>
      <c r="C191">
        <v>329</v>
      </c>
      <c r="D191" t="s">
        <v>25</v>
      </c>
      <c r="E191">
        <v>20</v>
      </c>
      <c r="F191">
        <v>22</v>
      </c>
      <c r="G191">
        <v>500</v>
      </c>
      <c r="H191">
        <v>11000</v>
      </c>
      <c r="I191">
        <v>7</v>
      </c>
      <c r="J191">
        <v>8</v>
      </c>
    </row>
    <row r="192" spans="1:10" x14ac:dyDescent="0.3">
      <c r="A192">
        <v>32657</v>
      </c>
      <c r="B192" s="5">
        <v>43849</v>
      </c>
      <c r="C192">
        <v>173</v>
      </c>
      <c r="D192" t="s">
        <v>28</v>
      </c>
      <c r="E192">
        <v>18</v>
      </c>
      <c r="F192">
        <v>23</v>
      </c>
      <c r="G192">
        <v>500</v>
      </c>
      <c r="H192">
        <v>11500</v>
      </c>
      <c r="I192">
        <v>10</v>
      </c>
      <c r="J192">
        <v>8</v>
      </c>
    </row>
    <row r="193" spans="1:10" x14ac:dyDescent="0.3">
      <c r="A193">
        <v>32768</v>
      </c>
      <c r="B193" s="5">
        <v>44104</v>
      </c>
      <c r="C193">
        <v>246</v>
      </c>
      <c r="D193" t="s">
        <v>26</v>
      </c>
      <c r="E193">
        <v>2</v>
      </c>
      <c r="F193">
        <v>9</v>
      </c>
      <c r="G193">
        <v>300</v>
      </c>
      <c r="H193">
        <v>2700</v>
      </c>
      <c r="I193">
        <v>6</v>
      </c>
      <c r="J193">
        <v>8</v>
      </c>
    </row>
    <row r="194" spans="1:10" x14ac:dyDescent="0.3">
      <c r="A194">
        <v>32879</v>
      </c>
      <c r="B194" s="5">
        <v>44042</v>
      </c>
      <c r="C194">
        <v>242</v>
      </c>
      <c r="D194" t="s">
        <v>29</v>
      </c>
      <c r="E194">
        <v>18</v>
      </c>
      <c r="F194">
        <v>24</v>
      </c>
      <c r="G194">
        <v>500</v>
      </c>
      <c r="H194">
        <v>12000</v>
      </c>
      <c r="I194">
        <v>7</v>
      </c>
      <c r="J194">
        <v>8</v>
      </c>
    </row>
    <row r="195" spans="1:10" x14ac:dyDescent="0.3">
      <c r="A195">
        <v>32990</v>
      </c>
      <c r="B195" s="5">
        <v>43891</v>
      </c>
      <c r="C195">
        <v>242</v>
      </c>
      <c r="D195" t="s">
        <v>29</v>
      </c>
      <c r="E195">
        <v>17</v>
      </c>
      <c r="F195">
        <v>13</v>
      </c>
      <c r="G195">
        <v>2000</v>
      </c>
      <c r="H195">
        <v>26000</v>
      </c>
      <c r="I195">
        <v>8</v>
      </c>
      <c r="J195">
        <v>8</v>
      </c>
    </row>
    <row r="196" spans="1:10" x14ac:dyDescent="0.3">
      <c r="A196">
        <v>33101</v>
      </c>
      <c r="B196" s="5">
        <v>43873</v>
      </c>
      <c r="C196">
        <v>236</v>
      </c>
      <c r="D196" t="s">
        <v>28</v>
      </c>
      <c r="E196">
        <v>23</v>
      </c>
      <c r="F196">
        <v>14</v>
      </c>
      <c r="G196">
        <v>700</v>
      </c>
      <c r="H196">
        <v>9800</v>
      </c>
      <c r="I196">
        <v>9</v>
      </c>
      <c r="J196">
        <v>8</v>
      </c>
    </row>
    <row r="197" spans="1:10" x14ac:dyDescent="0.3">
      <c r="A197">
        <v>33212</v>
      </c>
      <c r="B197" s="5">
        <v>44060</v>
      </c>
      <c r="C197">
        <v>191</v>
      </c>
      <c r="D197" t="s">
        <v>24</v>
      </c>
      <c r="E197">
        <v>24</v>
      </c>
      <c r="F197">
        <v>17</v>
      </c>
      <c r="G197">
        <v>2500</v>
      </c>
      <c r="H197">
        <v>42500</v>
      </c>
      <c r="I197">
        <v>10</v>
      </c>
      <c r="J197">
        <v>8</v>
      </c>
    </row>
    <row r="198" spans="1:10" x14ac:dyDescent="0.3">
      <c r="A198">
        <v>33323</v>
      </c>
      <c r="B198" s="5">
        <v>44035</v>
      </c>
      <c r="C198">
        <v>33</v>
      </c>
      <c r="D198" t="s">
        <v>28</v>
      </c>
      <c r="E198">
        <v>8</v>
      </c>
      <c r="F198">
        <v>2</v>
      </c>
      <c r="G198">
        <v>1500</v>
      </c>
      <c r="H198">
        <v>3000</v>
      </c>
      <c r="I198">
        <v>8</v>
      </c>
      <c r="J198">
        <v>8</v>
      </c>
    </row>
    <row r="199" spans="1:10" x14ac:dyDescent="0.3">
      <c r="A199">
        <v>33434</v>
      </c>
      <c r="B199" s="5">
        <v>44099</v>
      </c>
      <c r="C199">
        <v>25</v>
      </c>
      <c r="D199" t="s">
        <v>29</v>
      </c>
      <c r="E199">
        <v>13</v>
      </c>
      <c r="F199">
        <v>6</v>
      </c>
      <c r="G199">
        <v>300</v>
      </c>
      <c r="H199">
        <v>1800</v>
      </c>
      <c r="I199">
        <v>6</v>
      </c>
      <c r="J199">
        <v>8</v>
      </c>
    </row>
    <row r="200" spans="1:10" x14ac:dyDescent="0.3">
      <c r="A200">
        <v>33545</v>
      </c>
      <c r="B200" s="5">
        <v>44165</v>
      </c>
      <c r="C200">
        <v>103</v>
      </c>
      <c r="D200" t="s">
        <v>28</v>
      </c>
      <c r="E200">
        <v>3</v>
      </c>
      <c r="F200">
        <v>2</v>
      </c>
      <c r="G200">
        <v>300</v>
      </c>
      <c r="H200">
        <v>600</v>
      </c>
      <c r="I200">
        <v>8</v>
      </c>
      <c r="J200">
        <v>8</v>
      </c>
    </row>
    <row r="201" spans="1:10" x14ac:dyDescent="0.3">
      <c r="A201">
        <v>33656</v>
      </c>
      <c r="B201" s="5">
        <v>44006</v>
      </c>
      <c r="C201">
        <v>2</v>
      </c>
      <c r="D201" t="s">
        <v>24</v>
      </c>
      <c r="E201">
        <v>21</v>
      </c>
      <c r="F201">
        <v>10</v>
      </c>
      <c r="G201">
        <v>500</v>
      </c>
      <c r="H201">
        <v>5000</v>
      </c>
      <c r="I201">
        <v>8</v>
      </c>
      <c r="J201">
        <v>8</v>
      </c>
    </row>
    <row r="202" spans="1:10" x14ac:dyDescent="0.3">
      <c r="A202">
        <v>33767</v>
      </c>
      <c r="B202" s="5">
        <v>44181</v>
      </c>
      <c r="C202">
        <v>326</v>
      </c>
      <c r="D202" t="s">
        <v>29</v>
      </c>
      <c r="E202">
        <v>12</v>
      </c>
      <c r="F202">
        <v>2</v>
      </c>
      <c r="G202">
        <v>300</v>
      </c>
      <c r="H202">
        <v>600</v>
      </c>
      <c r="I202">
        <v>6</v>
      </c>
      <c r="J202">
        <v>8</v>
      </c>
    </row>
    <row r="203" spans="1:10" x14ac:dyDescent="0.3">
      <c r="A203">
        <v>33878</v>
      </c>
      <c r="B203" s="5">
        <v>43845</v>
      </c>
      <c r="C203">
        <v>269</v>
      </c>
      <c r="D203" t="s">
        <v>27</v>
      </c>
      <c r="E203">
        <v>7</v>
      </c>
      <c r="F203">
        <v>10</v>
      </c>
      <c r="G203">
        <v>500</v>
      </c>
      <c r="H203">
        <v>5000</v>
      </c>
      <c r="I203">
        <v>6</v>
      </c>
      <c r="J203">
        <v>8</v>
      </c>
    </row>
    <row r="204" spans="1:10" x14ac:dyDescent="0.3">
      <c r="A204">
        <v>33989</v>
      </c>
      <c r="B204" s="5">
        <v>44128</v>
      </c>
      <c r="C204">
        <v>250</v>
      </c>
      <c r="D204" t="s">
        <v>28</v>
      </c>
      <c r="E204">
        <v>24</v>
      </c>
      <c r="F204">
        <v>7</v>
      </c>
      <c r="G204">
        <v>2500</v>
      </c>
      <c r="H204">
        <v>17500</v>
      </c>
      <c r="I204">
        <v>7</v>
      </c>
      <c r="J204">
        <v>8</v>
      </c>
    </row>
    <row r="205" spans="1:10" x14ac:dyDescent="0.3">
      <c r="A205">
        <v>34100</v>
      </c>
      <c r="B205" s="5">
        <v>44107</v>
      </c>
      <c r="C205">
        <v>6</v>
      </c>
      <c r="D205" t="s">
        <v>23</v>
      </c>
      <c r="E205">
        <v>12</v>
      </c>
      <c r="F205">
        <v>17</v>
      </c>
      <c r="G205">
        <v>300</v>
      </c>
      <c r="H205">
        <v>5100</v>
      </c>
      <c r="I205">
        <v>9</v>
      </c>
      <c r="J205">
        <v>8</v>
      </c>
    </row>
    <row r="206" spans="1:10" x14ac:dyDescent="0.3">
      <c r="A206">
        <v>34211</v>
      </c>
      <c r="B206" s="5">
        <v>43881</v>
      </c>
      <c r="C206">
        <v>286</v>
      </c>
      <c r="D206" t="s">
        <v>23</v>
      </c>
      <c r="E206">
        <v>8</v>
      </c>
      <c r="F206">
        <v>7</v>
      </c>
      <c r="G206">
        <v>1500</v>
      </c>
      <c r="H206">
        <v>10500</v>
      </c>
      <c r="I206">
        <v>6</v>
      </c>
      <c r="J206">
        <v>8</v>
      </c>
    </row>
    <row r="207" spans="1:10" x14ac:dyDescent="0.3">
      <c r="A207">
        <v>34322</v>
      </c>
      <c r="B207" s="5">
        <v>43956</v>
      </c>
      <c r="C207">
        <v>177</v>
      </c>
      <c r="D207" t="s">
        <v>24</v>
      </c>
      <c r="E207">
        <v>18</v>
      </c>
      <c r="F207">
        <v>2</v>
      </c>
      <c r="G207">
        <v>500</v>
      </c>
      <c r="H207">
        <v>1000</v>
      </c>
      <c r="I207">
        <v>8</v>
      </c>
      <c r="J207">
        <v>8</v>
      </c>
    </row>
    <row r="208" spans="1:10" x14ac:dyDescent="0.3">
      <c r="A208">
        <v>34433</v>
      </c>
      <c r="B208" s="5">
        <v>44007</v>
      </c>
      <c r="C208">
        <v>166</v>
      </c>
      <c r="D208" t="s">
        <v>28</v>
      </c>
      <c r="E208">
        <v>9</v>
      </c>
      <c r="F208">
        <v>22</v>
      </c>
      <c r="G208">
        <v>2000</v>
      </c>
      <c r="H208">
        <v>44000</v>
      </c>
      <c r="I208">
        <v>9</v>
      </c>
      <c r="J208">
        <v>8</v>
      </c>
    </row>
    <row r="209" spans="1:10" x14ac:dyDescent="0.3">
      <c r="A209">
        <v>34544</v>
      </c>
      <c r="B209" s="5">
        <v>43842</v>
      </c>
      <c r="C209">
        <v>252</v>
      </c>
      <c r="D209" t="s">
        <v>25</v>
      </c>
      <c r="E209">
        <v>22</v>
      </c>
      <c r="F209">
        <v>8</v>
      </c>
      <c r="G209">
        <v>500</v>
      </c>
      <c r="H209">
        <v>4000</v>
      </c>
      <c r="I209">
        <v>7</v>
      </c>
      <c r="J209">
        <v>8</v>
      </c>
    </row>
    <row r="210" spans="1:10" x14ac:dyDescent="0.3">
      <c r="A210">
        <v>34655</v>
      </c>
      <c r="B210" s="5">
        <v>43938</v>
      </c>
      <c r="C210">
        <v>120</v>
      </c>
      <c r="D210" t="s">
        <v>26</v>
      </c>
      <c r="E210">
        <v>21</v>
      </c>
      <c r="F210">
        <v>14</v>
      </c>
      <c r="G210">
        <v>500</v>
      </c>
      <c r="H210">
        <v>7000</v>
      </c>
      <c r="I210">
        <v>6</v>
      </c>
      <c r="J210">
        <v>8</v>
      </c>
    </row>
    <row r="211" spans="1:10" x14ac:dyDescent="0.3">
      <c r="A211">
        <v>34766</v>
      </c>
      <c r="B211" s="5">
        <v>43903</v>
      </c>
      <c r="C211">
        <v>313</v>
      </c>
      <c r="D211" t="s">
        <v>28</v>
      </c>
      <c r="E211">
        <v>23</v>
      </c>
      <c r="F211">
        <v>13</v>
      </c>
      <c r="G211">
        <v>700</v>
      </c>
      <c r="H211">
        <v>9100</v>
      </c>
      <c r="I211">
        <v>9</v>
      </c>
      <c r="J211">
        <v>8</v>
      </c>
    </row>
    <row r="212" spans="1:10" x14ac:dyDescent="0.3">
      <c r="A212">
        <v>34877</v>
      </c>
      <c r="B212" s="5">
        <v>44080</v>
      </c>
      <c r="C212">
        <v>187</v>
      </c>
      <c r="D212" t="s">
        <v>28</v>
      </c>
      <c r="E212">
        <v>21</v>
      </c>
      <c r="F212">
        <v>16</v>
      </c>
      <c r="G212">
        <v>500</v>
      </c>
      <c r="H212">
        <v>8000</v>
      </c>
      <c r="I212">
        <v>10</v>
      </c>
      <c r="J212">
        <v>8</v>
      </c>
    </row>
    <row r="213" spans="1:10" x14ac:dyDescent="0.3">
      <c r="A213">
        <v>34988</v>
      </c>
      <c r="B213" s="5">
        <v>44089</v>
      </c>
      <c r="C213">
        <v>331</v>
      </c>
      <c r="D213" t="s">
        <v>24</v>
      </c>
      <c r="E213">
        <v>18</v>
      </c>
      <c r="F213">
        <v>22</v>
      </c>
      <c r="G213">
        <v>500</v>
      </c>
      <c r="H213">
        <v>11000</v>
      </c>
      <c r="I213">
        <v>8</v>
      </c>
      <c r="J213">
        <v>8</v>
      </c>
    </row>
    <row r="214" spans="1:10" x14ac:dyDescent="0.3">
      <c r="A214">
        <v>35099</v>
      </c>
      <c r="B214" s="5">
        <v>44050</v>
      </c>
      <c r="C214">
        <v>285</v>
      </c>
      <c r="D214" t="s">
        <v>28</v>
      </c>
      <c r="E214">
        <v>5</v>
      </c>
      <c r="F214">
        <v>7</v>
      </c>
      <c r="G214">
        <v>300</v>
      </c>
      <c r="H214">
        <v>2100</v>
      </c>
      <c r="I214">
        <v>8</v>
      </c>
      <c r="J214">
        <v>8</v>
      </c>
    </row>
    <row r="215" spans="1:10" x14ac:dyDescent="0.3">
      <c r="A215">
        <v>35210</v>
      </c>
      <c r="B215" s="5">
        <v>44142</v>
      </c>
      <c r="C215">
        <v>9</v>
      </c>
      <c r="D215" t="s">
        <v>24</v>
      </c>
      <c r="E215">
        <v>4</v>
      </c>
      <c r="F215">
        <v>18</v>
      </c>
      <c r="G215">
        <v>300</v>
      </c>
      <c r="H215">
        <v>5400</v>
      </c>
      <c r="I215">
        <v>8</v>
      </c>
      <c r="J215">
        <v>8</v>
      </c>
    </row>
    <row r="216" spans="1:10" x14ac:dyDescent="0.3">
      <c r="A216">
        <v>35321</v>
      </c>
      <c r="B216" s="5">
        <v>44193</v>
      </c>
      <c r="C216">
        <v>354</v>
      </c>
      <c r="D216" t="s">
        <v>29</v>
      </c>
      <c r="E216">
        <v>16</v>
      </c>
      <c r="F216">
        <v>19</v>
      </c>
      <c r="G216">
        <v>1500</v>
      </c>
      <c r="H216">
        <v>28500</v>
      </c>
      <c r="I216">
        <v>10</v>
      </c>
      <c r="J216">
        <v>8</v>
      </c>
    </row>
    <row r="217" spans="1:10" x14ac:dyDescent="0.3">
      <c r="A217">
        <v>35432</v>
      </c>
      <c r="B217" s="5">
        <v>44121</v>
      </c>
      <c r="C217">
        <v>179</v>
      </c>
      <c r="D217" t="s">
        <v>29</v>
      </c>
      <c r="E217">
        <v>23</v>
      </c>
      <c r="F217">
        <v>17</v>
      </c>
      <c r="G217">
        <v>700</v>
      </c>
      <c r="H217">
        <v>11900</v>
      </c>
      <c r="I217">
        <v>8</v>
      </c>
      <c r="J217">
        <v>8</v>
      </c>
    </row>
    <row r="218" spans="1:10" x14ac:dyDescent="0.3">
      <c r="A218">
        <v>35543</v>
      </c>
      <c r="B218" s="5">
        <v>43871</v>
      </c>
      <c r="C218">
        <v>78</v>
      </c>
      <c r="D218" t="s">
        <v>26</v>
      </c>
      <c r="E218">
        <v>18</v>
      </c>
      <c r="F218">
        <v>11</v>
      </c>
      <c r="G218">
        <v>500</v>
      </c>
      <c r="H218">
        <v>5500</v>
      </c>
      <c r="I218">
        <v>6</v>
      </c>
      <c r="J218">
        <v>8</v>
      </c>
    </row>
    <row r="219" spans="1:10" x14ac:dyDescent="0.3">
      <c r="A219">
        <v>35654</v>
      </c>
      <c r="B219" s="5">
        <v>44067</v>
      </c>
      <c r="C219">
        <v>63</v>
      </c>
      <c r="D219" t="s">
        <v>25</v>
      </c>
      <c r="E219">
        <v>22</v>
      </c>
      <c r="F219">
        <v>23</v>
      </c>
      <c r="G219">
        <v>500</v>
      </c>
      <c r="H219">
        <v>11500</v>
      </c>
      <c r="I219">
        <v>7</v>
      </c>
      <c r="J219">
        <v>8</v>
      </c>
    </row>
    <row r="220" spans="1:10" x14ac:dyDescent="0.3">
      <c r="A220">
        <v>35765</v>
      </c>
      <c r="B220" s="5">
        <v>44018</v>
      </c>
      <c r="C220">
        <v>7</v>
      </c>
      <c r="D220" t="s">
        <v>25</v>
      </c>
      <c r="E220">
        <v>15</v>
      </c>
      <c r="F220">
        <v>7</v>
      </c>
      <c r="G220">
        <v>500</v>
      </c>
      <c r="H220">
        <v>3500</v>
      </c>
      <c r="I220">
        <v>9</v>
      </c>
      <c r="J220">
        <v>8</v>
      </c>
    </row>
    <row r="221" spans="1:10" x14ac:dyDescent="0.3">
      <c r="A221">
        <v>35876</v>
      </c>
      <c r="B221" s="5">
        <v>44082</v>
      </c>
      <c r="C221">
        <v>155</v>
      </c>
      <c r="D221" t="s">
        <v>26</v>
      </c>
      <c r="E221">
        <v>5</v>
      </c>
      <c r="F221">
        <v>18</v>
      </c>
      <c r="G221">
        <v>300</v>
      </c>
      <c r="H221">
        <v>5400</v>
      </c>
      <c r="I221">
        <v>6</v>
      </c>
      <c r="J221">
        <v>8</v>
      </c>
    </row>
    <row r="222" spans="1:10" x14ac:dyDescent="0.3">
      <c r="A222">
        <v>35987</v>
      </c>
      <c r="B222" s="5">
        <v>44138</v>
      </c>
      <c r="C222">
        <v>381</v>
      </c>
      <c r="D222" t="s">
        <v>27</v>
      </c>
      <c r="E222">
        <v>9</v>
      </c>
      <c r="F222">
        <v>16</v>
      </c>
      <c r="G222">
        <v>2000</v>
      </c>
      <c r="H222">
        <v>32000</v>
      </c>
      <c r="I222">
        <v>8</v>
      </c>
      <c r="J222">
        <v>8</v>
      </c>
    </row>
    <row r="223" spans="1:10" x14ac:dyDescent="0.3">
      <c r="A223">
        <v>36098</v>
      </c>
      <c r="B223" s="5">
        <v>44080</v>
      </c>
      <c r="C223">
        <v>352</v>
      </c>
      <c r="D223" t="s">
        <v>24</v>
      </c>
      <c r="E223">
        <v>13</v>
      </c>
      <c r="F223">
        <v>8</v>
      </c>
      <c r="G223">
        <v>300</v>
      </c>
      <c r="H223">
        <v>2400</v>
      </c>
      <c r="I223">
        <v>6</v>
      </c>
      <c r="J223">
        <v>8</v>
      </c>
    </row>
    <row r="224" spans="1:10" x14ac:dyDescent="0.3">
      <c r="A224">
        <v>36209</v>
      </c>
      <c r="B224" s="5">
        <v>44063</v>
      </c>
      <c r="C224">
        <v>293</v>
      </c>
      <c r="D224" t="s">
        <v>23</v>
      </c>
      <c r="E224">
        <v>7</v>
      </c>
      <c r="F224">
        <v>15</v>
      </c>
      <c r="G224">
        <v>500</v>
      </c>
      <c r="H224">
        <v>7500</v>
      </c>
      <c r="I224">
        <v>7</v>
      </c>
      <c r="J224">
        <v>8</v>
      </c>
    </row>
    <row r="225" spans="1:10" x14ac:dyDescent="0.3">
      <c r="A225">
        <v>36320</v>
      </c>
      <c r="B225" s="5">
        <v>44078</v>
      </c>
      <c r="C225">
        <v>40</v>
      </c>
      <c r="D225" t="s">
        <v>28</v>
      </c>
      <c r="E225">
        <v>2</v>
      </c>
      <c r="F225">
        <v>24</v>
      </c>
      <c r="G225">
        <v>300</v>
      </c>
      <c r="H225">
        <v>7200</v>
      </c>
      <c r="I225">
        <v>9</v>
      </c>
      <c r="J225">
        <v>8</v>
      </c>
    </row>
    <row r="226" spans="1:10" x14ac:dyDescent="0.3">
      <c r="A226">
        <v>36431</v>
      </c>
      <c r="B226" s="5">
        <v>43914</v>
      </c>
      <c r="C226">
        <v>191</v>
      </c>
      <c r="D226" t="s">
        <v>24</v>
      </c>
      <c r="E226">
        <v>9</v>
      </c>
      <c r="F226">
        <v>2</v>
      </c>
      <c r="G226">
        <v>2000</v>
      </c>
      <c r="H226">
        <v>4000</v>
      </c>
      <c r="I226">
        <v>10</v>
      </c>
      <c r="J226">
        <v>8</v>
      </c>
    </row>
    <row r="227" spans="1:10" x14ac:dyDescent="0.3">
      <c r="A227">
        <v>36542</v>
      </c>
      <c r="B227" s="5">
        <v>43981</v>
      </c>
      <c r="C227">
        <v>164</v>
      </c>
      <c r="D227" t="s">
        <v>27</v>
      </c>
      <c r="E227">
        <v>2</v>
      </c>
      <c r="F227">
        <v>17</v>
      </c>
      <c r="G227">
        <v>300</v>
      </c>
      <c r="H227">
        <v>5100</v>
      </c>
      <c r="I227">
        <v>7</v>
      </c>
      <c r="J227">
        <v>8</v>
      </c>
    </row>
    <row r="228" spans="1:10" x14ac:dyDescent="0.3">
      <c r="A228">
        <v>36653</v>
      </c>
      <c r="B228" s="5">
        <v>44134</v>
      </c>
      <c r="C228">
        <v>165</v>
      </c>
      <c r="D228" t="s">
        <v>29</v>
      </c>
      <c r="E228">
        <v>12</v>
      </c>
      <c r="F228">
        <v>24</v>
      </c>
      <c r="G228">
        <v>300</v>
      </c>
      <c r="H228">
        <v>7200</v>
      </c>
      <c r="I228">
        <v>5</v>
      </c>
      <c r="J228">
        <v>8</v>
      </c>
    </row>
    <row r="229" spans="1:10" x14ac:dyDescent="0.3">
      <c r="A229">
        <v>36764</v>
      </c>
      <c r="B229" s="5">
        <v>44111</v>
      </c>
      <c r="C229">
        <v>347</v>
      </c>
      <c r="D229" t="s">
        <v>29</v>
      </c>
      <c r="E229">
        <v>17</v>
      </c>
      <c r="F229">
        <v>3</v>
      </c>
      <c r="G229">
        <v>2000</v>
      </c>
      <c r="H229">
        <v>6000</v>
      </c>
      <c r="I229">
        <v>10</v>
      </c>
      <c r="J229">
        <v>8</v>
      </c>
    </row>
    <row r="230" spans="1:10" x14ac:dyDescent="0.3">
      <c r="A230">
        <v>36875</v>
      </c>
      <c r="B230" s="5">
        <v>44083</v>
      </c>
      <c r="C230">
        <v>38</v>
      </c>
      <c r="D230" t="s">
        <v>27</v>
      </c>
      <c r="E230">
        <v>2</v>
      </c>
      <c r="F230">
        <v>18</v>
      </c>
      <c r="G230">
        <v>300</v>
      </c>
      <c r="H230">
        <v>5400</v>
      </c>
      <c r="I230">
        <v>8</v>
      </c>
      <c r="J230">
        <v>8</v>
      </c>
    </row>
    <row r="231" spans="1:10" x14ac:dyDescent="0.3">
      <c r="A231">
        <v>36986</v>
      </c>
      <c r="B231" s="5">
        <v>44120</v>
      </c>
      <c r="C231">
        <v>308</v>
      </c>
      <c r="D231" t="s">
        <v>25</v>
      </c>
      <c r="E231">
        <v>2</v>
      </c>
      <c r="F231">
        <v>13</v>
      </c>
      <c r="G231">
        <v>300</v>
      </c>
      <c r="H231">
        <v>3900</v>
      </c>
      <c r="I231">
        <v>6</v>
      </c>
      <c r="J231">
        <v>8</v>
      </c>
    </row>
    <row r="232" spans="1:10" x14ac:dyDescent="0.3">
      <c r="A232">
        <v>37097</v>
      </c>
      <c r="B232" s="5">
        <v>44021</v>
      </c>
      <c r="C232">
        <v>340</v>
      </c>
      <c r="D232" t="s">
        <v>29</v>
      </c>
      <c r="E232">
        <v>7</v>
      </c>
      <c r="F232">
        <v>4</v>
      </c>
      <c r="G232">
        <v>500</v>
      </c>
      <c r="H232">
        <v>2000</v>
      </c>
      <c r="I232">
        <v>6</v>
      </c>
      <c r="J232">
        <v>8</v>
      </c>
    </row>
    <row r="233" spans="1:10" x14ac:dyDescent="0.3">
      <c r="A233">
        <v>37208</v>
      </c>
      <c r="B233" s="5">
        <v>44110</v>
      </c>
      <c r="C233">
        <v>20</v>
      </c>
      <c r="D233" t="s">
        <v>23</v>
      </c>
      <c r="E233">
        <v>14</v>
      </c>
      <c r="F233">
        <v>20</v>
      </c>
      <c r="G233">
        <v>300</v>
      </c>
      <c r="H233">
        <v>6000</v>
      </c>
      <c r="I233">
        <v>10</v>
      </c>
      <c r="J233">
        <v>8</v>
      </c>
    </row>
    <row r="234" spans="1:10" x14ac:dyDescent="0.3">
      <c r="A234">
        <v>37319</v>
      </c>
      <c r="B234" s="5">
        <v>43929</v>
      </c>
      <c r="C234">
        <v>270</v>
      </c>
      <c r="D234" t="s">
        <v>29</v>
      </c>
      <c r="E234">
        <v>16</v>
      </c>
      <c r="F234">
        <v>20</v>
      </c>
      <c r="G234">
        <v>1500</v>
      </c>
      <c r="H234">
        <v>30000</v>
      </c>
      <c r="I234">
        <v>10</v>
      </c>
      <c r="J234">
        <v>8</v>
      </c>
    </row>
    <row r="235" spans="1:10" x14ac:dyDescent="0.3">
      <c r="A235">
        <v>37430</v>
      </c>
      <c r="B235" s="5">
        <v>43978</v>
      </c>
      <c r="C235">
        <v>398</v>
      </c>
      <c r="D235" t="s">
        <v>23</v>
      </c>
      <c r="E235">
        <v>5</v>
      </c>
      <c r="F235">
        <v>3</v>
      </c>
      <c r="G235">
        <v>300</v>
      </c>
      <c r="H235">
        <v>900</v>
      </c>
      <c r="I235">
        <v>8</v>
      </c>
      <c r="J235">
        <v>8</v>
      </c>
    </row>
    <row r="236" spans="1:10" x14ac:dyDescent="0.3">
      <c r="A236">
        <v>37541</v>
      </c>
      <c r="B236" s="5">
        <v>44101</v>
      </c>
      <c r="C236">
        <v>216</v>
      </c>
      <c r="D236" t="s">
        <v>23</v>
      </c>
      <c r="E236">
        <v>20</v>
      </c>
      <c r="F236">
        <v>4</v>
      </c>
      <c r="G236">
        <v>500</v>
      </c>
      <c r="H236">
        <v>2000</v>
      </c>
      <c r="I236">
        <v>6</v>
      </c>
      <c r="J236">
        <v>8</v>
      </c>
    </row>
    <row r="237" spans="1:10" x14ac:dyDescent="0.3">
      <c r="A237">
        <v>37652</v>
      </c>
      <c r="B237" s="5">
        <v>43903</v>
      </c>
      <c r="C237">
        <v>236</v>
      </c>
      <c r="D237" t="s">
        <v>28</v>
      </c>
      <c r="E237">
        <v>14</v>
      </c>
      <c r="F237">
        <v>12</v>
      </c>
      <c r="G237">
        <v>300</v>
      </c>
      <c r="H237">
        <v>3600</v>
      </c>
      <c r="I237">
        <v>6</v>
      </c>
      <c r="J237">
        <v>8</v>
      </c>
    </row>
    <row r="238" spans="1:10" x14ac:dyDescent="0.3">
      <c r="A238">
        <v>37763</v>
      </c>
      <c r="B238" s="5">
        <v>43946</v>
      </c>
      <c r="C238">
        <v>394</v>
      </c>
      <c r="D238" t="s">
        <v>24</v>
      </c>
      <c r="E238">
        <v>19</v>
      </c>
      <c r="F238">
        <v>24</v>
      </c>
      <c r="G238">
        <v>500</v>
      </c>
      <c r="H238">
        <v>12000</v>
      </c>
      <c r="I238">
        <v>8</v>
      </c>
      <c r="J238">
        <v>8</v>
      </c>
    </row>
    <row r="239" spans="1:10" x14ac:dyDescent="0.3">
      <c r="A239">
        <v>37874</v>
      </c>
      <c r="B239" s="5">
        <v>43946</v>
      </c>
      <c r="C239">
        <v>355</v>
      </c>
      <c r="D239" t="s">
        <v>28</v>
      </c>
      <c r="E239">
        <v>5</v>
      </c>
      <c r="F239">
        <v>21</v>
      </c>
      <c r="G239">
        <v>300</v>
      </c>
      <c r="H239">
        <v>6300</v>
      </c>
      <c r="I239">
        <v>6</v>
      </c>
      <c r="J239">
        <v>8</v>
      </c>
    </row>
    <row r="240" spans="1:10" x14ac:dyDescent="0.3">
      <c r="A240">
        <v>37985</v>
      </c>
      <c r="B240" s="5">
        <v>44010</v>
      </c>
      <c r="C240">
        <v>103</v>
      </c>
      <c r="D240" t="s">
        <v>28</v>
      </c>
      <c r="E240">
        <v>24</v>
      </c>
      <c r="F240">
        <v>8</v>
      </c>
      <c r="G240">
        <v>2500</v>
      </c>
      <c r="H240">
        <v>20000</v>
      </c>
      <c r="I240">
        <v>7</v>
      </c>
      <c r="J240">
        <v>8</v>
      </c>
    </row>
    <row r="241" spans="1:10" x14ac:dyDescent="0.3">
      <c r="A241">
        <v>38096</v>
      </c>
      <c r="B241" s="5">
        <v>44142</v>
      </c>
      <c r="C241">
        <v>312</v>
      </c>
      <c r="D241" t="s">
        <v>29</v>
      </c>
      <c r="E241">
        <v>21</v>
      </c>
      <c r="F241">
        <v>24</v>
      </c>
      <c r="G241">
        <v>500</v>
      </c>
      <c r="H241">
        <v>12000</v>
      </c>
      <c r="I241">
        <v>10</v>
      </c>
      <c r="J241">
        <v>8</v>
      </c>
    </row>
    <row r="242" spans="1:10" x14ac:dyDescent="0.3">
      <c r="A242">
        <v>38207</v>
      </c>
      <c r="B242" s="5">
        <v>44165</v>
      </c>
      <c r="C242">
        <v>203</v>
      </c>
      <c r="D242" t="s">
        <v>25</v>
      </c>
      <c r="E242">
        <v>11</v>
      </c>
      <c r="F242">
        <v>5</v>
      </c>
      <c r="G242">
        <v>300</v>
      </c>
      <c r="H242">
        <v>1500</v>
      </c>
      <c r="I242">
        <v>8</v>
      </c>
      <c r="J242">
        <v>8</v>
      </c>
    </row>
    <row r="243" spans="1:10" x14ac:dyDescent="0.3">
      <c r="A243">
        <v>38318</v>
      </c>
      <c r="B243" s="5">
        <v>44186</v>
      </c>
      <c r="C243">
        <v>97</v>
      </c>
      <c r="D243" t="s">
        <v>23</v>
      </c>
      <c r="E243">
        <v>6</v>
      </c>
      <c r="F243">
        <v>6</v>
      </c>
      <c r="G243">
        <v>300</v>
      </c>
      <c r="H243">
        <v>1800</v>
      </c>
      <c r="I243">
        <v>6</v>
      </c>
      <c r="J243">
        <v>8</v>
      </c>
    </row>
    <row r="244" spans="1:10" x14ac:dyDescent="0.3">
      <c r="A244">
        <v>38429</v>
      </c>
      <c r="B244" s="5">
        <v>44166</v>
      </c>
      <c r="C244">
        <v>174</v>
      </c>
      <c r="D244" t="s">
        <v>23</v>
      </c>
      <c r="E244">
        <v>14</v>
      </c>
      <c r="F244">
        <v>9</v>
      </c>
      <c r="G244">
        <v>300</v>
      </c>
      <c r="H244">
        <v>2700</v>
      </c>
      <c r="I244">
        <v>10</v>
      </c>
      <c r="J244">
        <v>8</v>
      </c>
    </row>
    <row r="245" spans="1:10" x14ac:dyDescent="0.3">
      <c r="A245">
        <v>38540</v>
      </c>
      <c r="B245" s="5">
        <v>43908</v>
      </c>
      <c r="C245">
        <v>32</v>
      </c>
      <c r="D245" t="s">
        <v>29</v>
      </c>
      <c r="E245">
        <v>19</v>
      </c>
      <c r="F245">
        <v>11</v>
      </c>
      <c r="G245">
        <v>500</v>
      </c>
      <c r="H245">
        <v>5500</v>
      </c>
      <c r="I245">
        <v>9</v>
      </c>
      <c r="J245">
        <v>8</v>
      </c>
    </row>
    <row r="246" spans="1:10" x14ac:dyDescent="0.3">
      <c r="A246">
        <v>38651</v>
      </c>
      <c r="B246" s="5">
        <v>43990</v>
      </c>
      <c r="C246">
        <v>45</v>
      </c>
      <c r="D246" t="s">
        <v>27</v>
      </c>
      <c r="E246">
        <v>8</v>
      </c>
      <c r="F246">
        <v>4</v>
      </c>
      <c r="G246">
        <v>1500</v>
      </c>
      <c r="H246">
        <v>6000</v>
      </c>
      <c r="I246">
        <v>8</v>
      </c>
      <c r="J246">
        <v>8</v>
      </c>
    </row>
    <row r="247" spans="1:10" x14ac:dyDescent="0.3">
      <c r="A247">
        <v>38762</v>
      </c>
      <c r="B247" s="5">
        <v>44130</v>
      </c>
      <c r="C247">
        <v>55</v>
      </c>
      <c r="D247" t="s">
        <v>23</v>
      </c>
      <c r="E247">
        <v>11</v>
      </c>
      <c r="F247">
        <v>17</v>
      </c>
      <c r="G247">
        <v>300</v>
      </c>
      <c r="H247">
        <v>5100</v>
      </c>
      <c r="I247">
        <v>7</v>
      </c>
      <c r="J247">
        <v>8</v>
      </c>
    </row>
    <row r="248" spans="1:10" x14ac:dyDescent="0.3">
      <c r="A248">
        <v>38873</v>
      </c>
      <c r="B248" s="5">
        <v>44032</v>
      </c>
      <c r="C248">
        <v>95</v>
      </c>
      <c r="D248" t="s">
        <v>29</v>
      </c>
      <c r="E248">
        <v>3</v>
      </c>
      <c r="F248">
        <v>24</v>
      </c>
      <c r="G248">
        <v>300</v>
      </c>
      <c r="H248">
        <v>7200</v>
      </c>
      <c r="I248">
        <v>8</v>
      </c>
      <c r="J248">
        <v>8</v>
      </c>
    </row>
    <row r="249" spans="1:10" x14ac:dyDescent="0.3">
      <c r="A249">
        <v>38984</v>
      </c>
      <c r="B249" s="5">
        <v>44086</v>
      </c>
      <c r="C249">
        <v>329</v>
      </c>
      <c r="D249" t="s">
        <v>25</v>
      </c>
      <c r="E249">
        <v>6</v>
      </c>
      <c r="F249">
        <v>5</v>
      </c>
      <c r="G249">
        <v>300</v>
      </c>
      <c r="H249">
        <v>1500</v>
      </c>
      <c r="I249">
        <v>9</v>
      </c>
      <c r="J249">
        <v>8</v>
      </c>
    </row>
    <row r="250" spans="1:10" x14ac:dyDescent="0.3">
      <c r="A250">
        <v>39095</v>
      </c>
      <c r="B250" s="5">
        <v>43893</v>
      </c>
      <c r="C250">
        <v>1</v>
      </c>
      <c r="D250" t="s">
        <v>24</v>
      </c>
      <c r="E250">
        <v>22</v>
      </c>
      <c r="F250">
        <v>19</v>
      </c>
      <c r="G250">
        <v>500</v>
      </c>
      <c r="H250">
        <v>9500</v>
      </c>
      <c r="I250">
        <v>10</v>
      </c>
      <c r="J250">
        <v>8</v>
      </c>
    </row>
    <row r="251" spans="1:10" x14ac:dyDescent="0.3">
      <c r="A251">
        <v>39206</v>
      </c>
      <c r="B251" s="5">
        <v>43968</v>
      </c>
      <c r="C251">
        <v>329</v>
      </c>
      <c r="D251" t="s">
        <v>25</v>
      </c>
      <c r="E251">
        <v>15</v>
      </c>
      <c r="F251">
        <v>9</v>
      </c>
      <c r="G251">
        <v>500</v>
      </c>
      <c r="H251">
        <v>4500</v>
      </c>
      <c r="I251">
        <v>6</v>
      </c>
      <c r="J251">
        <v>8</v>
      </c>
    </row>
    <row r="252" spans="1:10" x14ac:dyDescent="0.3">
      <c r="A252">
        <v>39317</v>
      </c>
      <c r="B252" s="5">
        <v>43969</v>
      </c>
      <c r="C252">
        <v>12</v>
      </c>
      <c r="D252" t="s">
        <v>28</v>
      </c>
      <c r="E252">
        <v>13</v>
      </c>
      <c r="F252">
        <v>16</v>
      </c>
      <c r="G252">
        <v>300</v>
      </c>
      <c r="H252">
        <v>4800</v>
      </c>
      <c r="I252">
        <v>6</v>
      </c>
      <c r="J252">
        <v>8</v>
      </c>
    </row>
    <row r="253" spans="1:10" x14ac:dyDescent="0.3">
      <c r="A253">
        <v>39428</v>
      </c>
      <c r="B253" s="5">
        <v>44150</v>
      </c>
      <c r="C253">
        <v>178</v>
      </c>
      <c r="D253" t="s">
        <v>27</v>
      </c>
      <c r="E253">
        <v>10</v>
      </c>
      <c r="F253">
        <v>9</v>
      </c>
      <c r="G253">
        <v>300</v>
      </c>
      <c r="H253">
        <v>2700</v>
      </c>
      <c r="I253">
        <v>10</v>
      </c>
      <c r="J253">
        <v>8</v>
      </c>
    </row>
    <row r="254" spans="1:10" x14ac:dyDescent="0.3">
      <c r="A254">
        <v>39539</v>
      </c>
      <c r="B254" s="5">
        <v>44020</v>
      </c>
      <c r="C254">
        <v>275</v>
      </c>
      <c r="D254" t="s">
        <v>24</v>
      </c>
      <c r="E254">
        <v>22</v>
      </c>
      <c r="F254">
        <v>15</v>
      </c>
      <c r="G254">
        <v>500</v>
      </c>
      <c r="H254">
        <v>7500</v>
      </c>
      <c r="I254">
        <v>9</v>
      </c>
      <c r="J254">
        <v>8</v>
      </c>
    </row>
    <row r="255" spans="1:10" x14ac:dyDescent="0.3">
      <c r="A255">
        <v>39650</v>
      </c>
      <c r="B255" s="5">
        <v>44007</v>
      </c>
      <c r="C255">
        <v>121</v>
      </c>
      <c r="D255" t="s">
        <v>24</v>
      </c>
      <c r="E255">
        <v>8</v>
      </c>
      <c r="F255">
        <v>24</v>
      </c>
      <c r="G255">
        <v>1500</v>
      </c>
      <c r="H255">
        <v>36000</v>
      </c>
      <c r="I255">
        <v>6</v>
      </c>
      <c r="J255">
        <v>8</v>
      </c>
    </row>
    <row r="256" spans="1:10" x14ac:dyDescent="0.3">
      <c r="A256">
        <v>39761</v>
      </c>
      <c r="B256" s="5">
        <v>44099</v>
      </c>
      <c r="C256">
        <v>161</v>
      </c>
      <c r="D256" t="s">
        <v>25</v>
      </c>
      <c r="E256">
        <v>23</v>
      </c>
      <c r="F256">
        <v>24</v>
      </c>
      <c r="G256">
        <v>700</v>
      </c>
      <c r="H256">
        <v>16800</v>
      </c>
      <c r="I256">
        <v>9</v>
      </c>
      <c r="J256">
        <v>8</v>
      </c>
    </row>
    <row r="257" spans="1:10" x14ac:dyDescent="0.3">
      <c r="A257">
        <v>39872</v>
      </c>
      <c r="B257" s="5">
        <v>43994</v>
      </c>
      <c r="C257">
        <v>252</v>
      </c>
      <c r="D257" t="s">
        <v>25</v>
      </c>
      <c r="E257">
        <v>15</v>
      </c>
      <c r="F257">
        <v>3</v>
      </c>
      <c r="G257">
        <v>500</v>
      </c>
      <c r="H257">
        <v>1500</v>
      </c>
      <c r="I257">
        <v>7</v>
      </c>
      <c r="J257">
        <v>8</v>
      </c>
    </row>
    <row r="258" spans="1:10" x14ac:dyDescent="0.3">
      <c r="A258">
        <v>39983</v>
      </c>
      <c r="B258" s="5">
        <v>43967</v>
      </c>
      <c r="C258">
        <v>144</v>
      </c>
      <c r="D258" t="s">
        <v>29</v>
      </c>
      <c r="E258">
        <v>6</v>
      </c>
      <c r="F258">
        <v>21</v>
      </c>
      <c r="G258">
        <v>300</v>
      </c>
      <c r="H258">
        <v>6300</v>
      </c>
      <c r="I258">
        <v>8</v>
      </c>
      <c r="J258">
        <v>8</v>
      </c>
    </row>
    <row r="259" spans="1:10" x14ac:dyDescent="0.3">
      <c r="A259">
        <v>40094</v>
      </c>
      <c r="B259" s="5">
        <v>44070</v>
      </c>
      <c r="C259">
        <v>322</v>
      </c>
      <c r="D259" t="s">
        <v>25</v>
      </c>
      <c r="E259">
        <v>6</v>
      </c>
      <c r="F259">
        <v>9</v>
      </c>
      <c r="G259">
        <v>300</v>
      </c>
      <c r="H259">
        <v>2700</v>
      </c>
      <c r="I259">
        <v>10</v>
      </c>
      <c r="J259">
        <v>8</v>
      </c>
    </row>
    <row r="260" spans="1:10" x14ac:dyDescent="0.3">
      <c r="A260">
        <v>40205</v>
      </c>
      <c r="B260" s="5">
        <v>43967</v>
      </c>
      <c r="C260">
        <v>33</v>
      </c>
      <c r="D260" t="s">
        <v>28</v>
      </c>
      <c r="E260">
        <v>2</v>
      </c>
      <c r="F260">
        <v>16</v>
      </c>
      <c r="G260">
        <v>300</v>
      </c>
      <c r="H260">
        <v>4800</v>
      </c>
      <c r="I260">
        <v>9</v>
      </c>
      <c r="J260">
        <v>8</v>
      </c>
    </row>
    <row r="261" spans="1:10" x14ac:dyDescent="0.3">
      <c r="A261">
        <v>40316</v>
      </c>
      <c r="B261" s="5">
        <v>44084</v>
      </c>
      <c r="C261">
        <v>195</v>
      </c>
      <c r="D261" t="s">
        <v>23</v>
      </c>
      <c r="E261">
        <v>2</v>
      </c>
      <c r="F261">
        <v>18</v>
      </c>
      <c r="G261">
        <v>300</v>
      </c>
      <c r="H261">
        <v>5400</v>
      </c>
      <c r="I261">
        <v>8</v>
      </c>
      <c r="J261">
        <v>8</v>
      </c>
    </row>
    <row r="262" spans="1:10" x14ac:dyDescent="0.3">
      <c r="A262">
        <v>40427</v>
      </c>
      <c r="B262" s="5">
        <v>43932</v>
      </c>
      <c r="C262">
        <v>194</v>
      </c>
      <c r="D262" t="s">
        <v>28</v>
      </c>
      <c r="E262">
        <v>19</v>
      </c>
      <c r="F262">
        <v>21</v>
      </c>
      <c r="G262">
        <v>500</v>
      </c>
      <c r="H262">
        <v>10500</v>
      </c>
      <c r="I262">
        <v>7</v>
      </c>
      <c r="J262">
        <v>8</v>
      </c>
    </row>
    <row r="263" spans="1:10" x14ac:dyDescent="0.3">
      <c r="A263">
        <v>40538</v>
      </c>
      <c r="B263" s="5">
        <v>43931</v>
      </c>
      <c r="C263">
        <v>44</v>
      </c>
      <c r="D263" t="s">
        <v>24</v>
      </c>
      <c r="E263">
        <v>8</v>
      </c>
      <c r="F263">
        <v>2</v>
      </c>
      <c r="G263">
        <v>1500</v>
      </c>
      <c r="H263">
        <v>3000</v>
      </c>
      <c r="I263">
        <v>6</v>
      </c>
      <c r="J263">
        <v>8</v>
      </c>
    </row>
    <row r="264" spans="1:10" x14ac:dyDescent="0.3">
      <c r="A264">
        <v>40649</v>
      </c>
      <c r="B264" s="5">
        <v>44124</v>
      </c>
      <c r="C264">
        <v>394</v>
      </c>
      <c r="D264" t="s">
        <v>24</v>
      </c>
      <c r="E264">
        <v>11</v>
      </c>
      <c r="F264">
        <v>24</v>
      </c>
      <c r="G264">
        <v>300</v>
      </c>
      <c r="H264">
        <v>7200</v>
      </c>
      <c r="I264">
        <v>7</v>
      </c>
      <c r="J264">
        <v>8</v>
      </c>
    </row>
    <row r="265" spans="1:10" x14ac:dyDescent="0.3">
      <c r="A265">
        <v>40760</v>
      </c>
      <c r="B265" s="5">
        <v>44065</v>
      </c>
      <c r="C265">
        <v>376</v>
      </c>
      <c r="D265" t="s">
        <v>28</v>
      </c>
      <c r="E265">
        <v>22</v>
      </c>
      <c r="F265">
        <v>11</v>
      </c>
      <c r="G265">
        <v>500</v>
      </c>
      <c r="H265">
        <v>5500</v>
      </c>
      <c r="I265">
        <v>9</v>
      </c>
      <c r="J265">
        <v>8</v>
      </c>
    </row>
    <row r="266" spans="1:10" x14ac:dyDescent="0.3">
      <c r="A266">
        <v>40871</v>
      </c>
      <c r="B266" s="5">
        <v>44003</v>
      </c>
      <c r="C266">
        <v>323</v>
      </c>
      <c r="D266" t="s">
        <v>26</v>
      </c>
      <c r="E266">
        <v>12</v>
      </c>
      <c r="F266">
        <v>23</v>
      </c>
      <c r="G266">
        <v>300</v>
      </c>
      <c r="H266">
        <v>6900</v>
      </c>
      <c r="I266">
        <v>7</v>
      </c>
      <c r="J266">
        <v>8</v>
      </c>
    </row>
    <row r="267" spans="1:10" x14ac:dyDescent="0.3">
      <c r="A267">
        <v>40982</v>
      </c>
      <c r="B267" s="5">
        <v>44007</v>
      </c>
      <c r="C267">
        <v>42</v>
      </c>
      <c r="D267" t="s">
        <v>25</v>
      </c>
      <c r="E267">
        <v>3</v>
      </c>
      <c r="F267">
        <v>17</v>
      </c>
      <c r="G267">
        <v>300</v>
      </c>
      <c r="H267">
        <v>5100</v>
      </c>
      <c r="I267">
        <v>10</v>
      </c>
      <c r="J267">
        <v>8</v>
      </c>
    </row>
    <row r="268" spans="1:10" x14ac:dyDescent="0.3">
      <c r="A268">
        <v>41093</v>
      </c>
      <c r="B268" s="5">
        <v>44104</v>
      </c>
      <c r="C268">
        <v>172</v>
      </c>
      <c r="D268" t="s">
        <v>29</v>
      </c>
      <c r="E268">
        <v>9</v>
      </c>
      <c r="F268">
        <v>5</v>
      </c>
      <c r="G268">
        <v>2000</v>
      </c>
      <c r="H268">
        <v>10000</v>
      </c>
      <c r="I268">
        <v>6</v>
      </c>
      <c r="J268">
        <v>8</v>
      </c>
    </row>
    <row r="269" spans="1:10" x14ac:dyDescent="0.3">
      <c r="A269">
        <v>41204</v>
      </c>
      <c r="B269" s="5">
        <v>44119</v>
      </c>
      <c r="C269">
        <v>132</v>
      </c>
      <c r="D269" t="s">
        <v>23</v>
      </c>
      <c r="E269">
        <v>14</v>
      </c>
      <c r="F269">
        <v>18</v>
      </c>
      <c r="G269">
        <v>300</v>
      </c>
      <c r="H269">
        <v>5400</v>
      </c>
      <c r="I269">
        <v>8</v>
      </c>
      <c r="J269">
        <v>8</v>
      </c>
    </row>
    <row r="270" spans="1:10" x14ac:dyDescent="0.3">
      <c r="A270">
        <v>41315</v>
      </c>
      <c r="B270" s="5">
        <v>43949</v>
      </c>
      <c r="C270">
        <v>352</v>
      </c>
      <c r="D270" t="s">
        <v>24</v>
      </c>
      <c r="E270">
        <v>8</v>
      </c>
      <c r="F270">
        <v>13</v>
      </c>
      <c r="G270">
        <v>1500</v>
      </c>
      <c r="H270">
        <v>19500</v>
      </c>
      <c r="I270">
        <v>8</v>
      </c>
      <c r="J270">
        <v>8</v>
      </c>
    </row>
    <row r="271" spans="1:10" x14ac:dyDescent="0.3">
      <c r="A271">
        <v>41426</v>
      </c>
      <c r="B271" s="5">
        <v>44001</v>
      </c>
      <c r="C271">
        <v>56</v>
      </c>
      <c r="D271" t="s">
        <v>25</v>
      </c>
      <c r="E271">
        <v>21</v>
      </c>
      <c r="F271">
        <v>20</v>
      </c>
      <c r="G271">
        <v>500</v>
      </c>
      <c r="H271">
        <v>10000</v>
      </c>
      <c r="I271">
        <v>9</v>
      </c>
      <c r="J271">
        <v>8</v>
      </c>
    </row>
    <row r="272" spans="1:10" x14ac:dyDescent="0.3">
      <c r="A272">
        <v>41537</v>
      </c>
      <c r="B272" s="5">
        <v>44016</v>
      </c>
      <c r="C272">
        <v>397</v>
      </c>
      <c r="D272" t="s">
        <v>28</v>
      </c>
      <c r="E272">
        <v>24</v>
      </c>
      <c r="F272">
        <v>17</v>
      </c>
      <c r="G272">
        <v>2500</v>
      </c>
      <c r="H272">
        <v>42500</v>
      </c>
      <c r="I272">
        <v>10</v>
      </c>
      <c r="J272">
        <v>8</v>
      </c>
    </row>
    <row r="273" spans="1:10" x14ac:dyDescent="0.3">
      <c r="A273">
        <v>41648</v>
      </c>
      <c r="B273" s="5">
        <v>43857</v>
      </c>
      <c r="C273">
        <v>387</v>
      </c>
      <c r="D273" t="s">
        <v>24</v>
      </c>
      <c r="E273">
        <v>3</v>
      </c>
      <c r="F273">
        <v>11</v>
      </c>
      <c r="G273">
        <v>300</v>
      </c>
      <c r="H273">
        <v>3300</v>
      </c>
      <c r="I273">
        <v>7</v>
      </c>
      <c r="J273">
        <v>8</v>
      </c>
    </row>
    <row r="274" spans="1:10" x14ac:dyDescent="0.3">
      <c r="A274">
        <v>41759</v>
      </c>
      <c r="B274" s="5">
        <v>44079</v>
      </c>
      <c r="C274">
        <v>11</v>
      </c>
      <c r="D274" t="s">
        <v>29</v>
      </c>
      <c r="E274">
        <v>16</v>
      </c>
      <c r="F274">
        <v>22</v>
      </c>
      <c r="G274">
        <v>1500</v>
      </c>
      <c r="H274">
        <v>33000</v>
      </c>
      <c r="I274">
        <v>8</v>
      </c>
      <c r="J274">
        <v>8</v>
      </c>
    </row>
    <row r="275" spans="1:10" x14ac:dyDescent="0.3">
      <c r="A275">
        <v>41870</v>
      </c>
      <c r="B275" s="5">
        <v>43930</v>
      </c>
      <c r="C275">
        <v>141</v>
      </c>
      <c r="D275" t="s">
        <v>26</v>
      </c>
      <c r="E275">
        <v>13</v>
      </c>
      <c r="F275">
        <v>8</v>
      </c>
      <c r="G275">
        <v>300</v>
      </c>
      <c r="H275">
        <v>2400</v>
      </c>
      <c r="I275">
        <v>10</v>
      </c>
      <c r="J275">
        <v>8</v>
      </c>
    </row>
    <row r="276" spans="1:10" x14ac:dyDescent="0.3">
      <c r="A276">
        <v>41981</v>
      </c>
      <c r="B276" s="5">
        <v>44191</v>
      </c>
      <c r="C276">
        <v>269</v>
      </c>
      <c r="D276" t="s">
        <v>27</v>
      </c>
      <c r="E276">
        <v>14</v>
      </c>
      <c r="F276">
        <v>7</v>
      </c>
      <c r="G276">
        <v>300</v>
      </c>
      <c r="H276">
        <v>2100</v>
      </c>
      <c r="I276">
        <v>8</v>
      </c>
      <c r="J276">
        <v>8</v>
      </c>
    </row>
    <row r="277" spans="1:10" x14ac:dyDescent="0.3">
      <c r="A277">
        <v>42092</v>
      </c>
      <c r="B277" s="5">
        <v>43972</v>
      </c>
      <c r="C277">
        <v>237</v>
      </c>
      <c r="D277" t="s">
        <v>23</v>
      </c>
      <c r="E277">
        <v>21</v>
      </c>
      <c r="F277">
        <v>23</v>
      </c>
      <c r="G277">
        <v>500</v>
      </c>
      <c r="H277">
        <v>11500</v>
      </c>
      <c r="I277">
        <v>7</v>
      </c>
      <c r="J277">
        <v>8</v>
      </c>
    </row>
    <row r="278" spans="1:10" x14ac:dyDescent="0.3">
      <c r="A278">
        <v>42203</v>
      </c>
      <c r="B278" s="5">
        <v>43933</v>
      </c>
      <c r="C278">
        <v>111</v>
      </c>
      <c r="D278" t="s">
        <v>23</v>
      </c>
      <c r="E278">
        <v>22</v>
      </c>
      <c r="F278">
        <v>14</v>
      </c>
      <c r="G278">
        <v>500</v>
      </c>
      <c r="H278">
        <v>7000</v>
      </c>
      <c r="I278">
        <v>7</v>
      </c>
      <c r="J278">
        <v>8</v>
      </c>
    </row>
    <row r="279" spans="1:10" x14ac:dyDescent="0.3">
      <c r="A279">
        <v>42314</v>
      </c>
      <c r="B279" s="5">
        <v>43834</v>
      </c>
      <c r="C279">
        <v>356</v>
      </c>
      <c r="D279" t="s">
        <v>23</v>
      </c>
      <c r="E279">
        <v>8</v>
      </c>
      <c r="F279">
        <v>4</v>
      </c>
      <c r="G279">
        <v>1500</v>
      </c>
      <c r="H279">
        <v>6000</v>
      </c>
      <c r="I279">
        <v>9</v>
      </c>
      <c r="J279">
        <v>8</v>
      </c>
    </row>
    <row r="280" spans="1:10" x14ac:dyDescent="0.3">
      <c r="A280">
        <v>42425</v>
      </c>
      <c r="B280" s="5">
        <v>44042</v>
      </c>
      <c r="C280">
        <v>78</v>
      </c>
      <c r="D280" t="s">
        <v>26</v>
      </c>
      <c r="E280">
        <v>17</v>
      </c>
      <c r="F280">
        <v>16</v>
      </c>
      <c r="G280">
        <v>2000</v>
      </c>
      <c r="H280">
        <v>32000</v>
      </c>
      <c r="I280">
        <v>9</v>
      </c>
      <c r="J280">
        <v>8</v>
      </c>
    </row>
    <row r="281" spans="1:10" x14ac:dyDescent="0.3">
      <c r="A281">
        <v>42536</v>
      </c>
      <c r="B281" s="5">
        <v>43890</v>
      </c>
      <c r="C281">
        <v>76</v>
      </c>
      <c r="D281" t="s">
        <v>23</v>
      </c>
      <c r="E281">
        <v>10</v>
      </c>
      <c r="F281">
        <v>5</v>
      </c>
      <c r="G281">
        <v>300</v>
      </c>
      <c r="H281">
        <v>1500</v>
      </c>
      <c r="I281">
        <v>9</v>
      </c>
      <c r="J281">
        <v>8</v>
      </c>
    </row>
    <row r="282" spans="1:10" x14ac:dyDescent="0.3">
      <c r="A282">
        <v>42647</v>
      </c>
      <c r="B282" s="5">
        <v>43890</v>
      </c>
      <c r="C282">
        <v>258</v>
      </c>
      <c r="D282" t="s">
        <v>23</v>
      </c>
      <c r="E282">
        <v>14</v>
      </c>
      <c r="F282">
        <v>15</v>
      </c>
      <c r="G282">
        <v>300</v>
      </c>
      <c r="H282">
        <v>4500</v>
      </c>
      <c r="I282">
        <v>6</v>
      </c>
      <c r="J282">
        <v>8</v>
      </c>
    </row>
    <row r="283" spans="1:10" x14ac:dyDescent="0.3">
      <c r="A283">
        <v>42758</v>
      </c>
      <c r="B283" s="5">
        <v>43834</v>
      </c>
      <c r="C283">
        <v>151</v>
      </c>
      <c r="D283" t="s">
        <v>29</v>
      </c>
      <c r="E283">
        <v>8</v>
      </c>
      <c r="F283">
        <v>22</v>
      </c>
      <c r="G283">
        <v>1500</v>
      </c>
      <c r="H283">
        <v>33000</v>
      </c>
      <c r="I283">
        <v>8</v>
      </c>
      <c r="J283">
        <v>8</v>
      </c>
    </row>
    <row r="284" spans="1:10" x14ac:dyDescent="0.3">
      <c r="A284">
        <v>42869</v>
      </c>
      <c r="B284" s="5">
        <v>44032</v>
      </c>
      <c r="C284">
        <v>97</v>
      </c>
      <c r="D284" t="s">
        <v>23</v>
      </c>
      <c r="E284">
        <v>11</v>
      </c>
      <c r="F284">
        <v>6</v>
      </c>
      <c r="G284">
        <v>300</v>
      </c>
      <c r="H284">
        <v>1800</v>
      </c>
      <c r="I284">
        <v>7</v>
      </c>
      <c r="J284">
        <v>8</v>
      </c>
    </row>
    <row r="285" spans="1:10" x14ac:dyDescent="0.3">
      <c r="A285">
        <v>42980</v>
      </c>
      <c r="B285" s="5">
        <v>44112</v>
      </c>
      <c r="C285">
        <v>375</v>
      </c>
      <c r="D285" t="s">
        <v>29</v>
      </c>
      <c r="E285">
        <v>20</v>
      </c>
      <c r="F285">
        <v>2</v>
      </c>
      <c r="G285">
        <v>500</v>
      </c>
      <c r="H285">
        <v>1000</v>
      </c>
      <c r="I285">
        <v>10</v>
      </c>
      <c r="J285">
        <v>8</v>
      </c>
    </row>
    <row r="286" spans="1:10" x14ac:dyDescent="0.3">
      <c r="A286">
        <v>43091</v>
      </c>
      <c r="B286" s="5">
        <v>44144</v>
      </c>
      <c r="C286">
        <v>282</v>
      </c>
      <c r="D286" t="s">
        <v>24</v>
      </c>
      <c r="E286">
        <v>17</v>
      </c>
      <c r="F286">
        <v>8</v>
      </c>
      <c r="G286">
        <v>2000</v>
      </c>
      <c r="H286">
        <v>16000</v>
      </c>
      <c r="I286">
        <v>6</v>
      </c>
      <c r="J286">
        <v>8</v>
      </c>
    </row>
    <row r="287" spans="1:10" x14ac:dyDescent="0.3">
      <c r="A287">
        <v>43202</v>
      </c>
      <c r="B287" s="5">
        <v>44064</v>
      </c>
      <c r="C287">
        <v>222</v>
      </c>
      <c r="D287" t="s">
        <v>28</v>
      </c>
      <c r="E287">
        <v>19</v>
      </c>
      <c r="F287">
        <v>5</v>
      </c>
      <c r="G287">
        <v>500</v>
      </c>
      <c r="H287">
        <v>2500</v>
      </c>
      <c r="I287">
        <v>10</v>
      </c>
      <c r="J287">
        <v>8</v>
      </c>
    </row>
    <row r="288" spans="1:10" x14ac:dyDescent="0.3">
      <c r="A288">
        <v>43313</v>
      </c>
      <c r="B288" s="5">
        <v>44110</v>
      </c>
      <c r="C288">
        <v>149</v>
      </c>
      <c r="D288" t="s">
        <v>24</v>
      </c>
      <c r="E288">
        <v>13</v>
      </c>
      <c r="F288">
        <v>13</v>
      </c>
      <c r="G288">
        <v>300</v>
      </c>
      <c r="H288">
        <v>3900</v>
      </c>
      <c r="I288">
        <v>8</v>
      </c>
      <c r="J288">
        <v>8</v>
      </c>
    </row>
    <row r="289" spans="1:10" x14ac:dyDescent="0.3">
      <c r="A289">
        <v>43424</v>
      </c>
      <c r="B289" s="5">
        <v>44030</v>
      </c>
      <c r="C289">
        <v>328</v>
      </c>
      <c r="D289" t="s">
        <v>23</v>
      </c>
      <c r="E289">
        <v>22</v>
      </c>
      <c r="F289">
        <v>13</v>
      </c>
      <c r="G289">
        <v>500</v>
      </c>
      <c r="H289">
        <v>6500</v>
      </c>
      <c r="I289">
        <v>7</v>
      </c>
      <c r="J289">
        <v>8</v>
      </c>
    </row>
    <row r="290" spans="1:10" x14ac:dyDescent="0.3">
      <c r="A290">
        <v>43535</v>
      </c>
      <c r="B290" s="5">
        <v>44000</v>
      </c>
      <c r="C290">
        <v>271</v>
      </c>
      <c r="D290" t="s">
        <v>28</v>
      </c>
      <c r="E290">
        <v>24</v>
      </c>
      <c r="F290">
        <v>24</v>
      </c>
      <c r="G290">
        <v>2500</v>
      </c>
      <c r="H290">
        <v>60000</v>
      </c>
      <c r="I290">
        <v>6</v>
      </c>
      <c r="J290">
        <v>8</v>
      </c>
    </row>
    <row r="291" spans="1:10" x14ac:dyDescent="0.3">
      <c r="A291">
        <v>43646</v>
      </c>
      <c r="B291" s="5">
        <v>44121</v>
      </c>
      <c r="C291">
        <v>108</v>
      </c>
      <c r="D291" t="s">
        <v>27</v>
      </c>
      <c r="E291">
        <v>6</v>
      </c>
      <c r="F291">
        <v>11</v>
      </c>
      <c r="G291">
        <v>300</v>
      </c>
      <c r="H291">
        <v>3300</v>
      </c>
      <c r="I291">
        <v>6</v>
      </c>
      <c r="J291">
        <v>8</v>
      </c>
    </row>
    <row r="292" spans="1:10" x14ac:dyDescent="0.3">
      <c r="A292">
        <v>43757</v>
      </c>
      <c r="B292" s="5">
        <v>43965</v>
      </c>
      <c r="C292">
        <v>266</v>
      </c>
      <c r="D292" t="s">
        <v>25</v>
      </c>
      <c r="E292">
        <v>2</v>
      </c>
      <c r="F292">
        <v>8</v>
      </c>
      <c r="G292">
        <v>300</v>
      </c>
      <c r="H292">
        <v>2400</v>
      </c>
      <c r="I292">
        <v>6</v>
      </c>
      <c r="J292">
        <v>8</v>
      </c>
    </row>
    <row r="293" spans="1:10" x14ac:dyDescent="0.3">
      <c r="A293">
        <v>43868</v>
      </c>
      <c r="B293" s="5">
        <v>44182</v>
      </c>
      <c r="C293">
        <v>2</v>
      </c>
      <c r="D293" t="s">
        <v>24</v>
      </c>
      <c r="E293">
        <v>11</v>
      </c>
      <c r="F293">
        <v>4</v>
      </c>
      <c r="G293">
        <v>300</v>
      </c>
      <c r="H293">
        <v>1200</v>
      </c>
      <c r="I293">
        <v>10</v>
      </c>
      <c r="J293">
        <v>8</v>
      </c>
    </row>
    <row r="294" spans="1:10" x14ac:dyDescent="0.3">
      <c r="A294">
        <v>43979</v>
      </c>
      <c r="B294" s="5">
        <v>43855</v>
      </c>
      <c r="C294">
        <v>270</v>
      </c>
      <c r="D294" t="s">
        <v>29</v>
      </c>
      <c r="E294">
        <v>6</v>
      </c>
      <c r="F294">
        <v>24</v>
      </c>
      <c r="G294">
        <v>300</v>
      </c>
      <c r="H294">
        <v>7200</v>
      </c>
      <c r="I294">
        <v>7</v>
      </c>
      <c r="J294">
        <v>8</v>
      </c>
    </row>
    <row r="295" spans="1:10" x14ac:dyDescent="0.3">
      <c r="A295">
        <v>44090</v>
      </c>
      <c r="B295" s="5">
        <v>43977</v>
      </c>
      <c r="C295">
        <v>199</v>
      </c>
      <c r="D295" t="s">
        <v>27</v>
      </c>
      <c r="E295">
        <v>11</v>
      </c>
      <c r="F295">
        <v>3</v>
      </c>
      <c r="G295">
        <v>300</v>
      </c>
      <c r="H295">
        <v>900</v>
      </c>
      <c r="I295">
        <v>7</v>
      </c>
      <c r="J295">
        <v>8</v>
      </c>
    </row>
    <row r="296" spans="1:10" x14ac:dyDescent="0.3">
      <c r="A296">
        <v>44201</v>
      </c>
      <c r="B296" s="5">
        <v>44120</v>
      </c>
      <c r="C296">
        <v>255</v>
      </c>
      <c r="D296" t="s">
        <v>27</v>
      </c>
      <c r="E296">
        <v>9</v>
      </c>
      <c r="F296">
        <v>6</v>
      </c>
      <c r="G296">
        <v>2000</v>
      </c>
      <c r="H296">
        <v>12000</v>
      </c>
      <c r="I296">
        <v>6</v>
      </c>
      <c r="J296">
        <v>8</v>
      </c>
    </row>
    <row r="297" spans="1:10" x14ac:dyDescent="0.3">
      <c r="A297">
        <v>44312</v>
      </c>
      <c r="B297" s="5">
        <v>44133</v>
      </c>
      <c r="C297">
        <v>40</v>
      </c>
      <c r="D297" t="s">
        <v>28</v>
      </c>
      <c r="E297">
        <v>10</v>
      </c>
      <c r="F297">
        <v>12</v>
      </c>
      <c r="G297">
        <v>300</v>
      </c>
      <c r="H297">
        <v>3600</v>
      </c>
      <c r="I297">
        <v>8</v>
      </c>
      <c r="J297">
        <v>8</v>
      </c>
    </row>
    <row r="298" spans="1:10" x14ac:dyDescent="0.3">
      <c r="A298">
        <v>44423</v>
      </c>
      <c r="B298" s="5">
        <v>44037</v>
      </c>
      <c r="C298">
        <v>368</v>
      </c>
      <c r="D298" t="s">
        <v>29</v>
      </c>
      <c r="E298">
        <v>22</v>
      </c>
      <c r="F298">
        <v>4</v>
      </c>
      <c r="G298">
        <v>500</v>
      </c>
      <c r="H298">
        <v>2000</v>
      </c>
      <c r="I298">
        <v>8</v>
      </c>
      <c r="J298">
        <v>8</v>
      </c>
    </row>
    <row r="299" spans="1:10" x14ac:dyDescent="0.3">
      <c r="A299">
        <v>44534</v>
      </c>
      <c r="B299" s="5">
        <v>43878</v>
      </c>
      <c r="C299">
        <v>55</v>
      </c>
      <c r="D299" t="s">
        <v>23</v>
      </c>
      <c r="E299">
        <v>11</v>
      </c>
      <c r="F299">
        <v>4</v>
      </c>
      <c r="G299">
        <v>300</v>
      </c>
      <c r="H299">
        <v>1200</v>
      </c>
      <c r="I299">
        <v>7</v>
      </c>
      <c r="J299">
        <v>8</v>
      </c>
    </row>
    <row r="300" spans="1:10" x14ac:dyDescent="0.3">
      <c r="A300">
        <v>44645</v>
      </c>
      <c r="B300" s="5">
        <v>43838</v>
      </c>
      <c r="C300">
        <v>197</v>
      </c>
      <c r="D300" t="s">
        <v>26</v>
      </c>
      <c r="E300">
        <v>23</v>
      </c>
      <c r="F300">
        <v>6</v>
      </c>
      <c r="G300">
        <v>700</v>
      </c>
      <c r="H300">
        <v>4200</v>
      </c>
      <c r="I300">
        <v>10</v>
      </c>
      <c r="J300">
        <v>8</v>
      </c>
    </row>
    <row r="301" spans="1:10" x14ac:dyDescent="0.3">
      <c r="A301">
        <v>44756</v>
      </c>
      <c r="B301" s="5">
        <v>44153</v>
      </c>
      <c r="C301">
        <v>75</v>
      </c>
      <c r="D301" t="s">
        <v>28</v>
      </c>
      <c r="E301">
        <v>5</v>
      </c>
      <c r="F301">
        <v>21</v>
      </c>
      <c r="G301">
        <v>300</v>
      </c>
      <c r="H301">
        <v>6300</v>
      </c>
      <c r="I301">
        <v>7</v>
      </c>
      <c r="J301">
        <v>8</v>
      </c>
    </row>
    <row r="302" spans="1:10" x14ac:dyDescent="0.3">
      <c r="A302">
        <v>44867</v>
      </c>
      <c r="B302" s="5">
        <v>44013</v>
      </c>
      <c r="C302">
        <v>385</v>
      </c>
      <c r="D302" t="s">
        <v>25</v>
      </c>
      <c r="E302">
        <v>16</v>
      </c>
      <c r="F302">
        <v>10</v>
      </c>
      <c r="G302">
        <v>1500</v>
      </c>
      <c r="H302">
        <v>15000</v>
      </c>
      <c r="I302">
        <v>8</v>
      </c>
      <c r="J302">
        <v>8</v>
      </c>
    </row>
    <row r="303" spans="1:10" x14ac:dyDescent="0.3">
      <c r="A303">
        <v>44978</v>
      </c>
      <c r="B303" s="5">
        <v>44073</v>
      </c>
      <c r="C303">
        <v>97</v>
      </c>
      <c r="D303" t="s">
        <v>23</v>
      </c>
      <c r="E303">
        <v>7</v>
      </c>
      <c r="F303">
        <v>20</v>
      </c>
      <c r="G303">
        <v>500</v>
      </c>
      <c r="H303">
        <v>10000</v>
      </c>
      <c r="I303">
        <v>10</v>
      </c>
      <c r="J303">
        <v>8</v>
      </c>
    </row>
    <row r="304" spans="1:10" x14ac:dyDescent="0.3">
      <c r="A304">
        <v>45089</v>
      </c>
      <c r="B304" s="5">
        <v>43951</v>
      </c>
      <c r="C304">
        <v>232</v>
      </c>
      <c r="D304" t="s">
        <v>26</v>
      </c>
      <c r="E304">
        <v>23</v>
      </c>
      <c r="F304">
        <v>2</v>
      </c>
      <c r="G304">
        <v>700</v>
      </c>
      <c r="H304">
        <v>1400</v>
      </c>
      <c r="I304">
        <v>9</v>
      </c>
      <c r="J304">
        <v>8</v>
      </c>
    </row>
    <row r="305" spans="1:10" x14ac:dyDescent="0.3">
      <c r="A305">
        <v>45200</v>
      </c>
      <c r="B305" s="5">
        <v>43921</v>
      </c>
      <c r="C305">
        <v>307</v>
      </c>
      <c r="D305" t="s">
        <v>23</v>
      </c>
      <c r="E305">
        <v>3</v>
      </c>
      <c r="F305">
        <v>4</v>
      </c>
      <c r="G305">
        <v>300</v>
      </c>
      <c r="H305">
        <v>1200</v>
      </c>
      <c r="I305">
        <v>10</v>
      </c>
      <c r="J305">
        <v>8</v>
      </c>
    </row>
    <row r="306" spans="1:10" x14ac:dyDescent="0.3">
      <c r="A306">
        <v>45311</v>
      </c>
      <c r="B306" s="5">
        <v>44105</v>
      </c>
      <c r="C306">
        <v>11</v>
      </c>
      <c r="D306" t="s">
        <v>29</v>
      </c>
      <c r="E306">
        <v>6</v>
      </c>
      <c r="F306">
        <v>9</v>
      </c>
      <c r="G306">
        <v>300</v>
      </c>
      <c r="H306">
        <v>2700</v>
      </c>
      <c r="I306">
        <v>7</v>
      </c>
      <c r="J306">
        <v>8</v>
      </c>
    </row>
    <row r="307" spans="1:10" x14ac:dyDescent="0.3">
      <c r="A307">
        <v>45422</v>
      </c>
      <c r="B307" s="5">
        <v>44188</v>
      </c>
      <c r="C307">
        <v>99</v>
      </c>
      <c r="D307" t="s">
        <v>26</v>
      </c>
      <c r="E307">
        <v>18</v>
      </c>
      <c r="F307">
        <v>13</v>
      </c>
      <c r="G307">
        <v>500</v>
      </c>
      <c r="H307">
        <v>6500</v>
      </c>
      <c r="I307">
        <v>10</v>
      </c>
      <c r="J307">
        <v>8</v>
      </c>
    </row>
    <row r="308" spans="1:10" x14ac:dyDescent="0.3">
      <c r="A308">
        <v>45533</v>
      </c>
      <c r="B308" s="5">
        <v>44099</v>
      </c>
      <c r="C308">
        <v>47</v>
      </c>
      <c r="D308" t="s">
        <v>28</v>
      </c>
      <c r="E308">
        <v>10</v>
      </c>
      <c r="F308">
        <v>12</v>
      </c>
      <c r="G308">
        <v>300</v>
      </c>
      <c r="H308">
        <v>3600</v>
      </c>
      <c r="I308">
        <v>6</v>
      </c>
      <c r="J308">
        <v>8</v>
      </c>
    </row>
    <row r="309" spans="1:10" x14ac:dyDescent="0.3">
      <c r="A309">
        <v>45644</v>
      </c>
      <c r="B309" s="5">
        <v>44064</v>
      </c>
      <c r="C309">
        <v>7</v>
      </c>
      <c r="D309" t="s">
        <v>25</v>
      </c>
      <c r="E309">
        <v>22</v>
      </c>
      <c r="F309">
        <v>7</v>
      </c>
      <c r="G309">
        <v>500</v>
      </c>
      <c r="H309">
        <v>3500</v>
      </c>
      <c r="I309">
        <v>10</v>
      </c>
      <c r="J309">
        <v>8</v>
      </c>
    </row>
    <row r="310" spans="1:10" x14ac:dyDescent="0.3">
      <c r="A310">
        <v>45755</v>
      </c>
      <c r="B310" s="5">
        <v>44049</v>
      </c>
      <c r="C310">
        <v>347</v>
      </c>
      <c r="D310" t="s">
        <v>29</v>
      </c>
      <c r="E310">
        <v>9</v>
      </c>
      <c r="F310">
        <v>7</v>
      </c>
      <c r="G310">
        <v>2000</v>
      </c>
      <c r="H310">
        <v>14000</v>
      </c>
      <c r="I310">
        <v>7</v>
      </c>
      <c r="J310">
        <v>8</v>
      </c>
    </row>
    <row r="311" spans="1:10" x14ac:dyDescent="0.3">
      <c r="A311">
        <v>45866</v>
      </c>
      <c r="B311" s="5">
        <v>43956</v>
      </c>
      <c r="C311">
        <v>125</v>
      </c>
      <c r="D311" t="s">
        <v>23</v>
      </c>
      <c r="E311">
        <v>17</v>
      </c>
      <c r="F311">
        <v>22</v>
      </c>
      <c r="G311">
        <v>2000</v>
      </c>
      <c r="H311">
        <v>44000</v>
      </c>
      <c r="I311">
        <v>6</v>
      </c>
      <c r="J311">
        <v>8</v>
      </c>
    </row>
    <row r="312" spans="1:10" x14ac:dyDescent="0.3">
      <c r="A312">
        <v>45977</v>
      </c>
      <c r="B312" s="5">
        <v>43851</v>
      </c>
      <c r="C312">
        <v>307</v>
      </c>
      <c r="D312" t="s">
        <v>23</v>
      </c>
      <c r="E312">
        <v>15</v>
      </c>
      <c r="F312">
        <v>24</v>
      </c>
      <c r="G312">
        <v>500</v>
      </c>
      <c r="H312">
        <v>12000</v>
      </c>
      <c r="I312">
        <v>8</v>
      </c>
      <c r="J312">
        <v>8</v>
      </c>
    </row>
    <row r="313" spans="1:10" x14ac:dyDescent="0.3">
      <c r="A313">
        <v>46088</v>
      </c>
      <c r="B313" s="5">
        <v>44055</v>
      </c>
      <c r="C313">
        <v>226</v>
      </c>
      <c r="D313" t="s">
        <v>24</v>
      </c>
      <c r="E313">
        <v>12</v>
      </c>
      <c r="F313">
        <v>8</v>
      </c>
      <c r="G313">
        <v>300</v>
      </c>
      <c r="H313">
        <v>2400</v>
      </c>
      <c r="I313">
        <v>8</v>
      </c>
      <c r="J313">
        <v>8</v>
      </c>
    </row>
    <row r="314" spans="1:10" x14ac:dyDescent="0.3">
      <c r="A314">
        <v>46199</v>
      </c>
      <c r="B314" s="5">
        <v>44185</v>
      </c>
      <c r="C314">
        <v>93</v>
      </c>
      <c r="D314" t="s">
        <v>24</v>
      </c>
      <c r="E314">
        <v>19</v>
      </c>
      <c r="F314">
        <v>6</v>
      </c>
      <c r="G314">
        <v>500</v>
      </c>
      <c r="H314">
        <v>3000</v>
      </c>
      <c r="I314">
        <v>10</v>
      </c>
      <c r="J314">
        <v>8</v>
      </c>
    </row>
    <row r="315" spans="1:10" x14ac:dyDescent="0.3">
      <c r="A315">
        <v>46310</v>
      </c>
      <c r="B315" s="5">
        <v>44104</v>
      </c>
      <c r="C315">
        <v>27</v>
      </c>
      <c r="D315" t="s">
        <v>23</v>
      </c>
      <c r="E315">
        <v>18</v>
      </c>
      <c r="F315">
        <v>11</v>
      </c>
      <c r="G315">
        <v>500</v>
      </c>
      <c r="H315">
        <v>5500</v>
      </c>
      <c r="I315">
        <v>10</v>
      </c>
      <c r="J315">
        <v>8</v>
      </c>
    </row>
    <row r="316" spans="1:10" x14ac:dyDescent="0.3">
      <c r="A316">
        <v>46421</v>
      </c>
      <c r="B316" s="5">
        <v>43912</v>
      </c>
      <c r="C316">
        <v>217</v>
      </c>
      <c r="D316" t="s">
        <v>25</v>
      </c>
      <c r="E316">
        <v>6</v>
      </c>
      <c r="F316">
        <v>9</v>
      </c>
      <c r="G316">
        <v>300</v>
      </c>
      <c r="H316">
        <v>2700</v>
      </c>
      <c r="I316">
        <v>10</v>
      </c>
      <c r="J316">
        <v>8</v>
      </c>
    </row>
    <row r="317" spans="1:10" x14ac:dyDescent="0.3">
      <c r="A317">
        <v>46532</v>
      </c>
      <c r="B317" s="5">
        <v>44021</v>
      </c>
      <c r="C317">
        <v>213</v>
      </c>
      <c r="D317" t="s">
        <v>27</v>
      </c>
      <c r="E317">
        <v>12</v>
      </c>
      <c r="F317">
        <v>10</v>
      </c>
      <c r="G317">
        <v>300</v>
      </c>
      <c r="H317">
        <v>3000</v>
      </c>
      <c r="I317">
        <v>10</v>
      </c>
      <c r="J317">
        <v>8</v>
      </c>
    </row>
    <row r="318" spans="1:10" x14ac:dyDescent="0.3">
      <c r="A318">
        <v>46643</v>
      </c>
      <c r="B318" s="5">
        <v>44153</v>
      </c>
      <c r="C318">
        <v>351</v>
      </c>
      <c r="D318" t="s">
        <v>26</v>
      </c>
      <c r="E318">
        <v>18</v>
      </c>
      <c r="F318">
        <v>22</v>
      </c>
      <c r="G318">
        <v>500</v>
      </c>
      <c r="H318">
        <v>11000</v>
      </c>
      <c r="I318">
        <v>6</v>
      </c>
      <c r="J318">
        <v>8</v>
      </c>
    </row>
    <row r="319" spans="1:10" x14ac:dyDescent="0.3">
      <c r="A319">
        <v>46754</v>
      </c>
      <c r="B319" s="5">
        <v>43915</v>
      </c>
      <c r="C319">
        <v>61</v>
      </c>
      <c r="D319" t="s">
        <v>28</v>
      </c>
      <c r="E319">
        <v>2</v>
      </c>
      <c r="F319">
        <v>7</v>
      </c>
      <c r="G319">
        <v>300</v>
      </c>
      <c r="H319">
        <v>2100</v>
      </c>
      <c r="I319">
        <v>10</v>
      </c>
      <c r="J319">
        <v>8</v>
      </c>
    </row>
    <row r="320" spans="1:10" x14ac:dyDescent="0.3">
      <c r="A320">
        <v>46865</v>
      </c>
      <c r="B320" s="5">
        <v>44156</v>
      </c>
      <c r="C320">
        <v>311</v>
      </c>
      <c r="D320" t="s">
        <v>27</v>
      </c>
      <c r="E320">
        <v>12</v>
      </c>
      <c r="F320">
        <v>12</v>
      </c>
      <c r="G320">
        <v>300</v>
      </c>
      <c r="H320">
        <v>3600</v>
      </c>
      <c r="I320">
        <v>10</v>
      </c>
      <c r="J320">
        <v>8</v>
      </c>
    </row>
    <row r="321" spans="1:10" x14ac:dyDescent="0.3">
      <c r="A321">
        <v>46976</v>
      </c>
      <c r="B321" s="5">
        <v>43894</v>
      </c>
      <c r="C321">
        <v>297</v>
      </c>
      <c r="D321" t="s">
        <v>27</v>
      </c>
      <c r="E321">
        <v>23</v>
      </c>
      <c r="F321">
        <v>3</v>
      </c>
      <c r="G321">
        <v>700</v>
      </c>
      <c r="H321">
        <v>2100</v>
      </c>
      <c r="I321">
        <v>7</v>
      </c>
      <c r="J321">
        <v>8</v>
      </c>
    </row>
    <row r="322" spans="1:10" x14ac:dyDescent="0.3">
      <c r="A322">
        <v>47087</v>
      </c>
      <c r="B322" s="5">
        <v>43939</v>
      </c>
      <c r="C322">
        <v>163</v>
      </c>
      <c r="D322" t="s">
        <v>24</v>
      </c>
      <c r="E322">
        <v>6</v>
      </c>
      <c r="F322">
        <v>21</v>
      </c>
      <c r="G322">
        <v>300</v>
      </c>
      <c r="H322">
        <v>6300</v>
      </c>
      <c r="I322">
        <v>10</v>
      </c>
      <c r="J322">
        <v>8</v>
      </c>
    </row>
    <row r="323" spans="1:10" x14ac:dyDescent="0.3">
      <c r="A323">
        <v>47198</v>
      </c>
      <c r="B323" s="5">
        <v>44090</v>
      </c>
      <c r="C323">
        <v>236</v>
      </c>
      <c r="D323" t="s">
        <v>28</v>
      </c>
      <c r="E323">
        <v>11</v>
      </c>
      <c r="F323">
        <v>2</v>
      </c>
      <c r="G323">
        <v>300</v>
      </c>
      <c r="H323">
        <v>600</v>
      </c>
      <c r="I323">
        <v>8</v>
      </c>
      <c r="J323">
        <v>8</v>
      </c>
    </row>
    <row r="324" spans="1:10" x14ac:dyDescent="0.3">
      <c r="A324">
        <v>47309</v>
      </c>
      <c r="B324" s="5">
        <v>44161</v>
      </c>
      <c r="C324">
        <v>182</v>
      </c>
      <c r="D324" t="s">
        <v>25</v>
      </c>
      <c r="E324">
        <v>20</v>
      </c>
      <c r="F324">
        <v>10</v>
      </c>
      <c r="G324">
        <v>500</v>
      </c>
      <c r="H324">
        <v>5000</v>
      </c>
      <c r="I324">
        <v>9</v>
      </c>
      <c r="J324">
        <v>8</v>
      </c>
    </row>
    <row r="325" spans="1:10" x14ac:dyDescent="0.3">
      <c r="A325">
        <v>47420</v>
      </c>
      <c r="B325" s="5">
        <v>43966</v>
      </c>
      <c r="C325">
        <v>297</v>
      </c>
      <c r="D325" t="s">
        <v>27</v>
      </c>
      <c r="E325">
        <v>7</v>
      </c>
      <c r="F325">
        <v>11</v>
      </c>
      <c r="G325">
        <v>500</v>
      </c>
      <c r="H325">
        <v>5500</v>
      </c>
      <c r="I325">
        <v>7</v>
      </c>
      <c r="J325">
        <v>8</v>
      </c>
    </row>
    <row r="326" spans="1:10" x14ac:dyDescent="0.3">
      <c r="A326">
        <v>47531</v>
      </c>
      <c r="B326" s="5">
        <v>44169</v>
      </c>
      <c r="C326">
        <v>8</v>
      </c>
      <c r="D326" t="s">
        <v>26</v>
      </c>
      <c r="E326">
        <v>14</v>
      </c>
      <c r="F326">
        <v>24</v>
      </c>
      <c r="G326">
        <v>300</v>
      </c>
      <c r="H326">
        <v>7200</v>
      </c>
      <c r="I326">
        <v>10</v>
      </c>
      <c r="J326">
        <v>8</v>
      </c>
    </row>
    <row r="327" spans="1:10" x14ac:dyDescent="0.3">
      <c r="A327">
        <v>47642</v>
      </c>
      <c r="B327" s="5">
        <v>44114</v>
      </c>
      <c r="C327">
        <v>258</v>
      </c>
      <c r="D327" t="s">
        <v>23</v>
      </c>
      <c r="E327">
        <v>15</v>
      </c>
      <c r="F327">
        <v>3</v>
      </c>
      <c r="G327">
        <v>500</v>
      </c>
      <c r="H327">
        <v>1500</v>
      </c>
      <c r="I327">
        <v>6</v>
      </c>
      <c r="J327">
        <v>8</v>
      </c>
    </row>
    <row r="328" spans="1:10" x14ac:dyDescent="0.3">
      <c r="A328">
        <v>47753</v>
      </c>
      <c r="B328" s="5">
        <v>44003</v>
      </c>
      <c r="C328">
        <v>252</v>
      </c>
      <c r="D328" t="s">
        <v>25</v>
      </c>
      <c r="E328">
        <v>2</v>
      </c>
      <c r="F328">
        <v>23</v>
      </c>
      <c r="G328">
        <v>300</v>
      </c>
      <c r="H328">
        <v>6900</v>
      </c>
      <c r="I328">
        <v>7</v>
      </c>
      <c r="J328">
        <v>8</v>
      </c>
    </row>
    <row r="329" spans="1:10" x14ac:dyDescent="0.3">
      <c r="A329">
        <v>47864</v>
      </c>
      <c r="B329" s="5">
        <v>44168</v>
      </c>
      <c r="C329">
        <v>87</v>
      </c>
      <c r="D329" t="s">
        <v>27</v>
      </c>
      <c r="E329">
        <v>9</v>
      </c>
      <c r="F329">
        <v>2</v>
      </c>
      <c r="G329">
        <v>2000</v>
      </c>
      <c r="H329">
        <v>4000</v>
      </c>
      <c r="I329">
        <v>9</v>
      </c>
      <c r="J329">
        <v>8</v>
      </c>
    </row>
    <row r="330" spans="1:10" x14ac:dyDescent="0.3">
      <c r="A330">
        <v>47975</v>
      </c>
      <c r="B330" s="5">
        <v>43944</v>
      </c>
      <c r="C330">
        <v>331</v>
      </c>
      <c r="D330" t="s">
        <v>24</v>
      </c>
      <c r="E330">
        <v>22</v>
      </c>
      <c r="F330">
        <v>7</v>
      </c>
      <c r="G330">
        <v>500</v>
      </c>
      <c r="H330">
        <v>3500</v>
      </c>
      <c r="I330">
        <v>9</v>
      </c>
      <c r="J330">
        <v>8</v>
      </c>
    </row>
    <row r="331" spans="1:10" x14ac:dyDescent="0.3">
      <c r="A331">
        <v>48086</v>
      </c>
      <c r="B331" s="5">
        <v>44077</v>
      </c>
      <c r="C331">
        <v>23</v>
      </c>
      <c r="D331" t="s">
        <v>24</v>
      </c>
      <c r="E331">
        <v>11</v>
      </c>
      <c r="F331">
        <v>24</v>
      </c>
      <c r="G331">
        <v>300</v>
      </c>
      <c r="H331">
        <v>7200</v>
      </c>
      <c r="I331">
        <v>8</v>
      </c>
      <c r="J331">
        <v>8</v>
      </c>
    </row>
    <row r="332" spans="1:10" x14ac:dyDescent="0.3">
      <c r="A332">
        <v>48197</v>
      </c>
      <c r="B332" s="5">
        <v>43924</v>
      </c>
      <c r="C332">
        <v>230</v>
      </c>
      <c r="D332" t="s">
        <v>23</v>
      </c>
      <c r="E332">
        <v>14</v>
      </c>
      <c r="F332">
        <v>4</v>
      </c>
      <c r="G332">
        <v>300</v>
      </c>
      <c r="H332">
        <v>1200</v>
      </c>
      <c r="I332">
        <v>6</v>
      </c>
      <c r="J332">
        <v>8</v>
      </c>
    </row>
    <row r="333" spans="1:10" x14ac:dyDescent="0.3">
      <c r="A333">
        <v>48308</v>
      </c>
      <c r="B333" s="5">
        <v>44129</v>
      </c>
      <c r="C333">
        <v>76</v>
      </c>
      <c r="D333" t="s">
        <v>23</v>
      </c>
      <c r="E333">
        <v>11</v>
      </c>
      <c r="F333">
        <v>8</v>
      </c>
      <c r="G333">
        <v>300</v>
      </c>
      <c r="H333">
        <v>2400</v>
      </c>
      <c r="I333">
        <v>6</v>
      </c>
      <c r="J333">
        <v>8</v>
      </c>
    </row>
    <row r="334" spans="1:10" x14ac:dyDescent="0.3">
      <c r="A334">
        <v>48419</v>
      </c>
      <c r="B334" s="5">
        <v>43990</v>
      </c>
      <c r="C334">
        <v>194</v>
      </c>
      <c r="D334" t="s">
        <v>28</v>
      </c>
      <c r="E334">
        <v>19</v>
      </c>
      <c r="F334">
        <v>3</v>
      </c>
      <c r="G334">
        <v>500</v>
      </c>
      <c r="H334">
        <v>1500</v>
      </c>
      <c r="I334">
        <v>10</v>
      </c>
      <c r="J334">
        <v>8</v>
      </c>
    </row>
    <row r="335" spans="1:10" x14ac:dyDescent="0.3">
      <c r="A335">
        <v>48530</v>
      </c>
      <c r="B335" s="5">
        <v>43992</v>
      </c>
      <c r="C335">
        <v>395</v>
      </c>
      <c r="D335" t="s">
        <v>27</v>
      </c>
      <c r="E335">
        <v>6</v>
      </c>
      <c r="F335">
        <v>7</v>
      </c>
      <c r="G335">
        <v>300</v>
      </c>
      <c r="H335">
        <v>2100</v>
      </c>
      <c r="I335">
        <v>10</v>
      </c>
      <c r="J335">
        <v>8</v>
      </c>
    </row>
    <row r="336" spans="1:10" x14ac:dyDescent="0.3">
      <c r="A336">
        <v>48641</v>
      </c>
      <c r="B336" s="5">
        <v>43943</v>
      </c>
      <c r="C336">
        <v>170</v>
      </c>
      <c r="D336" t="s">
        <v>24</v>
      </c>
      <c r="E336">
        <v>10</v>
      </c>
      <c r="F336">
        <v>12</v>
      </c>
      <c r="G336">
        <v>300</v>
      </c>
      <c r="H336">
        <v>3600</v>
      </c>
      <c r="I336">
        <v>6</v>
      </c>
      <c r="J336">
        <v>8</v>
      </c>
    </row>
    <row r="337" spans="1:10" x14ac:dyDescent="0.3">
      <c r="A337">
        <v>48752</v>
      </c>
      <c r="B337" s="5">
        <v>43948</v>
      </c>
      <c r="C337">
        <v>32</v>
      </c>
      <c r="D337" t="s">
        <v>29</v>
      </c>
      <c r="E337">
        <v>15</v>
      </c>
      <c r="F337">
        <v>5</v>
      </c>
      <c r="G337">
        <v>500</v>
      </c>
      <c r="H337">
        <v>2500</v>
      </c>
      <c r="I337">
        <v>9</v>
      </c>
      <c r="J337">
        <v>8</v>
      </c>
    </row>
    <row r="338" spans="1:10" x14ac:dyDescent="0.3">
      <c r="A338">
        <v>48863</v>
      </c>
      <c r="B338" s="5">
        <v>43870</v>
      </c>
      <c r="C338">
        <v>334</v>
      </c>
      <c r="D338" t="s">
        <v>28</v>
      </c>
      <c r="E338">
        <v>6</v>
      </c>
      <c r="F338">
        <v>20</v>
      </c>
      <c r="G338">
        <v>300</v>
      </c>
      <c r="H338">
        <v>6000</v>
      </c>
      <c r="I338">
        <v>6</v>
      </c>
      <c r="J338">
        <v>8</v>
      </c>
    </row>
    <row r="339" spans="1:10" x14ac:dyDescent="0.3">
      <c r="A339">
        <v>48974</v>
      </c>
      <c r="B339" s="5">
        <v>44180</v>
      </c>
      <c r="C339">
        <v>95</v>
      </c>
      <c r="D339" t="s">
        <v>29</v>
      </c>
      <c r="E339">
        <v>5</v>
      </c>
      <c r="F339">
        <v>13</v>
      </c>
      <c r="G339">
        <v>300</v>
      </c>
      <c r="H339">
        <v>3900</v>
      </c>
      <c r="I339">
        <v>9</v>
      </c>
      <c r="J339">
        <v>8</v>
      </c>
    </row>
    <row r="340" spans="1:10" x14ac:dyDescent="0.3">
      <c r="A340">
        <v>49085</v>
      </c>
      <c r="B340" s="5">
        <v>43980</v>
      </c>
      <c r="C340">
        <v>154</v>
      </c>
      <c r="D340" t="s">
        <v>25</v>
      </c>
      <c r="E340">
        <v>8</v>
      </c>
      <c r="F340">
        <v>24</v>
      </c>
      <c r="G340">
        <v>1500</v>
      </c>
      <c r="H340">
        <v>36000</v>
      </c>
      <c r="I340">
        <v>9</v>
      </c>
      <c r="J340">
        <v>8</v>
      </c>
    </row>
    <row r="341" spans="1:10" x14ac:dyDescent="0.3">
      <c r="A341">
        <v>49196</v>
      </c>
      <c r="B341" s="5">
        <v>44048</v>
      </c>
      <c r="C341">
        <v>117</v>
      </c>
      <c r="D341" t="s">
        <v>28</v>
      </c>
      <c r="E341">
        <v>21</v>
      </c>
      <c r="F341">
        <v>13</v>
      </c>
      <c r="G341">
        <v>500</v>
      </c>
      <c r="H341">
        <v>6500</v>
      </c>
      <c r="I341">
        <v>9</v>
      </c>
      <c r="J341">
        <v>8</v>
      </c>
    </row>
    <row r="342" spans="1:10" x14ac:dyDescent="0.3">
      <c r="A342">
        <v>49307</v>
      </c>
      <c r="B342" s="5">
        <v>44112</v>
      </c>
      <c r="C342">
        <v>211</v>
      </c>
      <c r="D342" t="s">
        <v>26</v>
      </c>
      <c r="E342">
        <v>16</v>
      </c>
      <c r="F342">
        <v>9</v>
      </c>
      <c r="G342">
        <v>1500</v>
      </c>
      <c r="H342">
        <v>13500</v>
      </c>
      <c r="I342">
        <v>7</v>
      </c>
      <c r="J342">
        <v>8</v>
      </c>
    </row>
    <row r="343" spans="1:10" x14ac:dyDescent="0.3">
      <c r="A343">
        <v>49418</v>
      </c>
      <c r="B343" s="5">
        <v>44005</v>
      </c>
      <c r="C343">
        <v>9</v>
      </c>
      <c r="D343" t="s">
        <v>24</v>
      </c>
      <c r="E343">
        <v>19</v>
      </c>
      <c r="F343">
        <v>7</v>
      </c>
      <c r="G343">
        <v>500</v>
      </c>
      <c r="H343">
        <v>3500</v>
      </c>
      <c r="I343">
        <v>7</v>
      </c>
      <c r="J343">
        <v>8</v>
      </c>
    </row>
    <row r="344" spans="1:10" x14ac:dyDescent="0.3">
      <c r="A344">
        <v>49529</v>
      </c>
      <c r="B344" s="5">
        <v>44064</v>
      </c>
      <c r="C344">
        <v>364</v>
      </c>
      <c r="D344" t="s">
        <v>25</v>
      </c>
      <c r="E344">
        <v>15</v>
      </c>
      <c r="F344">
        <v>22</v>
      </c>
      <c r="G344">
        <v>500</v>
      </c>
      <c r="H344">
        <v>11000</v>
      </c>
      <c r="I344">
        <v>6</v>
      </c>
      <c r="J344">
        <v>8</v>
      </c>
    </row>
    <row r="345" spans="1:10" x14ac:dyDescent="0.3">
      <c r="A345">
        <v>49640</v>
      </c>
      <c r="B345" s="5">
        <v>44089</v>
      </c>
      <c r="C345">
        <v>58</v>
      </c>
      <c r="D345" t="s">
        <v>24</v>
      </c>
      <c r="E345">
        <v>6</v>
      </c>
      <c r="F345">
        <v>2</v>
      </c>
      <c r="G345">
        <v>300</v>
      </c>
      <c r="H345">
        <v>600</v>
      </c>
      <c r="I345">
        <v>8</v>
      </c>
      <c r="J345">
        <v>8</v>
      </c>
    </row>
    <row r="346" spans="1:10" x14ac:dyDescent="0.3">
      <c r="A346">
        <v>49751</v>
      </c>
      <c r="B346" s="5">
        <v>44002</v>
      </c>
      <c r="C346">
        <v>252</v>
      </c>
      <c r="D346" t="s">
        <v>25</v>
      </c>
      <c r="E346">
        <v>6</v>
      </c>
      <c r="F346">
        <v>5</v>
      </c>
      <c r="G346">
        <v>300</v>
      </c>
      <c r="H346">
        <v>1500</v>
      </c>
      <c r="I346">
        <v>8</v>
      </c>
      <c r="J346">
        <v>8</v>
      </c>
    </row>
    <row r="347" spans="1:10" x14ac:dyDescent="0.3">
      <c r="A347">
        <v>49862</v>
      </c>
      <c r="B347" s="5">
        <v>44097</v>
      </c>
      <c r="C347">
        <v>157</v>
      </c>
      <c r="D347" t="s">
        <v>27</v>
      </c>
      <c r="E347">
        <v>12</v>
      </c>
      <c r="F347">
        <v>20</v>
      </c>
      <c r="G347">
        <v>300</v>
      </c>
      <c r="H347">
        <v>6000</v>
      </c>
      <c r="I347">
        <v>10</v>
      </c>
      <c r="J347">
        <v>8</v>
      </c>
    </row>
    <row r="348" spans="1:10" x14ac:dyDescent="0.3">
      <c r="A348">
        <v>49973</v>
      </c>
      <c r="B348" s="5">
        <v>44078</v>
      </c>
      <c r="C348">
        <v>127</v>
      </c>
      <c r="D348" t="s">
        <v>26</v>
      </c>
      <c r="E348">
        <v>9</v>
      </c>
      <c r="F348">
        <v>11</v>
      </c>
      <c r="G348">
        <v>2000</v>
      </c>
      <c r="H348">
        <v>22000</v>
      </c>
      <c r="I348">
        <v>8</v>
      </c>
      <c r="J348">
        <v>8</v>
      </c>
    </row>
    <row r="349" spans="1:10" x14ac:dyDescent="0.3">
      <c r="A349">
        <v>50084</v>
      </c>
      <c r="B349" s="5">
        <v>44098</v>
      </c>
      <c r="C349">
        <v>179</v>
      </c>
      <c r="D349" t="s">
        <v>29</v>
      </c>
      <c r="E349">
        <v>2</v>
      </c>
      <c r="F349">
        <v>23</v>
      </c>
      <c r="G349">
        <v>300</v>
      </c>
      <c r="H349">
        <v>6900</v>
      </c>
      <c r="I349">
        <v>9</v>
      </c>
      <c r="J349">
        <v>8</v>
      </c>
    </row>
    <row r="350" spans="1:10" x14ac:dyDescent="0.3">
      <c r="A350">
        <v>50195</v>
      </c>
      <c r="B350" s="5">
        <v>43831</v>
      </c>
      <c r="C350">
        <v>345</v>
      </c>
      <c r="D350" t="s">
        <v>24</v>
      </c>
      <c r="E350">
        <v>13</v>
      </c>
      <c r="F350">
        <v>8</v>
      </c>
      <c r="G350">
        <v>300</v>
      </c>
      <c r="H350">
        <v>2400</v>
      </c>
      <c r="I350">
        <v>7</v>
      </c>
      <c r="J350">
        <v>8</v>
      </c>
    </row>
    <row r="351" spans="1:10" x14ac:dyDescent="0.3">
      <c r="A351">
        <v>50306</v>
      </c>
      <c r="B351" s="5">
        <v>44128</v>
      </c>
      <c r="C351">
        <v>187</v>
      </c>
      <c r="D351" t="s">
        <v>28</v>
      </c>
      <c r="E351">
        <v>8</v>
      </c>
      <c r="F351">
        <v>8</v>
      </c>
      <c r="G351">
        <v>1500</v>
      </c>
      <c r="H351">
        <v>12000</v>
      </c>
      <c r="I351">
        <v>6</v>
      </c>
      <c r="J351">
        <v>8</v>
      </c>
    </row>
    <row r="352" spans="1:10" x14ac:dyDescent="0.3">
      <c r="A352">
        <v>50417</v>
      </c>
      <c r="B352" s="5">
        <v>43909</v>
      </c>
      <c r="C352">
        <v>360</v>
      </c>
      <c r="D352" t="s">
        <v>27</v>
      </c>
      <c r="E352">
        <v>15</v>
      </c>
      <c r="F352">
        <v>15</v>
      </c>
      <c r="G352">
        <v>500</v>
      </c>
      <c r="H352">
        <v>7500</v>
      </c>
      <c r="I352">
        <v>8</v>
      </c>
      <c r="J352">
        <v>8</v>
      </c>
    </row>
    <row r="353" spans="1:10" x14ac:dyDescent="0.3">
      <c r="A353">
        <v>50528</v>
      </c>
      <c r="B353" s="5">
        <v>43865</v>
      </c>
      <c r="C353">
        <v>290</v>
      </c>
      <c r="D353" t="s">
        <v>27</v>
      </c>
      <c r="E353">
        <v>18</v>
      </c>
      <c r="F353">
        <v>7</v>
      </c>
      <c r="G353">
        <v>500</v>
      </c>
      <c r="H353">
        <v>3500</v>
      </c>
      <c r="I353">
        <v>9</v>
      </c>
      <c r="J353">
        <v>8</v>
      </c>
    </row>
    <row r="354" spans="1:10" x14ac:dyDescent="0.3">
      <c r="A354">
        <v>50639</v>
      </c>
      <c r="B354" s="5">
        <v>43979</v>
      </c>
      <c r="C354">
        <v>389</v>
      </c>
      <c r="D354" t="s">
        <v>29</v>
      </c>
      <c r="E354">
        <v>2</v>
      </c>
      <c r="F354">
        <v>8</v>
      </c>
      <c r="G354">
        <v>300</v>
      </c>
      <c r="H354">
        <v>2400</v>
      </c>
      <c r="I354">
        <v>6</v>
      </c>
      <c r="J354">
        <v>8</v>
      </c>
    </row>
    <row r="355" spans="1:10" x14ac:dyDescent="0.3">
      <c r="A355">
        <v>50750</v>
      </c>
      <c r="B355" s="5">
        <v>43959</v>
      </c>
      <c r="C355">
        <v>148</v>
      </c>
      <c r="D355" t="s">
        <v>26</v>
      </c>
      <c r="E355">
        <v>16</v>
      </c>
      <c r="F355">
        <v>10</v>
      </c>
      <c r="G355">
        <v>1500</v>
      </c>
      <c r="H355">
        <v>15000</v>
      </c>
      <c r="I355">
        <v>8</v>
      </c>
      <c r="J355">
        <v>8</v>
      </c>
    </row>
    <row r="356" spans="1:10" x14ac:dyDescent="0.3">
      <c r="A356">
        <v>50861</v>
      </c>
      <c r="B356" s="5">
        <v>43992</v>
      </c>
      <c r="C356">
        <v>358</v>
      </c>
      <c r="D356" t="s">
        <v>26</v>
      </c>
      <c r="E356">
        <v>3</v>
      </c>
      <c r="F356">
        <v>8</v>
      </c>
      <c r="G356">
        <v>300</v>
      </c>
      <c r="H356">
        <v>2400</v>
      </c>
      <c r="I356">
        <v>9</v>
      </c>
      <c r="J356">
        <v>8</v>
      </c>
    </row>
    <row r="357" spans="1:10" x14ac:dyDescent="0.3">
      <c r="A357">
        <v>50972</v>
      </c>
      <c r="B357" s="5">
        <v>44034</v>
      </c>
      <c r="C357">
        <v>172</v>
      </c>
      <c r="D357" t="s">
        <v>29</v>
      </c>
      <c r="E357">
        <v>3</v>
      </c>
      <c r="F357">
        <v>14</v>
      </c>
      <c r="G357">
        <v>300</v>
      </c>
      <c r="H357">
        <v>4200</v>
      </c>
      <c r="I357">
        <v>7</v>
      </c>
      <c r="J357">
        <v>8</v>
      </c>
    </row>
    <row r="358" spans="1:10" x14ac:dyDescent="0.3">
      <c r="A358">
        <v>51083</v>
      </c>
      <c r="B358" s="5">
        <v>44131</v>
      </c>
      <c r="C358">
        <v>72</v>
      </c>
      <c r="D358" t="s">
        <v>24</v>
      </c>
      <c r="E358">
        <v>21</v>
      </c>
      <c r="F358">
        <v>3</v>
      </c>
      <c r="G358">
        <v>500</v>
      </c>
      <c r="H358">
        <v>1500</v>
      </c>
      <c r="I358">
        <v>7</v>
      </c>
      <c r="J358">
        <v>8</v>
      </c>
    </row>
    <row r="359" spans="1:10" x14ac:dyDescent="0.3">
      <c r="A359">
        <v>51194</v>
      </c>
      <c r="B359" s="5">
        <v>43935</v>
      </c>
      <c r="C359">
        <v>356</v>
      </c>
      <c r="D359" t="s">
        <v>23</v>
      </c>
      <c r="E359">
        <v>12</v>
      </c>
      <c r="F359">
        <v>23</v>
      </c>
      <c r="G359">
        <v>300</v>
      </c>
      <c r="H359">
        <v>6900</v>
      </c>
      <c r="I359">
        <v>8</v>
      </c>
      <c r="J359">
        <v>8</v>
      </c>
    </row>
    <row r="360" spans="1:10" x14ac:dyDescent="0.3">
      <c r="A360">
        <v>51305</v>
      </c>
      <c r="B360" s="5">
        <v>44106</v>
      </c>
      <c r="C360">
        <v>287</v>
      </c>
      <c r="D360" t="s">
        <v>25</v>
      </c>
      <c r="E360">
        <v>19</v>
      </c>
      <c r="F360">
        <v>12</v>
      </c>
      <c r="G360">
        <v>500</v>
      </c>
      <c r="H360">
        <v>6000</v>
      </c>
      <c r="I360">
        <v>6</v>
      </c>
      <c r="J360">
        <v>8</v>
      </c>
    </row>
    <row r="361" spans="1:10" x14ac:dyDescent="0.3">
      <c r="A361">
        <v>51416</v>
      </c>
      <c r="B361" s="5">
        <v>43953</v>
      </c>
      <c r="C361">
        <v>256</v>
      </c>
      <c r="D361" t="s">
        <v>29</v>
      </c>
      <c r="E361">
        <v>11</v>
      </c>
      <c r="F361">
        <v>11</v>
      </c>
      <c r="G361">
        <v>300</v>
      </c>
      <c r="H361">
        <v>3300</v>
      </c>
      <c r="I361">
        <v>9</v>
      </c>
      <c r="J361">
        <v>8</v>
      </c>
    </row>
    <row r="362" spans="1:10" x14ac:dyDescent="0.3">
      <c r="A362">
        <v>51527</v>
      </c>
      <c r="B362" s="5">
        <v>43868</v>
      </c>
      <c r="C362">
        <v>193</v>
      </c>
      <c r="D362" t="s">
        <v>29</v>
      </c>
      <c r="E362">
        <v>24</v>
      </c>
      <c r="F362">
        <v>4</v>
      </c>
      <c r="G362">
        <v>2500</v>
      </c>
      <c r="H362">
        <v>10000</v>
      </c>
      <c r="I362">
        <v>6</v>
      </c>
      <c r="J362">
        <v>8</v>
      </c>
    </row>
    <row r="363" spans="1:10" x14ac:dyDescent="0.3">
      <c r="A363">
        <v>51638</v>
      </c>
      <c r="B363" s="5">
        <v>43919</v>
      </c>
      <c r="C363">
        <v>332</v>
      </c>
      <c r="D363" t="s">
        <v>27</v>
      </c>
      <c r="E363">
        <v>2</v>
      </c>
      <c r="F363">
        <v>18</v>
      </c>
      <c r="G363">
        <v>300</v>
      </c>
      <c r="H363">
        <v>5400</v>
      </c>
      <c r="I363">
        <v>9</v>
      </c>
      <c r="J363">
        <v>8</v>
      </c>
    </row>
    <row r="364" spans="1:10" x14ac:dyDescent="0.3">
      <c r="A364">
        <v>51749</v>
      </c>
      <c r="B364" s="5">
        <v>43846</v>
      </c>
      <c r="C364">
        <v>149</v>
      </c>
      <c r="D364" t="s">
        <v>24</v>
      </c>
      <c r="E364">
        <v>21</v>
      </c>
      <c r="F364">
        <v>16</v>
      </c>
      <c r="G364">
        <v>500</v>
      </c>
      <c r="H364">
        <v>8000</v>
      </c>
      <c r="I364">
        <v>10</v>
      </c>
      <c r="J364">
        <v>8</v>
      </c>
    </row>
    <row r="365" spans="1:10" x14ac:dyDescent="0.3">
      <c r="A365">
        <v>51860</v>
      </c>
      <c r="B365" s="5">
        <v>43949</v>
      </c>
      <c r="C365">
        <v>53</v>
      </c>
      <c r="D365" t="s">
        <v>29</v>
      </c>
      <c r="E365">
        <v>14</v>
      </c>
      <c r="F365">
        <v>15</v>
      </c>
      <c r="G365">
        <v>300</v>
      </c>
      <c r="H365">
        <v>4500</v>
      </c>
      <c r="I365">
        <v>10</v>
      </c>
      <c r="J365">
        <v>8</v>
      </c>
    </row>
    <row r="366" spans="1:10" x14ac:dyDescent="0.3">
      <c r="A366">
        <v>51971</v>
      </c>
      <c r="B366" s="5">
        <v>43934</v>
      </c>
      <c r="C366">
        <v>222</v>
      </c>
      <c r="D366" t="s">
        <v>28</v>
      </c>
      <c r="E366">
        <v>21</v>
      </c>
      <c r="F366">
        <v>20</v>
      </c>
      <c r="G366">
        <v>500</v>
      </c>
      <c r="H366">
        <v>10000</v>
      </c>
      <c r="I366">
        <v>7</v>
      </c>
      <c r="J366">
        <v>8</v>
      </c>
    </row>
    <row r="367" spans="1:10" x14ac:dyDescent="0.3">
      <c r="A367">
        <v>52082</v>
      </c>
      <c r="B367" s="5">
        <v>44008</v>
      </c>
      <c r="C367">
        <v>138</v>
      </c>
      <c r="D367" t="s">
        <v>28</v>
      </c>
      <c r="E367">
        <v>22</v>
      </c>
      <c r="F367">
        <v>18</v>
      </c>
      <c r="G367">
        <v>500</v>
      </c>
      <c r="H367">
        <v>9000</v>
      </c>
      <c r="I367">
        <v>7</v>
      </c>
      <c r="J367">
        <v>8</v>
      </c>
    </row>
    <row r="368" spans="1:10" x14ac:dyDescent="0.3">
      <c r="A368">
        <v>52193</v>
      </c>
      <c r="B368" s="5">
        <v>43924</v>
      </c>
      <c r="C368">
        <v>158</v>
      </c>
      <c r="D368" t="s">
        <v>29</v>
      </c>
      <c r="E368">
        <v>19</v>
      </c>
      <c r="F368">
        <v>18</v>
      </c>
      <c r="G368">
        <v>500</v>
      </c>
      <c r="H368">
        <v>9000</v>
      </c>
      <c r="I368">
        <v>10</v>
      </c>
      <c r="J368">
        <v>8</v>
      </c>
    </row>
    <row r="369" spans="1:10" x14ac:dyDescent="0.3">
      <c r="A369">
        <v>52304</v>
      </c>
      <c r="B369" s="5">
        <v>43871</v>
      </c>
      <c r="C369">
        <v>295</v>
      </c>
      <c r="D369" t="s">
        <v>26</v>
      </c>
      <c r="E369">
        <v>19</v>
      </c>
      <c r="F369">
        <v>12</v>
      </c>
      <c r="G369">
        <v>500</v>
      </c>
      <c r="H369">
        <v>6000</v>
      </c>
      <c r="I369">
        <v>7</v>
      </c>
      <c r="J369">
        <v>8</v>
      </c>
    </row>
    <row r="370" spans="1:10" x14ac:dyDescent="0.3">
      <c r="A370">
        <v>52415</v>
      </c>
      <c r="B370" s="5">
        <v>44189</v>
      </c>
      <c r="C370">
        <v>265</v>
      </c>
      <c r="D370" t="s">
        <v>23</v>
      </c>
      <c r="E370">
        <v>2</v>
      </c>
      <c r="F370">
        <v>24</v>
      </c>
      <c r="G370">
        <v>300</v>
      </c>
      <c r="H370">
        <v>7200</v>
      </c>
      <c r="I370">
        <v>9</v>
      </c>
      <c r="J370">
        <v>8</v>
      </c>
    </row>
    <row r="371" spans="1:10" x14ac:dyDescent="0.3">
      <c r="A371">
        <v>52526</v>
      </c>
      <c r="B371" s="5">
        <v>44038</v>
      </c>
      <c r="C371">
        <v>200</v>
      </c>
      <c r="D371" t="s">
        <v>29</v>
      </c>
      <c r="E371">
        <v>13</v>
      </c>
      <c r="F371">
        <v>21</v>
      </c>
      <c r="G371">
        <v>300</v>
      </c>
      <c r="H371">
        <v>6300</v>
      </c>
      <c r="I371">
        <v>8</v>
      </c>
      <c r="J371">
        <v>8</v>
      </c>
    </row>
    <row r="372" spans="1:10" x14ac:dyDescent="0.3">
      <c r="A372">
        <v>52637</v>
      </c>
      <c r="B372" s="5">
        <v>44004</v>
      </c>
      <c r="C372">
        <v>258</v>
      </c>
      <c r="D372" t="s">
        <v>23</v>
      </c>
      <c r="E372">
        <v>10</v>
      </c>
      <c r="F372">
        <v>20</v>
      </c>
      <c r="G372">
        <v>300</v>
      </c>
      <c r="H372">
        <v>6000</v>
      </c>
      <c r="I372">
        <v>8</v>
      </c>
      <c r="J372">
        <v>8</v>
      </c>
    </row>
    <row r="373" spans="1:10" x14ac:dyDescent="0.3">
      <c r="A373">
        <v>52748</v>
      </c>
      <c r="B373" s="5">
        <v>44039</v>
      </c>
      <c r="C373">
        <v>312</v>
      </c>
      <c r="D373" t="s">
        <v>29</v>
      </c>
      <c r="E373">
        <v>10</v>
      </c>
      <c r="F373">
        <v>3</v>
      </c>
      <c r="G373">
        <v>300</v>
      </c>
      <c r="H373">
        <v>900</v>
      </c>
      <c r="I373">
        <v>7</v>
      </c>
      <c r="J373">
        <v>8</v>
      </c>
    </row>
    <row r="374" spans="1:10" x14ac:dyDescent="0.3">
      <c r="A374">
        <v>52859</v>
      </c>
      <c r="B374" s="5">
        <v>44018</v>
      </c>
      <c r="C374">
        <v>98</v>
      </c>
      <c r="D374" t="s">
        <v>25</v>
      </c>
      <c r="E374">
        <v>3</v>
      </c>
      <c r="F374">
        <v>19</v>
      </c>
      <c r="G374">
        <v>300</v>
      </c>
      <c r="H374">
        <v>5700</v>
      </c>
      <c r="I374">
        <v>10</v>
      </c>
      <c r="J374">
        <v>8</v>
      </c>
    </row>
    <row r="375" spans="1:10" x14ac:dyDescent="0.3">
      <c r="A375">
        <v>52970</v>
      </c>
      <c r="B375" s="5">
        <v>44027</v>
      </c>
      <c r="C375">
        <v>189</v>
      </c>
      <c r="D375" t="s">
        <v>25</v>
      </c>
      <c r="E375">
        <v>18</v>
      </c>
      <c r="F375">
        <v>13</v>
      </c>
      <c r="G375">
        <v>500</v>
      </c>
      <c r="H375">
        <v>6500</v>
      </c>
      <c r="I375">
        <v>6</v>
      </c>
      <c r="J375">
        <v>8</v>
      </c>
    </row>
    <row r="376" spans="1:10" x14ac:dyDescent="0.3">
      <c r="A376">
        <v>53081</v>
      </c>
      <c r="B376" s="5">
        <v>44077</v>
      </c>
      <c r="C376">
        <v>236</v>
      </c>
      <c r="D376" t="s">
        <v>28</v>
      </c>
      <c r="E376">
        <v>18</v>
      </c>
      <c r="F376">
        <v>14</v>
      </c>
      <c r="G376">
        <v>500</v>
      </c>
      <c r="H376">
        <v>7000</v>
      </c>
      <c r="I376">
        <v>6</v>
      </c>
      <c r="J376">
        <v>8</v>
      </c>
    </row>
    <row r="377" spans="1:10" x14ac:dyDescent="0.3">
      <c r="A377">
        <v>53192</v>
      </c>
      <c r="B377" s="5">
        <v>44007</v>
      </c>
      <c r="C377">
        <v>71</v>
      </c>
      <c r="D377" t="s">
        <v>26</v>
      </c>
      <c r="E377">
        <v>6</v>
      </c>
      <c r="F377">
        <v>2</v>
      </c>
      <c r="G377">
        <v>300</v>
      </c>
      <c r="H377">
        <v>600</v>
      </c>
      <c r="I377">
        <v>7</v>
      </c>
      <c r="J377">
        <v>8</v>
      </c>
    </row>
    <row r="378" spans="1:10" x14ac:dyDescent="0.3">
      <c r="A378">
        <v>53303</v>
      </c>
      <c r="B378" s="5">
        <v>44069</v>
      </c>
      <c r="C378">
        <v>180</v>
      </c>
      <c r="D378" t="s">
        <v>28</v>
      </c>
      <c r="E378">
        <v>18</v>
      </c>
      <c r="F378">
        <v>15</v>
      </c>
      <c r="G378">
        <v>500</v>
      </c>
      <c r="H378">
        <v>7500</v>
      </c>
      <c r="I378">
        <v>10</v>
      </c>
      <c r="J378">
        <v>8</v>
      </c>
    </row>
    <row r="379" spans="1:10" x14ac:dyDescent="0.3">
      <c r="A379">
        <v>53414</v>
      </c>
      <c r="B379" s="5">
        <v>43967</v>
      </c>
      <c r="C379">
        <v>17</v>
      </c>
      <c r="D379" t="s">
        <v>27</v>
      </c>
      <c r="E379">
        <v>12</v>
      </c>
      <c r="F379">
        <v>5</v>
      </c>
      <c r="G379">
        <v>300</v>
      </c>
      <c r="H379">
        <v>1500</v>
      </c>
      <c r="I379">
        <v>8</v>
      </c>
      <c r="J379">
        <v>8</v>
      </c>
    </row>
    <row r="380" spans="1:10" x14ac:dyDescent="0.3">
      <c r="A380">
        <v>53525</v>
      </c>
      <c r="B380" s="5">
        <v>43937</v>
      </c>
      <c r="C380">
        <v>42</v>
      </c>
      <c r="D380" t="s">
        <v>25</v>
      </c>
      <c r="E380">
        <v>3</v>
      </c>
      <c r="F380">
        <v>15</v>
      </c>
      <c r="G380">
        <v>300</v>
      </c>
      <c r="H380">
        <v>4500</v>
      </c>
      <c r="I380">
        <v>9</v>
      </c>
      <c r="J380">
        <v>8</v>
      </c>
    </row>
    <row r="381" spans="1:10" x14ac:dyDescent="0.3">
      <c r="A381">
        <v>53636</v>
      </c>
      <c r="B381" s="5">
        <v>43994</v>
      </c>
      <c r="C381">
        <v>22</v>
      </c>
      <c r="D381" t="s">
        <v>26</v>
      </c>
      <c r="E381">
        <v>23</v>
      </c>
      <c r="F381">
        <v>23</v>
      </c>
      <c r="G381">
        <v>700</v>
      </c>
      <c r="H381">
        <v>16100</v>
      </c>
      <c r="I381">
        <v>7</v>
      </c>
      <c r="J381">
        <v>8</v>
      </c>
    </row>
    <row r="382" spans="1:10" x14ac:dyDescent="0.3">
      <c r="A382">
        <v>53747</v>
      </c>
      <c r="B382" s="5">
        <v>44124</v>
      </c>
      <c r="C382">
        <v>36</v>
      </c>
      <c r="D382" t="s">
        <v>26</v>
      </c>
      <c r="E382">
        <v>10</v>
      </c>
      <c r="F382">
        <v>20</v>
      </c>
      <c r="G382">
        <v>300</v>
      </c>
      <c r="H382">
        <v>6000</v>
      </c>
      <c r="I382">
        <v>10</v>
      </c>
      <c r="J382">
        <v>8</v>
      </c>
    </row>
    <row r="383" spans="1:10" x14ac:dyDescent="0.3">
      <c r="A383">
        <v>53858</v>
      </c>
      <c r="B383" s="5">
        <v>43964</v>
      </c>
      <c r="C383">
        <v>294</v>
      </c>
      <c r="D383" t="s">
        <v>25</v>
      </c>
      <c r="E383">
        <v>18</v>
      </c>
      <c r="F383">
        <v>19</v>
      </c>
      <c r="G383">
        <v>500</v>
      </c>
      <c r="H383">
        <v>9500</v>
      </c>
      <c r="I383">
        <v>8</v>
      </c>
      <c r="J383">
        <v>8</v>
      </c>
    </row>
    <row r="384" spans="1:10" x14ac:dyDescent="0.3">
      <c r="A384">
        <v>53969</v>
      </c>
      <c r="B384" s="5">
        <v>43866</v>
      </c>
      <c r="C384">
        <v>353</v>
      </c>
      <c r="D384" t="s">
        <v>27</v>
      </c>
      <c r="E384">
        <v>20</v>
      </c>
      <c r="F384">
        <v>17</v>
      </c>
      <c r="G384">
        <v>500</v>
      </c>
      <c r="H384">
        <v>8500</v>
      </c>
      <c r="I384">
        <v>6</v>
      </c>
      <c r="J384">
        <v>8</v>
      </c>
    </row>
    <row r="385" spans="1:10" x14ac:dyDescent="0.3">
      <c r="A385">
        <v>54080</v>
      </c>
      <c r="B385" s="5">
        <v>43886</v>
      </c>
      <c r="C385">
        <v>174</v>
      </c>
      <c r="D385" t="s">
        <v>23</v>
      </c>
      <c r="E385">
        <v>14</v>
      </c>
      <c r="F385">
        <v>16</v>
      </c>
      <c r="G385">
        <v>300</v>
      </c>
      <c r="H385">
        <v>4800</v>
      </c>
      <c r="I385">
        <v>9</v>
      </c>
      <c r="J385">
        <v>8</v>
      </c>
    </row>
    <row r="386" spans="1:10" x14ac:dyDescent="0.3">
      <c r="A386">
        <v>54191</v>
      </c>
      <c r="B386" s="5">
        <v>43884</v>
      </c>
      <c r="C386">
        <v>318</v>
      </c>
      <c r="D386" t="s">
        <v>27</v>
      </c>
      <c r="E386">
        <v>19</v>
      </c>
      <c r="F386">
        <v>5</v>
      </c>
      <c r="G386">
        <v>500</v>
      </c>
      <c r="H386">
        <v>2500</v>
      </c>
      <c r="I386">
        <v>9</v>
      </c>
      <c r="J386">
        <v>8</v>
      </c>
    </row>
    <row r="387" spans="1:10" x14ac:dyDescent="0.3">
      <c r="A387">
        <v>54302</v>
      </c>
      <c r="B387" s="5">
        <v>43988</v>
      </c>
      <c r="C387">
        <v>229</v>
      </c>
      <c r="D387" t="s">
        <v>28</v>
      </c>
      <c r="E387">
        <v>24</v>
      </c>
      <c r="F387">
        <v>18</v>
      </c>
      <c r="G387">
        <v>2500</v>
      </c>
      <c r="H387">
        <v>45000</v>
      </c>
      <c r="I387">
        <v>8</v>
      </c>
      <c r="J387">
        <v>8</v>
      </c>
    </row>
    <row r="388" spans="1:10" x14ac:dyDescent="0.3">
      <c r="A388">
        <v>54413</v>
      </c>
      <c r="B388" s="5">
        <v>43944</v>
      </c>
      <c r="C388">
        <v>12</v>
      </c>
      <c r="D388" t="s">
        <v>28</v>
      </c>
      <c r="E388">
        <v>18</v>
      </c>
      <c r="F388">
        <v>5</v>
      </c>
      <c r="G388">
        <v>500</v>
      </c>
      <c r="H388">
        <v>2500</v>
      </c>
      <c r="I388">
        <v>7</v>
      </c>
      <c r="J388">
        <v>8</v>
      </c>
    </row>
    <row r="389" spans="1:10" x14ac:dyDescent="0.3">
      <c r="A389">
        <v>54524</v>
      </c>
      <c r="B389" s="5">
        <v>43948</v>
      </c>
      <c r="C389">
        <v>178</v>
      </c>
      <c r="D389" t="s">
        <v>27</v>
      </c>
      <c r="E389">
        <v>17</v>
      </c>
      <c r="F389">
        <v>7</v>
      </c>
      <c r="G389">
        <v>2000</v>
      </c>
      <c r="H389">
        <v>14000</v>
      </c>
      <c r="I389">
        <v>10</v>
      </c>
      <c r="J389">
        <v>8</v>
      </c>
    </row>
    <row r="390" spans="1:10" x14ac:dyDescent="0.3">
      <c r="A390">
        <v>54635</v>
      </c>
      <c r="B390" s="5">
        <v>43957</v>
      </c>
      <c r="C390">
        <v>396</v>
      </c>
      <c r="D390" t="s">
        <v>29</v>
      </c>
      <c r="E390">
        <v>3</v>
      </c>
      <c r="F390">
        <v>14</v>
      </c>
      <c r="G390">
        <v>300</v>
      </c>
      <c r="H390">
        <v>4200</v>
      </c>
      <c r="I390">
        <v>6</v>
      </c>
      <c r="J390">
        <v>8</v>
      </c>
    </row>
    <row r="391" spans="1:10" x14ac:dyDescent="0.3">
      <c r="A391">
        <v>54746</v>
      </c>
      <c r="B391" s="5">
        <v>44138</v>
      </c>
      <c r="C391">
        <v>13</v>
      </c>
      <c r="D391" t="s">
        <v>23</v>
      </c>
      <c r="E391">
        <v>18</v>
      </c>
      <c r="F391">
        <v>11</v>
      </c>
      <c r="G391">
        <v>500</v>
      </c>
      <c r="H391">
        <v>5500</v>
      </c>
      <c r="I391">
        <v>9</v>
      </c>
      <c r="J391">
        <v>8</v>
      </c>
    </row>
    <row r="392" spans="1:10" x14ac:dyDescent="0.3">
      <c r="A392">
        <v>54857</v>
      </c>
      <c r="B392" s="5">
        <v>44019</v>
      </c>
      <c r="C392">
        <v>291</v>
      </c>
      <c r="D392" t="s">
        <v>29</v>
      </c>
      <c r="E392">
        <v>19</v>
      </c>
      <c r="F392">
        <v>15</v>
      </c>
      <c r="G392">
        <v>500</v>
      </c>
      <c r="H392">
        <v>7500</v>
      </c>
      <c r="I392">
        <v>8</v>
      </c>
      <c r="J392">
        <v>8</v>
      </c>
    </row>
    <row r="393" spans="1:10" x14ac:dyDescent="0.3">
      <c r="A393">
        <v>54968</v>
      </c>
      <c r="B393" s="5">
        <v>44088</v>
      </c>
      <c r="C393">
        <v>243</v>
      </c>
      <c r="D393" t="s">
        <v>28</v>
      </c>
      <c r="E393">
        <v>22</v>
      </c>
      <c r="F393">
        <v>19</v>
      </c>
      <c r="G393">
        <v>500</v>
      </c>
      <c r="H393">
        <v>9500</v>
      </c>
      <c r="I393">
        <v>6</v>
      </c>
      <c r="J393">
        <v>8</v>
      </c>
    </row>
    <row r="394" spans="1:10" x14ac:dyDescent="0.3">
      <c r="A394">
        <v>55079</v>
      </c>
      <c r="B394" s="5">
        <v>43843</v>
      </c>
      <c r="C394">
        <v>356</v>
      </c>
      <c r="D394" t="s">
        <v>23</v>
      </c>
      <c r="E394">
        <v>10</v>
      </c>
      <c r="F394">
        <v>16</v>
      </c>
      <c r="G394">
        <v>300</v>
      </c>
      <c r="H394">
        <v>4800</v>
      </c>
      <c r="I394">
        <v>9</v>
      </c>
      <c r="J394">
        <v>8</v>
      </c>
    </row>
    <row r="395" spans="1:10" x14ac:dyDescent="0.3">
      <c r="A395">
        <v>55190</v>
      </c>
      <c r="B395" s="5">
        <v>44064</v>
      </c>
      <c r="C395">
        <v>49</v>
      </c>
      <c r="D395" t="s">
        <v>25</v>
      </c>
      <c r="E395">
        <v>14</v>
      </c>
      <c r="F395">
        <v>5</v>
      </c>
      <c r="G395">
        <v>300</v>
      </c>
      <c r="H395">
        <v>1500</v>
      </c>
      <c r="I395">
        <v>10</v>
      </c>
      <c r="J395">
        <v>8</v>
      </c>
    </row>
    <row r="396" spans="1:10" x14ac:dyDescent="0.3">
      <c r="A396">
        <v>55301</v>
      </c>
      <c r="B396" s="5">
        <v>44058</v>
      </c>
      <c r="C396">
        <v>277</v>
      </c>
      <c r="D396" t="s">
        <v>29</v>
      </c>
      <c r="E396">
        <v>9</v>
      </c>
      <c r="F396">
        <v>7</v>
      </c>
      <c r="G396">
        <v>2000</v>
      </c>
      <c r="H396">
        <v>14000</v>
      </c>
      <c r="I396">
        <v>8</v>
      </c>
      <c r="J396">
        <v>8</v>
      </c>
    </row>
    <row r="397" spans="1:10" x14ac:dyDescent="0.3">
      <c r="A397">
        <v>55412</v>
      </c>
      <c r="B397" s="5">
        <v>44034</v>
      </c>
      <c r="C397">
        <v>27</v>
      </c>
      <c r="D397" t="s">
        <v>23</v>
      </c>
      <c r="E397">
        <v>24</v>
      </c>
      <c r="F397">
        <v>13</v>
      </c>
      <c r="G397">
        <v>2500</v>
      </c>
      <c r="H397">
        <v>32500</v>
      </c>
      <c r="I397">
        <v>7</v>
      </c>
      <c r="J397">
        <v>8</v>
      </c>
    </row>
    <row r="398" spans="1:10" x14ac:dyDescent="0.3">
      <c r="A398">
        <v>55523</v>
      </c>
      <c r="B398" s="5">
        <v>43845</v>
      </c>
      <c r="C398">
        <v>291</v>
      </c>
      <c r="D398" t="s">
        <v>29</v>
      </c>
      <c r="E398">
        <v>18</v>
      </c>
      <c r="F398">
        <v>9</v>
      </c>
      <c r="G398">
        <v>500</v>
      </c>
      <c r="H398">
        <v>4500</v>
      </c>
      <c r="I398">
        <v>6</v>
      </c>
      <c r="J398">
        <v>8</v>
      </c>
    </row>
    <row r="399" spans="1:10" x14ac:dyDescent="0.3">
      <c r="A399">
        <v>55634</v>
      </c>
      <c r="B399" s="5">
        <v>44050</v>
      </c>
      <c r="C399">
        <v>371</v>
      </c>
      <c r="D399" t="s">
        <v>25</v>
      </c>
      <c r="E399">
        <v>13</v>
      </c>
      <c r="F399">
        <v>2</v>
      </c>
      <c r="G399">
        <v>300</v>
      </c>
      <c r="H399">
        <v>600</v>
      </c>
      <c r="I399">
        <v>10</v>
      </c>
      <c r="J399">
        <v>8</v>
      </c>
    </row>
    <row r="400" spans="1:10" x14ac:dyDescent="0.3">
      <c r="A400">
        <v>55745</v>
      </c>
      <c r="B400" s="5">
        <v>44156</v>
      </c>
      <c r="C400">
        <v>207</v>
      </c>
      <c r="D400" t="s">
        <v>29</v>
      </c>
      <c r="E400">
        <v>21</v>
      </c>
      <c r="F400">
        <v>16</v>
      </c>
      <c r="G400">
        <v>500</v>
      </c>
      <c r="H400">
        <v>8000</v>
      </c>
      <c r="I400">
        <v>8</v>
      </c>
      <c r="J400">
        <v>8</v>
      </c>
    </row>
    <row r="401" spans="1:10" x14ac:dyDescent="0.3">
      <c r="A401">
        <v>55856</v>
      </c>
      <c r="B401" s="5">
        <v>43968</v>
      </c>
      <c r="C401">
        <v>199</v>
      </c>
      <c r="D401" t="s">
        <v>27</v>
      </c>
      <c r="E401">
        <v>18</v>
      </c>
      <c r="F401">
        <v>7</v>
      </c>
      <c r="G401">
        <v>500</v>
      </c>
      <c r="H401">
        <v>3500</v>
      </c>
      <c r="I401">
        <v>6</v>
      </c>
      <c r="J401">
        <v>8</v>
      </c>
    </row>
    <row r="402" spans="1:10" x14ac:dyDescent="0.3">
      <c r="A402">
        <v>55967</v>
      </c>
      <c r="B402" s="5">
        <v>43950</v>
      </c>
      <c r="C402">
        <v>125</v>
      </c>
      <c r="D402" t="s">
        <v>23</v>
      </c>
      <c r="E402">
        <v>11</v>
      </c>
      <c r="F402">
        <v>7</v>
      </c>
      <c r="G402">
        <v>300</v>
      </c>
      <c r="H402">
        <v>2100</v>
      </c>
      <c r="I402">
        <v>6</v>
      </c>
      <c r="J402">
        <v>8</v>
      </c>
    </row>
    <row r="403" spans="1:10" x14ac:dyDescent="0.3">
      <c r="A403">
        <v>56078</v>
      </c>
      <c r="B403" s="5">
        <v>44120</v>
      </c>
      <c r="C403">
        <v>265</v>
      </c>
      <c r="D403" t="s">
        <v>23</v>
      </c>
      <c r="E403">
        <v>3</v>
      </c>
      <c r="F403">
        <v>15</v>
      </c>
      <c r="G403">
        <v>300</v>
      </c>
      <c r="H403">
        <v>4500</v>
      </c>
      <c r="I403">
        <v>10</v>
      </c>
      <c r="J403">
        <v>8</v>
      </c>
    </row>
    <row r="404" spans="1:10" x14ac:dyDescent="0.3">
      <c r="A404">
        <v>56189</v>
      </c>
      <c r="B404" s="5">
        <v>44061</v>
      </c>
      <c r="C404">
        <v>137</v>
      </c>
      <c r="D404" t="s">
        <v>29</v>
      </c>
      <c r="E404">
        <v>23</v>
      </c>
      <c r="F404">
        <v>10</v>
      </c>
      <c r="G404">
        <v>700</v>
      </c>
      <c r="H404">
        <v>7000</v>
      </c>
      <c r="I404">
        <v>8</v>
      </c>
      <c r="J404">
        <v>8</v>
      </c>
    </row>
    <row r="405" spans="1:10" x14ac:dyDescent="0.3">
      <c r="A405">
        <v>56300</v>
      </c>
      <c r="B405" s="5">
        <v>44060</v>
      </c>
      <c r="C405">
        <v>198</v>
      </c>
      <c r="D405" t="s">
        <v>24</v>
      </c>
      <c r="E405">
        <v>10</v>
      </c>
      <c r="F405">
        <v>2</v>
      </c>
      <c r="G405">
        <v>300</v>
      </c>
      <c r="H405">
        <v>600</v>
      </c>
      <c r="I405">
        <v>7</v>
      </c>
      <c r="J405">
        <v>8</v>
      </c>
    </row>
    <row r="406" spans="1:10" x14ac:dyDescent="0.3">
      <c r="A406">
        <v>56411</v>
      </c>
      <c r="B406" s="5">
        <v>44135</v>
      </c>
      <c r="C406">
        <v>200</v>
      </c>
      <c r="D406" t="s">
        <v>29</v>
      </c>
      <c r="E406">
        <v>7</v>
      </c>
      <c r="F406">
        <v>2</v>
      </c>
      <c r="G406">
        <v>500</v>
      </c>
      <c r="H406">
        <v>1000</v>
      </c>
      <c r="I406">
        <v>8</v>
      </c>
      <c r="J406">
        <v>8</v>
      </c>
    </row>
    <row r="407" spans="1:10" x14ac:dyDescent="0.3">
      <c r="A407">
        <v>56522</v>
      </c>
      <c r="B407" s="5">
        <v>43860</v>
      </c>
      <c r="C407">
        <v>311</v>
      </c>
      <c r="D407" t="s">
        <v>27</v>
      </c>
      <c r="E407">
        <v>6</v>
      </c>
      <c r="F407">
        <v>21</v>
      </c>
      <c r="G407">
        <v>300</v>
      </c>
      <c r="H407">
        <v>6300</v>
      </c>
      <c r="I407">
        <v>10</v>
      </c>
      <c r="J407">
        <v>8</v>
      </c>
    </row>
    <row r="408" spans="1:10" x14ac:dyDescent="0.3">
      <c r="A408">
        <v>56633</v>
      </c>
      <c r="B408" s="5">
        <v>43849</v>
      </c>
      <c r="C408">
        <v>338</v>
      </c>
      <c r="D408" t="s">
        <v>24</v>
      </c>
      <c r="E408">
        <v>3</v>
      </c>
      <c r="F408">
        <v>15</v>
      </c>
      <c r="G408">
        <v>300</v>
      </c>
      <c r="H408">
        <v>4500</v>
      </c>
      <c r="I408">
        <v>10</v>
      </c>
      <c r="J408">
        <v>8</v>
      </c>
    </row>
    <row r="409" spans="1:10" x14ac:dyDescent="0.3">
      <c r="A409">
        <v>56744</v>
      </c>
      <c r="B409" s="5">
        <v>44027</v>
      </c>
      <c r="C409">
        <v>273</v>
      </c>
      <c r="D409" t="s">
        <v>25</v>
      </c>
      <c r="E409">
        <v>18</v>
      </c>
      <c r="F409">
        <v>15</v>
      </c>
      <c r="G409">
        <v>500</v>
      </c>
      <c r="H409">
        <v>7500</v>
      </c>
      <c r="I409">
        <v>6</v>
      </c>
      <c r="J409">
        <v>8</v>
      </c>
    </row>
    <row r="410" spans="1:10" x14ac:dyDescent="0.3">
      <c r="A410">
        <v>56855</v>
      </c>
      <c r="B410" s="5">
        <v>43915</v>
      </c>
      <c r="C410">
        <v>320</v>
      </c>
      <c r="D410" t="s">
        <v>28</v>
      </c>
      <c r="E410">
        <v>20</v>
      </c>
      <c r="F410">
        <v>6</v>
      </c>
      <c r="G410">
        <v>500</v>
      </c>
      <c r="H410">
        <v>3000</v>
      </c>
      <c r="I410">
        <v>6</v>
      </c>
      <c r="J410">
        <v>8</v>
      </c>
    </row>
    <row r="411" spans="1:10" x14ac:dyDescent="0.3">
      <c r="A411">
        <v>56966</v>
      </c>
      <c r="B411" s="5">
        <v>44061</v>
      </c>
      <c r="C411">
        <v>332</v>
      </c>
      <c r="D411" t="s">
        <v>27</v>
      </c>
      <c r="E411">
        <v>10</v>
      </c>
      <c r="F411">
        <v>14</v>
      </c>
      <c r="G411">
        <v>300</v>
      </c>
      <c r="H411">
        <v>4200</v>
      </c>
      <c r="I411">
        <v>10</v>
      </c>
      <c r="J411">
        <v>8</v>
      </c>
    </row>
    <row r="412" spans="1:10" x14ac:dyDescent="0.3">
      <c r="A412">
        <v>57077</v>
      </c>
      <c r="B412" s="5">
        <v>43929</v>
      </c>
      <c r="C412">
        <v>120</v>
      </c>
      <c r="D412" t="s">
        <v>26</v>
      </c>
      <c r="E412">
        <v>2</v>
      </c>
      <c r="F412">
        <v>4</v>
      </c>
      <c r="G412">
        <v>300</v>
      </c>
      <c r="H412">
        <v>1200</v>
      </c>
      <c r="I412">
        <v>7</v>
      </c>
      <c r="J412">
        <v>8</v>
      </c>
    </row>
    <row r="413" spans="1:10" x14ac:dyDescent="0.3">
      <c r="A413">
        <v>57188</v>
      </c>
      <c r="B413" s="5">
        <v>44025</v>
      </c>
      <c r="C413">
        <v>11</v>
      </c>
      <c r="D413" t="s">
        <v>29</v>
      </c>
      <c r="E413">
        <v>9</v>
      </c>
      <c r="F413">
        <v>20</v>
      </c>
      <c r="G413">
        <v>2000</v>
      </c>
      <c r="H413">
        <v>40000</v>
      </c>
      <c r="I413">
        <v>6</v>
      </c>
      <c r="J413">
        <v>8</v>
      </c>
    </row>
    <row r="414" spans="1:10" x14ac:dyDescent="0.3">
      <c r="A414">
        <v>57299</v>
      </c>
      <c r="B414" s="5">
        <v>44033</v>
      </c>
      <c r="C414">
        <v>152</v>
      </c>
      <c r="D414" t="s">
        <v>28</v>
      </c>
      <c r="E414">
        <v>20</v>
      </c>
      <c r="F414">
        <v>17</v>
      </c>
      <c r="G414">
        <v>500</v>
      </c>
      <c r="H414">
        <v>8500</v>
      </c>
      <c r="I414">
        <v>9</v>
      </c>
      <c r="J414">
        <v>8</v>
      </c>
    </row>
    <row r="415" spans="1:10" x14ac:dyDescent="0.3">
      <c r="A415">
        <v>57410</v>
      </c>
      <c r="B415" s="5">
        <v>44192</v>
      </c>
      <c r="C415">
        <v>153</v>
      </c>
      <c r="D415" t="s">
        <v>23</v>
      </c>
      <c r="E415">
        <v>17</v>
      </c>
      <c r="F415">
        <v>5</v>
      </c>
      <c r="G415">
        <v>2000</v>
      </c>
      <c r="H415">
        <v>10000</v>
      </c>
      <c r="I415">
        <v>7</v>
      </c>
      <c r="J415">
        <v>8</v>
      </c>
    </row>
    <row r="416" spans="1:10" x14ac:dyDescent="0.3">
      <c r="A416">
        <v>57521</v>
      </c>
      <c r="B416" s="5">
        <v>44113</v>
      </c>
      <c r="C416">
        <v>94</v>
      </c>
      <c r="D416" t="s">
        <v>27</v>
      </c>
      <c r="E416">
        <v>3</v>
      </c>
      <c r="F416">
        <v>12</v>
      </c>
      <c r="G416">
        <v>300</v>
      </c>
      <c r="H416">
        <v>3600</v>
      </c>
      <c r="I416">
        <v>8</v>
      </c>
      <c r="J416">
        <v>8</v>
      </c>
    </row>
    <row r="417" spans="1:10" x14ac:dyDescent="0.3">
      <c r="A417">
        <v>57632</v>
      </c>
      <c r="B417" s="5">
        <v>43988</v>
      </c>
      <c r="C417">
        <v>12</v>
      </c>
      <c r="D417" t="s">
        <v>28</v>
      </c>
      <c r="E417">
        <v>14</v>
      </c>
      <c r="F417">
        <v>7</v>
      </c>
      <c r="G417">
        <v>300</v>
      </c>
      <c r="H417">
        <v>2100</v>
      </c>
      <c r="I417">
        <v>8</v>
      </c>
      <c r="J417">
        <v>8</v>
      </c>
    </row>
    <row r="418" spans="1:10" x14ac:dyDescent="0.3">
      <c r="A418">
        <v>57743</v>
      </c>
      <c r="B418" s="5">
        <v>43961</v>
      </c>
      <c r="C418">
        <v>2</v>
      </c>
      <c r="D418" t="s">
        <v>24</v>
      </c>
      <c r="E418">
        <v>7</v>
      </c>
      <c r="F418">
        <v>12</v>
      </c>
      <c r="G418">
        <v>500</v>
      </c>
      <c r="H418">
        <v>6000</v>
      </c>
      <c r="I418">
        <v>10</v>
      </c>
      <c r="J418">
        <v>8</v>
      </c>
    </row>
    <row r="419" spans="1:10" x14ac:dyDescent="0.3">
      <c r="A419">
        <v>57854</v>
      </c>
      <c r="B419" s="5">
        <v>43832</v>
      </c>
      <c r="C419">
        <v>340</v>
      </c>
      <c r="D419" t="s">
        <v>29</v>
      </c>
      <c r="E419">
        <v>3</v>
      </c>
      <c r="F419">
        <v>14</v>
      </c>
      <c r="G419">
        <v>300</v>
      </c>
      <c r="H419">
        <v>4200</v>
      </c>
      <c r="I419">
        <v>10</v>
      </c>
      <c r="J419">
        <v>8</v>
      </c>
    </row>
    <row r="420" spans="1:10" x14ac:dyDescent="0.3">
      <c r="A420">
        <v>57965</v>
      </c>
      <c r="B420" s="5">
        <v>44152</v>
      </c>
      <c r="C420">
        <v>121</v>
      </c>
      <c r="D420" t="s">
        <v>24</v>
      </c>
      <c r="E420">
        <v>13</v>
      </c>
      <c r="F420">
        <v>21</v>
      </c>
      <c r="G420">
        <v>300</v>
      </c>
      <c r="H420">
        <v>6300</v>
      </c>
      <c r="I420">
        <v>7</v>
      </c>
      <c r="J420">
        <v>8</v>
      </c>
    </row>
    <row r="421" spans="1:10" x14ac:dyDescent="0.3">
      <c r="A421">
        <v>58076</v>
      </c>
      <c r="B421" s="5">
        <v>44104</v>
      </c>
      <c r="C421">
        <v>331</v>
      </c>
      <c r="D421" t="s">
        <v>24</v>
      </c>
      <c r="E421">
        <v>19</v>
      </c>
      <c r="F421">
        <v>10</v>
      </c>
      <c r="G421">
        <v>500</v>
      </c>
      <c r="H421">
        <v>5000</v>
      </c>
      <c r="I421">
        <v>9</v>
      </c>
      <c r="J421">
        <v>8</v>
      </c>
    </row>
    <row r="422" spans="1:10" x14ac:dyDescent="0.3">
      <c r="A422">
        <v>58187</v>
      </c>
      <c r="B422" s="5">
        <v>44112</v>
      </c>
      <c r="C422">
        <v>75</v>
      </c>
      <c r="D422" t="s">
        <v>28</v>
      </c>
      <c r="E422">
        <v>18</v>
      </c>
      <c r="F422">
        <v>23</v>
      </c>
      <c r="G422">
        <v>500</v>
      </c>
      <c r="H422">
        <v>11500</v>
      </c>
      <c r="I422">
        <v>9</v>
      </c>
      <c r="J422">
        <v>8</v>
      </c>
    </row>
    <row r="423" spans="1:10" x14ac:dyDescent="0.3">
      <c r="A423">
        <v>58298</v>
      </c>
      <c r="B423" s="5">
        <v>43992</v>
      </c>
      <c r="C423">
        <v>6</v>
      </c>
      <c r="D423" t="s">
        <v>23</v>
      </c>
      <c r="E423">
        <v>23</v>
      </c>
      <c r="F423">
        <v>24</v>
      </c>
      <c r="G423">
        <v>700</v>
      </c>
      <c r="H423">
        <v>16800</v>
      </c>
      <c r="I423">
        <v>10</v>
      </c>
      <c r="J423">
        <v>8</v>
      </c>
    </row>
    <row r="424" spans="1:10" x14ac:dyDescent="0.3">
      <c r="A424">
        <v>58409</v>
      </c>
      <c r="B424" s="5">
        <v>43862</v>
      </c>
      <c r="C424">
        <v>167</v>
      </c>
      <c r="D424" t="s">
        <v>23</v>
      </c>
      <c r="E424">
        <v>24</v>
      </c>
      <c r="F424">
        <v>9</v>
      </c>
      <c r="G424">
        <v>2500</v>
      </c>
      <c r="H424">
        <v>22500</v>
      </c>
      <c r="I424">
        <v>6</v>
      </c>
      <c r="J424">
        <v>8</v>
      </c>
    </row>
    <row r="425" spans="1:10" x14ac:dyDescent="0.3">
      <c r="A425">
        <v>58520</v>
      </c>
      <c r="B425" s="5">
        <v>44012</v>
      </c>
      <c r="C425">
        <v>38</v>
      </c>
      <c r="D425" t="s">
        <v>27</v>
      </c>
      <c r="E425">
        <v>13</v>
      </c>
      <c r="F425">
        <v>6</v>
      </c>
      <c r="G425">
        <v>300</v>
      </c>
      <c r="H425">
        <v>1800</v>
      </c>
      <c r="I425">
        <v>9</v>
      </c>
      <c r="J425">
        <v>8</v>
      </c>
    </row>
    <row r="426" spans="1:10" x14ac:dyDescent="0.3">
      <c r="A426">
        <v>58631</v>
      </c>
      <c r="B426" s="5">
        <v>43951</v>
      </c>
      <c r="C426">
        <v>351</v>
      </c>
      <c r="D426" t="s">
        <v>26</v>
      </c>
      <c r="E426">
        <v>5</v>
      </c>
      <c r="F426">
        <v>13</v>
      </c>
      <c r="G426">
        <v>300</v>
      </c>
      <c r="H426">
        <v>3900</v>
      </c>
      <c r="I426">
        <v>7</v>
      </c>
      <c r="J426">
        <v>8</v>
      </c>
    </row>
    <row r="427" spans="1:10" x14ac:dyDescent="0.3">
      <c r="A427">
        <v>58742</v>
      </c>
      <c r="B427" s="5">
        <v>44107</v>
      </c>
      <c r="C427">
        <v>70</v>
      </c>
      <c r="D427" t="s">
        <v>25</v>
      </c>
      <c r="E427">
        <v>11</v>
      </c>
      <c r="F427">
        <v>6</v>
      </c>
      <c r="G427">
        <v>300</v>
      </c>
      <c r="H427">
        <v>1800</v>
      </c>
      <c r="I427">
        <v>9</v>
      </c>
      <c r="J427">
        <v>8</v>
      </c>
    </row>
    <row r="428" spans="1:10" x14ac:dyDescent="0.3">
      <c r="A428">
        <v>58853</v>
      </c>
      <c r="B428" s="5">
        <v>44179</v>
      </c>
      <c r="C428">
        <v>11</v>
      </c>
      <c r="D428" t="s">
        <v>29</v>
      </c>
      <c r="E428">
        <v>23</v>
      </c>
      <c r="F428">
        <v>18</v>
      </c>
      <c r="G428">
        <v>700</v>
      </c>
      <c r="H428">
        <v>12600</v>
      </c>
      <c r="I428">
        <v>6</v>
      </c>
      <c r="J428">
        <v>8</v>
      </c>
    </row>
    <row r="429" spans="1:10" x14ac:dyDescent="0.3">
      <c r="A429">
        <v>58964</v>
      </c>
      <c r="B429" s="5">
        <v>43927</v>
      </c>
      <c r="C429">
        <v>11</v>
      </c>
      <c r="D429" t="s">
        <v>29</v>
      </c>
      <c r="E429">
        <v>18</v>
      </c>
      <c r="F429">
        <v>17</v>
      </c>
      <c r="G429">
        <v>500</v>
      </c>
      <c r="H429">
        <v>8500</v>
      </c>
      <c r="I429">
        <v>7</v>
      </c>
      <c r="J429">
        <v>8</v>
      </c>
    </row>
    <row r="430" spans="1:10" x14ac:dyDescent="0.3">
      <c r="A430">
        <v>59075</v>
      </c>
      <c r="B430" s="5">
        <v>43892</v>
      </c>
      <c r="C430">
        <v>293</v>
      </c>
      <c r="D430" t="s">
        <v>23</v>
      </c>
      <c r="E430">
        <v>4</v>
      </c>
      <c r="F430">
        <v>4</v>
      </c>
      <c r="G430">
        <v>300</v>
      </c>
      <c r="H430">
        <v>1200</v>
      </c>
      <c r="I430">
        <v>10</v>
      </c>
      <c r="J430">
        <v>8</v>
      </c>
    </row>
    <row r="431" spans="1:10" x14ac:dyDescent="0.3">
      <c r="A431">
        <v>59186</v>
      </c>
      <c r="B431" s="5">
        <v>43897</v>
      </c>
      <c r="C431">
        <v>358</v>
      </c>
      <c r="D431" t="s">
        <v>26</v>
      </c>
      <c r="E431">
        <v>15</v>
      </c>
      <c r="F431">
        <v>5</v>
      </c>
      <c r="G431">
        <v>500</v>
      </c>
      <c r="H431">
        <v>2500</v>
      </c>
      <c r="I431">
        <v>8</v>
      </c>
      <c r="J431">
        <v>8</v>
      </c>
    </row>
    <row r="432" spans="1:10" x14ac:dyDescent="0.3">
      <c r="A432">
        <v>59297</v>
      </c>
      <c r="B432" s="5">
        <v>43910</v>
      </c>
      <c r="C432">
        <v>70</v>
      </c>
      <c r="D432" t="s">
        <v>25</v>
      </c>
      <c r="E432">
        <v>23</v>
      </c>
      <c r="F432">
        <v>2</v>
      </c>
      <c r="G432">
        <v>700</v>
      </c>
      <c r="H432">
        <v>1400</v>
      </c>
      <c r="I432">
        <v>10</v>
      </c>
      <c r="J432">
        <v>8</v>
      </c>
    </row>
    <row r="433" spans="1:10" x14ac:dyDescent="0.3">
      <c r="A433">
        <v>59408</v>
      </c>
      <c r="B433" s="5">
        <v>43859</v>
      </c>
      <c r="C433">
        <v>356</v>
      </c>
      <c r="D433" t="s">
        <v>23</v>
      </c>
      <c r="E433">
        <v>7</v>
      </c>
      <c r="F433">
        <v>7</v>
      </c>
      <c r="G433">
        <v>500</v>
      </c>
      <c r="H433">
        <v>3500</v>
      </c>
      <c r="I433">
        <v>7</v>
      </c>
      <c r="J433">
        <v>8</v>
      </c>
    </row>
    <row r="434" spans="1:10" x14ac:dyDescent="0.3">
      <c r="A434">
        <v>59519</v>
      </c>
      <c r="B434" s="5">
        <v>43891</v>
      </c>
      <c r="C434">
        <v>219</v>
      </c>
      <c r="D434" t="s">
        <v>24</v>
      </c>
      <c r="E434">
        <v>17</v>
      </c>
      <c r="F434">
        <v>18</v>
      </c>
      <c r="G434">
        <v>2000</v>
      </c>
      <c r="H434">
        <v>36000</v>
      </c>
      <c r="I434">
        <v>10</v>
      </c>
      <c r="J434">
        <v>8</v>
      </c>
    </row>
    <row r="435" spans="1:10" x14ac:dyDescent="0.3">
      <c r="A435">
        <v>59630</v>
      </c>
      <c r="B435" s="5">
        <v>43972</v>
      </c>
      <c r="C435">
        <v>353</v>
      </c>
      <c r="D435" t="s">
        <v>27</v>
      </c>
      <c r="E435">
        <v>10</v>
      </c>
      <c r="F435">
        <v>6</v>
      </c>
      <c r="G435">
        <v>300</v>
      </c>
      <c r="H435">
        <v>1800</v>
      </c>
      <c r="I435">
        <v>7</v>
      </c>
      <c r="J435">
        <v>8</v>
      </c>
    </row>
    <row r="436" spans="1:10" x14ac:dyDescent="0.3">
      <c r="A436">
        <v>59741</v>
      </c>
      <c r="B436" s="5">
        <v>44146</v>
      </c>
      <c r="C436">
        <v>192</v>
      </c>
      <c r="D436" t="s">
        <v>27</v>
      </c>
      <c r="E436">
        <v>6</v>
      </c>
      <c r="F436">
        <v>24</v>
      </c>
      <c r="G436">
        <v>300</v>
      </c>
      <c r="H436">
        <v>7200</v>
      </c>
      <c r="I436">
        <v>9</v>
      </c>
      <c r="J436">
        <v>8</v>
      </c>
    </row>
    <row r="437" spans="1:10" x14ac:dyDescent="0.3">
      <c r="A437">
        <v>59852</v>
      </c>
      <c r="B437" s="5">
        <v>44099</v>
      </c>
      <c r="C437">
        <v>162</v>
      </c>
      <c r="D437" t="s">
        <v>26</v>
      </c>
      <c r="E437">
        <v>2</v>
      </c>
      <c r="F437">
        <v>21</v>
      </c>
      <c r="G437">
        <v>300</v>
      </c>
      <c r="H437">
        <v>6300</v>
      </c>
      <c r="I437">
        <v>9</v>
      </c>
      <c r="J437">
        <v>8</v>
      </c>
    </row>
    <row r="438" spans="1:10" x14ac:dyDescent="0.3">
      <c r="A438">
        <v>59963</v>
      </c>
      <c r="B438" s="5">
        <v>44067</v>
      </c>
      <c r="C438">
        <v>157</v>
      </c>
      <c r="D438" t="s">
        <v>27</v>
      </c>
      <c r="E438">
        <v>9</v>
      </c>
      <c r="F438">
        <v>20</v>
      </c>
      <c r="G438">
        <v>2000</v>
      </c>
      <c r="H438">
        <v>40000</v>
      </c>
      <c r="I438">
        <v>6</v>
      </c>
      <c r="J438">
        <v>8</v>
      </c>
    </row>
    <row r="439" spans="1:10" x14ac:dyDescent="0.3">
      <c r="A439">
        <v>60074</v>
      </c>
      <c r="B439" s="5">
        <v>44100</v>
      </c>
      <c r="C439">
        <v>232</v>
      </c>
      <c r="D439" t="s">
        <v>26</v>
      </c>
      <c r="E439">
        <v>9</v>
      </c>
      <c r="F439">
        <v>23</v>
      </c>
      <c r="G439">
        <v>2000</v>
      </c>
      <c r="H439">
        <v>46000</v>
      </c>
      <c r="I439">
        <v>8</v>
      </c>
      <c r="J439">
        <v>8</v>
      </c>
    </row>
    <row r="440" spans="1:10" x14ac:dyDescent="0.3">
      <c r="A440">
        <v>60185</v>
      </c>
      <c r="B440" s="5">
        <v>43934</v>
      </c>
      <c r="C440">
        <v>15</v>
      </c>
      <c r="D440" t="s">
        <v>26</v>
      </c>
      <c r="E440">
        <v>13</v>
      </c>
      <c r="F440">
        <v>23</v>
      </c>
      <c r="G440">
        <v>300</v>
      </c>
      <c r="H440">
        <v>6900</v>
      </c>
      <c r="I440">
        <v>10</v>
      </c>
      <c r="J440">
        <v>8</v>
      </c>
    </row>
    <row r="441" spans="1:10" x14ac:dyDescent="0.3">
      <c r="A441">
        <v>60296</v>
      </c>
      <c r="B441" s="5">
        <v>44013</v>
      </c>
      <c r="C441">
        <v>79</v>
      </c>
      <c r="D441" t="s">
        <v>24</v>
      </c>
      <c r="E441">
        <v>12</v>
      </c>
      <c r="F441">
        <v>12</v>
      </c>
      <c r="G441">
        <v>300</v>
      </c>
      <c r="H441">
        <v>3600</v>
      </c>
      <c r="I441">
        <v>6</v>
      </c>
      <c r="J441">
        <v>8</v>
      </c>
    </row>
    <row r="442" spans="1:10" x14ac:dyDescent="0.3">
      <c r="A442">
        <v>60407</v>
      </c>
      <c r="B442" s="5">
        <v>44029</v>
      </c>
      <c r="C442">
        <v>27</v>
      </c>
      <c r="D442" t="s">
        <v>23</v>
      </c>
      <c r="E442">
        <v>24</v>
      </c>
      <c r="F442">
        <v>14</v>
      </c>
      <c r="G442">
        <v>2500</v>
      </c>
      <c r="H442">
        <v>35000</v>
      </c>
      <c r="I442">
        <v>9</v>
      </c>
      <c r="J442">
        <v>8</v>
      </c>
    </row>
    <row r="443" spans="1:10" x14ac:dyDescent="0.3">
      <c r="A443">
        <v>60518</v>
      </c>
      <c r="B443" s="5">
        <v>43894</v>
      </c>
      <c r="C443">
        <v>350</v>
      </c>
      <c r="D443" t="s">
        <v>25</v>
      </c>
      <c r="E443">
        <v>11</v>
      </c>
      <c r="F443">
        <v>11</v>
      </c>
      <c r="G443">
        <v>300</v>
      </c>
      <c r="H443">
        <v>3300</v>
      </c>
      <c r="I443">
        <v>7</v>
      </c>
      <c r="J443">
        <v>8</v>
      </c>
    </row>
    <row r="444" spans="1:10" x14ac:dyDescent="0.3">
      <c r="A444">
        <v>60629</v>
      </c>
      <c r="B444" s="5">
        <v>43971</v>
      </c>
      <c r="C444">
        <v>181</v>
      </c>
      <c r="D444" t="s">
        <v>23</v>
      </c>
      <c r="E444">
        <v>12</v>
      </c>
      <c r="F444">
        <v>18</v>
      </c>
      <c r="G444">
        <v>300</v>
      </c>
      <c r="H444">
        <v>5400</v>
      </c>
      <c r="I444">
        <v>7</v>
      </c>
      <c r="J444">
        <v>8</v>
      </c>
    </row>
    <row r="445" spans="1:10" x14ac:dyDescent="0.3">
      <c r="A445">
        <v>60740</v>
      </c>
      <c r="B445" s="5">
        <v>43976</v>
      </c>
      <c r="C445">
        <v>123</v>
      </c>
      <c r="D445" t="s">
        <v>29</v>
      </c>
      <c r="E445">
        <v>20</v>
      </c>
      <c r="F445">
        <v>12</v>
      </c>
      <c r="G445">
        <v>500</v>
      </c>
      <c r="H445">
        <v>6000</v>
      </c>
      <c r="I445">
        <v>6</v>
      </c>
      <c r="J445">
        <v>8</v>
      </c>
    </row>
    <row r="446" spans="1:10" x14ac:dyDescent="0.3">
      <c r="A446">
        <v>60851</v>
      </c>
      <c r="B446" s="5">
        <v>44106</v>
      </c>
      <c r="C446">
        <v>207</v>
      </c>
      <c r="D446" t="s">
        <v>29</v>
      </c>
      <c r="E446">
        <v>8</v>
      </c>
      <c r="F446">
        <v>19</v>
      </c>
      <c r="G446">
        <v>1500</v>
      </c>
      <c r="H446">
        <v>28500</v>
      </c>
      <c r="I446">
        <v>8</v>
      </c>
      <c r="J446">
        <v>8</v>
      </c>
    </row>
    <row r="447" spans="1:10" x14ac:dyDescent="0.3">
      <c r="A447">
        <v>60962</v>
      </c>
      <c r="B447" s="5">
        <v>44020</v>
      </c>
      <c r="C447">
        <v>326</v>
      </c>
      <c r="D447" t="s">
        <v>29</v>
      </c>
      <c r="E447">
        <v>3</v>
      </c>
      <c r="F447">
        <v>2</v>
      </c>
      <c r="G447">
        <v>300</v>
      </c>
      <c r="H447">
        <v>600</v>
      </c>
      <c r="I447">
        <v>7</v>
      </c>
      <c r="J447">
        <v>8</v>
      </c>
    </row>
    <row r="448" spans="1:10" x14ac:dyDescent="0.3">
      <c r="A448">
        <v>61073</v>
      </c>
      <c r="B448" s="5">
        <v>43880</v>
      </c>
      <c r="C448">
        <v>85</v>
      </c>
      <c r="D448" t="s">
        <v>26</v>
      </c>
      <c r="E448">
        <v>3</v>
      </c>
      <c r="F448">
        <v>21</v>
      </c>
      <c r="G448">
        <v>300</v>
      </c>
      <c r="H448">
        <v>6300</v>
      </c>
      <c r="I448">
        <v>10</v>
      </c>
      <c r="J448">
        <v>8</v>
      </c>
    </row>
    <row r="449" spans="1:10" x14ac:dyDescent="0.3">
      <c r="A449">
        <v>61184</v>
      </c>
      <c r="B449" s="5">
        <v>43979</v>
      </c>
      <c r="C449">
        <v>284</v>
      </c>
      <c r="D449" t="s">
        <v>29</v>
      </c>
      <c r="E449">
        <v>10</v>
      </c>
      <c r="F449">
        <v>7</v>
      </c>
      <c r="G449">
        <v>300</v>
      </c>
      <c r="H449">
        <v>2100</v>
      </c>
      <c r="I449">
        <v>8</v>
      </c>
      <c r="J449">
        <v>8</v>
      </c>
    </row>
    <row r="450" spans="1:10" x14ac:dyDescent="0.3">
      <c r="A450">
        <v>61295</v>
      </c>
      <c r="B450" s="5">
        <v>44045</v>
      </c>
      <c r="C450">
        <v>305</v>
      </c>
      <c r="D450" t="s">
        <v>29</v>
      </c>
      <c r="E450">
        <v>19</v>
      </c>
      <c r="F450">
        <v>18</v>
      </c>
      <c r="G450">
        <v>500</v>
      </c>
      <c r="H450">
        <v>9000</v>
      </c>
      <c r="I450">
        <v>6</v>
      </c>
      <c r="J450">
        <v>8</v>
      </c>
    </row>
    <row r="451" spans="1:10" x14ac:dyDescent="0.3">
      <c r="A451">
        <v>61406</v>
      </c>
      <c r="B451" s="5">
        <v>44193</v>
      </c>
      <c r="C451">
        <v>262</v>
      </c>
      <c r="D451" t="s">
        <v>27</v>
      </c>
      <c r="E451">
        <v>12</v>
      </c>
      <c r="F451">
        <v>11</v>
      </c>
      <c r="G451">
        <v>300</v>
      </c>
      <c r="H451">
        <v>3300</v>
      </c>
      <c r="I451">
        <v>8</v>
      </c>
      <c r="J451">
        <v>8</v>
      </c>
    </row>
    <row r="452" spans="1:10" x14ac:dyDescent="0.3">
      <c r="A452">
        <v>61517</v>
      </c>
      <c r="B452" s="5">
        <v>43871</v>
      </c>
      <c r="C452">
        <v>133</v>
      </c>
      <c r="D452" t="s">
        <v>25</v>
      </c>
      <c r="E452">
        <v>19</v>
      </c>
      <c r="F452">
        <v>24</v>
      </c>
      <c r="G452">
        <v>500</v>
      </c>
      <c r="H452">
        <v>12000</v>
      </c>
      <c r="I452">
        <v>7</v>
      </c>
      <c r="J452">
        <v>8</v>
      </c>
    </row>
    <row r="453" spans="1:10" x14ac:dyDescent="0.3">
      <c r="A453">
        <v>61628</v>
      </c>
      <c r="B453" s="5">
        <v>43932</v>
      </c>
      <c r="C453">
        <v>257</v>
      </c>
      <c r="D453" t="s">
        <v>28</v>
      </c>
      <c r="E453">
        <v>9</v>
      </c>
      <c r="F453">
        <v>2</v>
      </c>
      <c r="G453">
        <v>2000</v>
      </c>
      <c r="H453">
        <v>4000</v>
      </c>
      <c r="I453">
        <v>9</v>
      </c>
      <c r="J453">
        <v>8</v>
      </c>
    </row>
    <row r="454" spans="1:10" x14ac:dyDescent="0.3">
      <c r="A454">
        <v>61739</v>
      </c>
      <c r="B454" s="5">
        <v>44015</v>
      </c>
      <c r="C454">
        <v>18</v>
      </c>
      <c r="D454" t="s">
        <v>29</v>
      </c>
      <c r="E454">
        <v>19</v>
      </c>
      <c r="F454">
        <v>20</v>
      </c>
      <c r="G454">
        <v>500</v>
      </c>
      <c r="H454">
        <v>10000</v>
      </c>
      <c r="I454">
        <v>6</v>
      </c>
      <c r="J454">
        <v>8</v>
      </c>
    </row>
    <row r="455" spans="1:10" x14ac:dyDescent="0.3">
      <c r="A455">
        <v>61850</v>
      </c>
      <c r="B455" s="5">
        <v>43999</v>
      </c>
      <c r="C455">
        <v>112</v>
      </c>
      <c r="D455" t="s">
        <v>25</v>
      </c>
      <c r="E455">
        <v>16</v>
      </c>
      <c r="F455">
        <v>7</v>
      </c>
      <c r="G455">
        <v>1500</v>
      </c>
      <c r="H455">
        <v>10500</v>
      </c>
      <c r="I455">
        <v>7</v>
      </c>
      <c r="J455">
        <v>8</v>
      </c>
    </row>
    <row r="456" spans="1:10" x14ac:dyDescent="0.3">
      <c r="A456">
        <v>61961</v>
      </c>
      <c r="B456" s="5">
        <v>44131</v>
      </c>
      <c r="C456">
        <v>308</v>
      </c>
      <c r="D456" t="s">
        <v>25</v>
      </c>
      <c r="E456">
        <v>8</v>
      </c>
      <c r="F456">
        <v>23</v>
      </c>
      <c r="G456">
        <v>1500</v>
      </c>
      <c r="H456">
        <v>34500</v>
      </c>
      <c r="I456">
        <v>10</v>
      </c>
      <c r="J456">
        <v>8</v>
      </c>
    </row>
    <row r="457" spans="1:10" x14ac:dyDescent="0.3">
      <c r="A457">
        <v>62072</v>
      </c>
      <c r="B457" s="5">
        <v>43964</v>
      </c>
      <c r="C457">
        <v>90</v>
      </c>
      <c r="D457" t="s">
        <v>23</v>
      </c>
      <c r="E457">
        <v>19</v>
      </c>
      <c r="F457">
        <v>2</v>
      </c>
      <c r="G457">
        <v>500</v>
      </c>
      <c r="H457">
        <v>1000</v>
      </c>
      <c r="I457">
        <v>6</v>
      </c>
      <c r="J457">
        <v>8</v>
      </c>
    </row>
    <row r="458" spans="1:10" x14ac:dyDescent="0.3">
      <c r="A458">
        <v>62183</v>
      </c>
      <c r="B458" s="5">
        <v>43980</v>
      </c>
      <c r="C458">
        <v>17</v>
      </c>
      <c r="D458" t="s">
        <v>27</v>
      </c>
      <c r="E458">
        <v>14</v>
      </c>
      <c r="F458">
        <v>9</v>
      </c>
      <c r="G458">
        <v>300</v>
      </c>
      <c r="H458">
        <v>2700</v>
      </c>
      <c r="I458">
        <v>8</v>
      </c>
      <c r="J458">
        <v>8</v>
      </c>
    </row>
    <row r="459" spans="1:10" x14ac:dyDescent="0.3">
      <c r="A459">
        <v>62294</v>
      </c>
      <c r="B459" s="5">
        <v>43991</v>
      </c>
      <c r="C459">
        <v>165</v>
      </c>
      <c r="D459" t="s">
        <v>29</v>
      </c>
      <c r="E459">
        <v>5</v>
      </c>
      <c r="F459">
        <v>4</v>
      </c>
      <c r="G459">
        <v>300</v>
      </c>
      <c r="H459">
        <v>1200</v>
      </c>
      <c r="I459">
        <v>6</v>
      </c>
      <c r="J459">
        <v>8</v>
      </c>
    </row>
    <row r="460" spans="1:10" x14ac:dyDescent="0.3">
      <c r="A460">
        <v>62405</v>
      </c>
      <c r="B460" s="5">
        <v>43912</v>
      </c>
      <c r="C460">
        <v>99</v>
      </c>
      <c r="D460" t="s">
        <v>26</v>
      </c>
      <c r="E460">
        <v>15</v>
      </c>
      <c r="F460">
        <v>23</v>
      </c>
      <c r="G460">
        <v>500</v>
      </c>
      <c r="H460">
        <v>11500</v>
      </c>
      <c r="I460">
        <v>7</v>
      </c>
      <c r="J460">
        <v>8</v>
      </c>
    </row>
    <row r="461" spans="1:10" x14ac:dyDescent="0.3">
      <c r="A461">
        <v>62516</v>
      </c>
      <c r="B461" s="5">
        <v>44065</v>
      </c>
      <c r="C461">
        <v>309</v>
      </c>
      <c r="D461" t="s">
        <v>26</v>
      </c>
      <c r="E461">
        <v>9</v>
      </c>
      <c r="F461">
        <v>5</v>
      </c>
      <c r="G461">
        <v>2000</v>
      </c>
      <c r="H461">
        <v>10000</v>
      </c>
      <c r="I461">
        <v>10</v>
      </c>
      <c r="J461">
        <v>8</v>
      </c>
    </row>
    <row r="462" spans="1:10" x14ac:dyDescent="0.3">
      <c r="A462">
        <v>62627</v>
      </c>
      <c r="B462" s="5">
        <v>43963</v>
      </c>
      <c r="C462">
        <v>75</v>
      </c>
      <c r="D462" t="s">
        <v>28</v>
      </c>
      <c r="E462">
        <v>13</v>
      </c>
      <c r="F462">
        <v>10</v>
      </c>
      <c r="G462">
        <v>300</v>
      </c>
      <c r="H462">
        <v>3000</v>
      </c>
      <c r="I462">
        <v>9</v>
      </c>
      <c r="J462">
        <v>8</v>
      </c>
    </row>
    <row r="463" spans="1:10" x14ac:dyDescent="0.3">
      <c r="A463">
        <v>62738</v>
      </c>
      <c r="B463" s="5">
        <v>44141</v>
      </c>
      <c r="C463">
        <v>342</v>
      </c>
      <c r="D463" t="s">
        <v>23</v>
      </c>
      <c r="E463">
        <v>20</v>
      </c>
      <c r="F463">
        <v>10</v>
      </c>
      <c r="G463">
        <v>500</v>
      </c>
      <c r="H463">
        <v>5000</v>
      </c>
      <c r="I463">
        <v>9</v>
      </c>
      <c r="J463">
        <v>8</v>
      </c>
    </row>
    <row r="464" spans="1:10" x14ac:dyDescent="0.3">
      <c r="A464">
        <v>62849</v>
      </c>
      <c r="B464" s="5">
        <v>44016</v>
      </c>
      <c r="C464">
        <v>19</v>
      </c>
      <c r="D464" t="s">
        <v>28</v>
      </c>
      <c r="E464">
        <v>18</v>
      </c>
      <c r="F464">
        <v>20</v>
      </c>
      <c r="G464">
        <v>500</v>
      </c>
      <c r="H464">
        <v>10000</v>
      </c>
      <c r="I464">
        <v>10</v>
      </c>
      <c r="J464">
        <v>8</v>
      </c>
    </row>
    <row r="465" spans="1:10" x14ac:dyDescent="0.3">
      <c r="A465">
        <v>62960</v>
      </c>
      <c r="B465" s="5">
        <v>44044</v>
      </c>
      <c r="C465">
        <v>98</v>
      </c>
      <c r="D465" t="s">
        <v>25</v>
      </c>
      <c r="E465">
        <v>2</v>
      </c>
      <c r="F465">
        <v>11</v>
      </c>
      <c r="G465">
        <v>300</v>
      </c>
      <c r="H465">
        <v>3300</v>
      </c>
      <c r="I465">
        <v>9</v>
      </c>
      <c r="J465">
        <v>8</v>
      </c>
    </row>
    <row r="466" spans="1:10" x14ac:dyDescent="0.3">
      <c r="A466">
        <v>63071</v>
      </c>
      <c r="B466" s="5">
        <v>43947</v>
      </c>
      <c r="C466">
        <v>358</v>
      </c>
      <c r="D466" t="s">
        <v>26</v>
      </c>
      <c r="E466">
        <v>24</v>
      </c>
      <c r="F466">
        <v>9</v>
      </c>
      <c r="G466">
        <v>2500</v>
      </c>
      <c r="H466">
        <v>22500</v>
      </c>
      <c r="I466">
        <v>6</v>
      </c>
      <c r="J466">
        <v>8</v>
      </c>
    </row>
    <row r="467" spans="1:10" x14ac:dyDescent="0.3">
      <c r="A467">
        <v>63182</v>
      </c>
      <c r="B467" s="5">
        <v>43906</v>
      </c>
      <c r="C467">
        <v>250</v>
      </c>
      <c r="D467" t="s">
        <v>28</v>
      </c>
      <c r="E467">
        <v>11</v>
      </c>
      <c r="F467">
        <v>6</v>
      </c>
      <c r="G467">
        <v>300</v>
      </c>
      <c r="H467">
        <v>1800</v>
      </c>
      <c r="I467">
        <v>10</v>
      </c>
      <c r="J467">
        <v>8</v>
      </c>
    </row>
    <row r="468" spans="1:10" x14ac:dyDescent="0.3">
      <c r="A468">
        <v>63293</v>
      </c>
      <c r="B468" s="5">
        <v>44195</v>
      </c>
      <c r="C468">
        <v>393</v>
      </c>
      <c r="D468" t="s">
        <v>26</v>
      </c>
      <c r="E468">
        <v>9</v>
      </c>
      <c r="F468">
        <v>18</v>
      </c>
      <c r="G468">
        <v>2000</v>
      </c>
      <c r="H468">
        <v>36000</v>
      </c>
      <c r="I468">
        <v>7</v>
      </c>
      <c r="J468">
        <v>8</v>
      </c>
    </row>
    <row r="469" spans="1:10" x14ac:dyDescent="0.3">
      <c r="A469">
        <v>63404</v>
      </c>
      <c r="B469" s="5">
        <v>43892</v>
      </c>
      <c r="C469">
        <v>318</v>
      </c>
      <c r="D469" t="s">
        <v>27</v>
      </c>
      <c r="E469">
        <v>19</v>
      </c>
      <c r="F469">
        <v>20</v>
      </c>
      <c r="G469">
        <v>500</v>
      </c>
      <c r="H469">
        <v>10000</v>
      </c>
      <c r="I469">
        <v>8</v>
      </c>
      <c r="J469">
        <v>8</v>
      </c>
    </row>
    <row r="470" spans="1:10" x14ac:dyDescent="0.3">
      <c r="A470">
        <v>63515</v>
      </c>
      <c r="B470" s="5">
        <v>44098</v>
      </c>
      <c r="C470">
        <v>34</v>
      </c>
      <c r="D470" t="s">
        <v>23</v>
      </c>
      <c r="E470">
        <v>13</v>
      </c>
      <c r="F470">
        <v>9</v>
      </c>
      <c r="G470">
        <v>300</v>
      </c>
      <c r="H470">
        <v>2700</v>
      </c>
      <c r="I470">
        <v>10</v>
      </c>
      <c r="J470">
        <v>8</v>
      </c>
    </row>
    <row r="471" spans="1:10" x14ac:dyDescent="0.3">
      <c r="A471">
        <v>63626</v>
      </c>
      <c r="B471" s="5">
        <v>44048</v>
      </c>
      <c r="C471">
        <v>175</v>
      </c>
      <c r="D471" t="s">
        <v>25</v>
      </c>
      <c r="E471">
        <v>18</v>
      </c>
      <c r="F471">
        <v>13</v>
      </c>
      <c r="G471">
        <v>500</v>
      </c>
      <c r="H471">
        <v>6500</v>
      </c>
      <c r="I471">
        <v>8</v>
      </c>
      <c r="J471">
        <v>8</v>
      </c>
    </row>
    <row r="472" spans="1:10" x14ac:dyDescent="0.3">
      <c r="A472">
        <v>63737</v>
      </c>
      <c r="B472" s="5">
        <v>44124</v>
      </c>
      <c r="C472">
        <v>359</v>
      </c>
      <c r="D472" t="s">
        <v>24</v>
      </c>
      <c r="E472">
        <v>23</v>
      </c>
      <c r="F472">
        <v>14</v>
      </c>
      <c r="G472">
        <v>700</v>
      </c>
      <c r="H472">
        <v>9800</v>
      </c>
      <c r="I472">
        <v>9</v>
      </c>
      <c r="J472">
        <v>8</v>
      </c>
    </row>
    <row r="473" spans="1:10" x14ac:dyDescent="0.3">
      <c r="A473">
        <v>63848</v>
      </c>
      <c r="B473" s="5">
        <v>43940</v>
      </c>
      <c r="C473">
        <v>272</v>
      </c>
      <c r="D473" t="s">
        <v>23</v>
      </c>
      <c r="E473">
        <v>3</v>
      </c>
      <c r="F473">
        <v>12</v>
      </c>
      <c r="G473">
        <v>300</v>
      </c>
      <c r="H473">
        <v>3600</v>
      </c>
      <c r="I473">
        <v>6</v>
      </c>
      <c r="J473">
        <v>8</v>
      </c>
    </row>
    <row r="474" spans="1:10" x14ac:dyDescent="0.3">
      <c r="A474">
        <v>63959</v>
      </c>
      <c r="B474" s="5">
        <v>44153</v>
      </c>
      <c r="C474">
        <v>67</v>
      </c>
      <c r="D474" t="s">
        <v>29</v>
      </c>
      <c r="E474">
        <v>15</v>
      </c>
      <c r="F474">
        <v>13</v>
      </c>
      <c r="G474">
        <v>500</v>
      </c>
      <c r="H474">
        <v>6500</v>
      </c>
      <c r="I474">
        <v>6</v>
      </c>
      <c r="J474">
        <v>8</v>
      </c>
    </row>
    <row r="475" spans="1:10" x14ac:dyDescent="0.3">
      <c r="A475">
        <v>64070</v>
      </c>
      <c r="B475" s="5">
        <v>43912</v>
      </c>
      <c r="C475">
        <v>252</v>
      </c>
      <c r="D475" t="s">
        <v>25</v>
      </c>
      <c r="E475">
        <v>3</v>
      </c>
      <c r="F475">
        <v>12</v>
      </c>
      <c r="G475">
        <v>300</v>
      </c>
      <c r="H475">
        <v>3600</v>
      </c>
      <c r="I475">
        <v>10</v>
      </c>
      <c r="J475">
        <v>8</v>
      </c>
    </row>
    <row r="476" spans="1:10" x14ac:dyDescent="0.3">
      <c r="A476">
        <v>64181</v>
      </c>
      <c r="B476" s="5">
        <v>44076</v>
      </c>
      <c r="C476">
        <v>59</v>
      </c>
      <c r="D476" t="s">
        <v>27</v>
      </c>
      <c r="E476">
        <v>14</v>
      </c>
      <c r="F476">
        <v>3</v>
      </c>
      <c r="G476">
        <v>300</v>
      </c>
      <c r="H476">
        <v>900</v>
      </c>
      <c r="I476">
        <v>9</v>
      </c>
      <c r="J476">
        <v>8</v>
      </c>
    </row>
    <row r="477" spans="1:10" x14ac:dyDescent="0.3">
      <c r="A477">
        <v>64292</v>
      </c>
      <c r="B477" s="5">
        <v>44155</v>
      </c>
      <c r="C477">
        <v>377</v>
      </c>
      <c r="D477" t="s">
        <v>23</v>
      </c>
      <c r="E477">
        <v>23</v>
      </c>
      <c r="F477">
        <v>23</v>
      </c>
      <c r="G477">
        <v>700</v>
      </c>
      <c r="H477">
        <v>16100</v>
      </c>
      <c r="I477">
        <v>10</v>
      </c>
      <c r="J477">
        <v>8</v>
      </c>
    </row>
    <row r="478" spans="1:10" x14ac:dyDescent="0.3">
      <c r="A478">
        <v>64403</v>
      </c>
      <c r="B478" s="5">
        <v>43881</v>
      </c>
      <c r="C478">
        <v>385</v>
      </c>
      <c r="D478" t="s">
        <v>25</v>
      </c>
      <c r="E478">
        <v>9</v>
      </c>
      <c r="F478">
        <v>24</v>
      </c>
      <c r="G478">
        <v>2000</v>
      </c>
      <c r="H478">
        <v>48000</v>
      </c>
      <c r="I478">
        <v>10</v>
      </c>
      <c r="J478">
        <v>8</v>
      </c>
    </row>
    <row r="479" spans="1:10" x14ac:dyDescent="0.3">
      <c r="A479">
        <v>64514</v>
      </c>
      <c r="B479" s="5">
        <v>43842</v>
      </c>
      <c r="C479">
        <v>389</v>
      </c>
      <c r="D479" t="s">
        <v>29</v>
      </c>
      <c r="E479">
        <v>11</v>
      </c>
      <c r="F479">
        <v>19</v>
      </c>
      <c r="G479">
        <v>300</v>
      </c>
      <c r="H479">
        <v>5700</v>
      </c>
      <c r="I479">
        <v>10</v>
      </c>
      <c r="J479">
        <v>8</v>
      </c>
    </row>
    <row r="480" spans="1:10" x14ac:dyDescent="0.3">
      <c r="A480">
        <v>64625</v>
      </c>
      <c r="B480" s="5">
        <v>44174</v>
      </c>
      <c r="C480">
        <v>283</v>
      </c>
      <c r="D480" t="s">
        <v>27</v>
      </c>
      <c r="E480">
        <v>19</v>
      </c>
      <c r="F480">
        <v>8</v>
      </c>
      <c r="G480">
        <v>500</v>
      </c>
      <c r="H480">
        <v>4000</v>
      </c>
      <c r="I480">
        <v>8</v>
      </c>
      <c r="J480">
        <v>8</v>
      </c>
    </row>
    <row r="481" spans="1:10" x14ac:dyDescent="0.3">
      <c r="A481">
        <v>64736</v>
      </c>
      <c r="B481" s="5">
        <v>44035</v>
      </c>
      <c r="C481">
        <v>272</v>
      </c>
      <c r="D481" t="s">
        <v>23</v>
      </c>
      <c r="E481">
        <v>15</v>
      </c>
      <c r="F481">
        <v>24</v>
      </c>
      <c r="G481">
        <v>500</v>
      </c>
      <c r="H481">
        <v>12000</v>
      </c>
      <c r="I481">
        <v>7</v>
      </c>
      <c r="J481">
        <v>8</v>
      </c>
    </row>
    <row r="482" spans="1:10" x14ac:dyDescent="0.3">
      <c r="A482">
        <v>64847</v>
      </c>
      <c r="B482" s="5">
        <v>44059</v>
      </c>
      <c r="C482">
        <v>298</v>
      </c>
      <c r="D482" t="s">
        <v>29</v>
      </c>
      <c r="E482">
        <v>5</v>
      </c>
      <c r="F482">
        <v>7</v>
      </c>
      <c r="G482">
        <v>300</v>
      </c>
      <c r="H482">
        <v>2100</v>
      </c>
      <c r="I482">
        <v>9</v>
      </c>
      <c r="J482">
        <v>8</v>
      </c>
    </row>
    <row r="483" spans="1:10" x14ac:dyDescent="0.3">
      <c r="A483">
        <v>64958</v>
      </c>
      <c r="B483" s="5">
        <v>43968</v>
      </c>
      <c r="C483">
        <v>393</v>
      </c>
      <c r="D483" t="s">
        <v>26</v>
      </c>
      <c r="E483">
        <v>5</v>
      </c>
      <c r="F483">
        <v>11</v>
      </c>
      <c r="G483">
        <v>300</v>
      </c>
      <c r="H483">
        <v>3300</v>
      </c>
      <c r="I483">
        <v>10</v>
      </c>
      <c r="J483">
        <v>8</v>
      </c>
    </row>
    <row r="484" spans="1:10" x14ac:dyDescent="0.3">
      <c r="A484">
        <v>65069</v>
      </c>
      <c r="B484" s="5">
        <v>44055</v>
      </c>
      <c r="C484">
        <v>241</v>
      </c>
      <c r="D484" t="s">
        <v>27</v>
      </c>
      <c r="E484">
        <v>7</v>
      </c>
      <c r="F484">
        <v>7</v>
      </c>
      <c r="G484">
        <v>500</v>
      </c>
      <c r="H484">
        <v>3500</v>
      </c>
      <c r="I484">
        <v>6</v>
      </c>
      <c r="J484">
        <v>8</v>
      </c>
    </row>
    <row r="485" spans="1:10" x14ac:dyDescent="0.3">
      <c r="A485">
        <v>65180</v>
      </c>
      <c r="B485" s="5">
        <v>43978</v>
      </c>
      <c r="C485">
        <v>343</v>
      </c>
      <c r="D485" t="s">
        <v>25</v>
      </c>
      <c r="E485">
        <v>13</v>
      </c>
      <c r="F485">
        <v>23</v>
      </c>
      <c r="G485">
        <v>300</v>
      </c>
      <c r="H485">
        <v>6900</v>
      </c>
      <c r="I485">
        <v>6</v>
      </c>
      <c r="J485">
        <v>8</v>
      </c>
    </row>
    <row r="486" spans="1:10" x14ac:dyDescent="0.3">
      <c r="A486">
        <v>65291</v>
      </c>
      <c r="B486" s="5">
        <v>43854</v>
      </c>
      <c r="C486">
        <v>237</v>
      </c>
      <c r="D486" t="s">
        <v>23</v>
      </c>
      <c r="E486">
        <v>3</v>
      </c>
      <c r="F486">
        <v>6</v>
      </c>
      <c r="G486">
        <v>300</v>
      </c>
      <c r="H486">
        <v>1800</v>
      </c>
      <c r="I486">
        <v>7</v>
      </c>
      <c r="J486">
        <v>8</v>
      </c>
    </row>
    <row r="487" spans="1:10" x14ac:dyDescent="0.3">
      <c r="A487">
        <v>65402</v>
      </c>
      <c r="B487" s="5">
        <v>43967</v>
      </c>
      <c r="C487">
        <v>128</v>
      </c>
      <c r="D487" t="s">
        <v>24</v>
      </c>
      <c r="E487">
        <v>17</v>
      </c>
      <c r="F487">
        <v>12</v>
      </c>
      <c r="G487">
        <v>2000</v>
      </c>
      <c r="H487">
        <v>24000</v>
      </c>
      <c r="I487">
        <v>10</v>
      </c>
      <c r="J487">
        <v>8</v>
      </c>
    </row>
    <row r="488" spans="1:10" x14ac:dyDescent="0.3">
      <c r="A488">
        <v>65513</v>
      </c>
      <c r="B488" s="5">
        <v>43961</v>
      </c>
      <c r="C488">
        <v>169</v>
      </c>
      <c r="D488" t="s">
        <v>26</v>
      </c>
      <c r="E488">
        <v>6</v>
      </c>
      <c r="F488">
        <v>24</v>
      </c>
      <c r="G488">
        <v>300</v>
      </c>
      <c r="H488">
        <v>7200</v>
      </c>
      <c r="I488">
        <v>10</v>
      </c>
      <c r="J488">
        <v>8</v>
      </c>
    </row>
    <row r="489" spans="1:10" x14ac:dyDescent="0.3">
      <c r="A489">
        <v>65624</v>
      </c>
      <c r="B489" s="5">
        <v>44099</v>
      </c>
      <c r="C489">
        <v>59</v>
      </c>
      <c r="D489" t="s">
        <v>27</v>
      </c>
      <c r="E489">
        <v>7</v>
      </c>
      <c r="F489">
        <v>16</v>
      </c>
      <c r="G489">
        <v>500</v>
      </c>
      <c r="H489">
        <v>8000</v>
      </c>
      <c r="I489">
        <v>6</v>
      </c>
      <c r="J489">
        <v>8</v>
      </c>
    </row>
    <row r="490" spans="1:10" x14ac:dyDescent="0.3">
      <c r="A490">
        <v>65735</v>
      </c>
      <c r="B490" s="5">
        <v>43947</v>
      </c>
      <c r="C490">
        <v>120</v>
      </c>
      <c r="D490" t="s">
        <v>26</v>
      </c>
      <c r="E490">
        <v>22</v>
      </c>
      <c r="F490">
        <v>15</v>
      </c>
      <c r="G490">
        <v>500</v>
      </c>
      <c r="H490">
        <v>7500</v>
      </c>
      <c r="I490">
        <v>8</v>
      </c>
      <c r="J490">
        <v>8</v>
      </c>
    </row>
    <row r="491" spans="1:10" x14ac:dyDescent="0.3">
      <c r="A491">
        <v>65846</v>
      </c>
      <c r="B491" s="5">
        <v>44014</v>
      </c>
      <c r="C491">
        <v>274</v>
      </c>
      <c r="D491" t="s">
        <v>26</v>
      </c>
      <c r="E491">
        <v>10</v>
      </c>
      <c r="F491">
        <v>4</v>
      </c>
      <c r="G491">
        <v>300</v>
      </c>
      <c r="H491">
        <v>1200</v>
      </c>
      <c r="I491">
        <v>10</v>
      </c>
      <c r="J491">
        <v>8</v>
      </c>
    </row>
    <row r="492" spans="1:10" x14ac:dyDescent="0.3">
      <c r="A492">
        <v>65957</v>
      </c>
      <c r="B492" s="5">
        <v>43866</v>
      </c>
      <c r="C492">
        <v>118</v>
      </c>
      <c r="D492" t="s">
        <v>23</v>
      </c>
      <c r="E492">
        <v>10</v>
      </c>
      <c r="F492">
        <v>2</v>
      </c>
      <c r="G492">
        <v>300</v>
      </c>
      <c r="H492">
        <v>600</v>
      </c>
      <c r="I492">
        <v>8</v>
      </c>
      <c r="J492">
        <v>8</v>
      </c>
    </row>
    <row r="493" spans="1:10" x14ac:dyDescent="0.3">
      <c r="A493">
        <v>66068</v>
      </c>
      <c r="B493" s="5">
        <v>43900</v>
      </c>
      <c r="C493">
        <v>244</v>
      </c>
      <c r="D493" t="s">
        <v>23</v>
      </c>
      <c r="E493">
        <v>9</v>
      </c>
      <c r="F493">
        <v>9</v>
      </c>
      <c r="G493">
        <v>2000</v>
      </c>
      <c r="H493">
        <v>18000</v>
      </c>
      <c r="I493">
        <v>10</v>
      </c>
      <c r="J493">
        <v>8</v>
      </c>
    </row>
    <row r="494" spans="1:10" x14ac:dyDescent="0.3">
      <c r="A494">
        <v>66179</v>
      </c>
      <c r="B494" s="5">
        <v>43970</v>
      </c>
      <c r="C494">
        <v>226</v>
      </c>
      <c r="D494" t="s">
        <v>24</v>
      </c>
      <c r="E494">
        <v>24</v>
      </c>
      <c r="F494">
        <v>23</v>
      </c>
      <c r="G494">
        <v>2500</v>
      </c>
      <c r="H494">
        <v>57500</v>
      </c>
      <c r="I494">
        <v>6</v>
      </c>
      <c r="J494">
        <v>8</v>
      </c>
    </row>
    <row r="495" spans="1:10" x14ac:dyDescent="0.3">
      <c r="A495">
        <v>66290</v>
      </c>
      <c r="B495" s="5">
        <v>43930</v>
      </c>
      <c r="C495">
        <v>77</v>
      </c>
      <c r="D495" t="s">
        <v>25</v>
      </c>
      <c r="E495">
        <v>11</v>
      </c>
      <c r="F495">
        <v>6</v>
      </c>
      <c r="G495">
        <v>300</v>
      </c>
      <c r="H495">
        <v>1800</v>
      </c>
      <c r="I495">
        <v>6</v>
      </c>
      <c r="J495">
        <v>8</v>
      </c>
    </row>
    <row r="496" spans="1:10" x14ac:dyDescent="0.3">
      <c r="A496">
        <v>66401</v>
      </c>
      <c r="B496" s="5">
        <v>43949</v>
      </c>
      <c r="C496">
        <v>194</v>
      </c>
      <c r="D496" t="s">
        <v>28</v>
      </c>
      <c r="E496">
        <v>5</v>
      </c>
      <c r="F496">
        <v>9</v>
      </c>
      <c r="G496">
        <v>300</v>
      </c>
      <c r="H496">
        <v>2700</v>
      </c>
      <c r="I496">
        <v>7</v>
      </c>
      <c r="J496">
        <v>8</v>
      </c>
    </row>
    <row r="497" spans="1:10" x14ac:dyDescent="0.3">
      <c r="A497">
        <v>66512</v>
      </c>
      <c r="B497" s="5">
        <v>43994</v>
      </c>
      <c r="C497">
        <v>176</v>
      </c>
      <c r="D497" t="s">
        <v>26</v>
      </c>
      <c r="E497">
        <v>4</v>
      </c>
      <c r="F497">
        <v>15</v>
      </c>
      <c r="G497">
        <v>300</v>
      </c>
      <c r="H497">
        <v>4500</v>
      </c>
      <c r="I497">
        <v>6</v>
      </c>
      <c r="J497">
        <v>8</v>
      </c>
    </row>
    <row r="498" spans="1:10" x14ac:dyDescent="0.3">
      <c r="A498">
        <v>66623</v>
      </c>
      <c r="B498" s="5">
        <v>44187</v>
      </c>
      <c r="C498">
        <v>28</v>
      </c>
      <c r="D498" t="s">
        <v>25</v>
      </c>
      <c r="E498">
        <v>11</v>
      </c>
      <c r="F498">
        <v>8</v>
      </c>
      <c r="G498">
        <v>300</v>
      </c>
      <c r="H498">
        <v>2400</v>
      </c>
      <c r="I498">
        <v>9</v>
      </c>
      <c r="J498">
        <v>8</v>
      </c>
    </row>
    <row r="499" spans="1:10" x14ac:dyDescent="0.3">
      <c r="A499">
        <v>66734</v>
      </c>
      <c r="B499" s="5">
        <v>44030</v>
      </c>
      <c r="C499">
        <v>22</v>
      </c>
      <c r="D499" t="s">
        <v>26</v>
      </c>
      <c r="E499">
        <v>17</v>
      </c>
      <c r="F499">
        <v>19</v>
      </c>
      <c r="G499">
        <v>2000</v>
      </c>
      <c r="H499">
        <v>38000</v>
      </c>
      <c r="I499">
        <v>7</v>
      </c>
      <c r="J499">
        <v>8</v>
      </c>
    </row>
    <row r="500" spans="1:10" x14ac:dyDescent="0.3">
      <c r="A500">
        <v>66845</v>
      </c>
      <c r="B500" s="5">
        <v>44050</v>
      </c>
      <c r="C500">
        <v>108</v>
      </c>
      <c r="D500" t="s">
        <v>27</v>
      </c>
      <c r="E500">
        <v>11</v>
      </c>
      <c r="F500">
        <v>7</v>
      </c>
      <c r="G500">
        <v>300</v>
      </c>
      <c r="H500">
        <v>2100</v>
      </c>
      <c r="I500">
        <v>8</v>
      </c>
      <c r="J500">
        <v>8</v>
      </c>
    </row>
    <row r="501" spans="1:10" x14ac:dyDescent="0.3">
      <c r="A501">
        <v>66956</v>
      </c>
      <c r="B501" s="5">
        <v>43851</v>
      </c>
      <c r="C501">
        <v>385</v>
      </c>
      <c r="D501" t="s">
        <v>25</v>
      </c>
      <c r="E501">
        <v>9</v>
      </c>
      <c r="F501">
        <v>15</v>
      </c>
      <c r="G501">
        <v>2000</v>
      </c>
      <c r="H501">
        <v>30000</v>
      </c>
      <c r="I501">
        <v>6</v>
      </c>
      <c r="J501">
        <v>8</v>
      </c>
    </row>
    <row r="502" spans="1:10" x14ac:dyDescent="0.3">
      <c r="A502">
        <v>67067</v>
      </c>
      <c r="B502" s="5">
        <v>44106</v>
      </c>
      <c r="C502">
        <v>117</v>
      </c>
      <c r="D502" t="s">
        <v>28</v>
      </c>
      <c r="E502">
        <v>4</v>
      </c>
      <c r="F502">
        <v>22</v>
      </c>
      <c r="G502">
        <v>300</v>
      </c>
      <c r="H502">
        <v>6600</v>
      </c>
      <c r="I502">
        <v>8</v>
      </c>
      <c r="J502">
        <v>8</v>
      </c>
    </row>
    <row r="503" spans="1:10" x14ac:dyDescent="0.3">
      <c r="A503">
        <v>67178</v>
      </c>
      <c r="B503" s="5">
        <v>44142</v>
      </c>
      <c r="C503">
        <v>327</v>
      </c>
      <c r="D503" t="s">
        <v>28</v>
      </c>
      <c r="E503">
        <v>17</v>
      </c>
      <c r="F503">
        <v>3</v>
      </c>
      <c r="G503">
        <v>2000</v>
      </c>
      <c r="H503">
        <v>6000</v>
      </c>
      <c r="I503">
        <v>9</v>
      </c>
      <c r="J503">
        <v>8</v>
      </c>
    </row>
    <row r="504" spans="1:10" x14ac:dyDescent="0.3">
      <c r="A504">
        <v>67289</v>
      </c>
      <c r="B504" s="5">
        <v>43953</v>
      </c>
      <c r="C504">
        <v>270</v>
      </c>
      <c r="D504" t="s">
        <v>29</v>
      </c>
      <c r="E504">
        <v>22</v>
      </c>
      <c r="F504">
        <v>10</v>
      </c>
      <c r="G504">
        <v>500</v>
      </c>
      <c r="H504">
        <v>5000</v>
      </c>
      <c r="I504">
        <v>10</v>
      </c>
      <c r="J504">
        <v>8</v>
      </c>
    </row>
    <row r="505" spans="1:10" x14ac:dyDescent="0.3">
      <c r="A505">
        <v>67400</v>
      </c>
      <c r="B505" s="5">
        <v>43974</v>
      </c>
      <c r="C505">
        <v>154</v>
      </c>
      <c r="D505" t="s">
        <v>25</v>
      </c>
      <c r="E505">
        <v>17</v>
      </c>
      <c r="F505">
        <v>22</v>
      </c>
      <c r="G505">
        <v>2000</v>
      </c>
      <c r="H505">
        <v>44000</v>
      </c>
      <c r="I505">
        <v>6</v>
      </c>
      <c r="J505">
        <v>8</v>
      </c>
    </row>
    <row r="506" spans="1:10" x14ac:dyDescent="0.3">
      <c r="A506">
        <v>67511</v>
      </c>
      <c r="B506" s="5">
        <v>44118</v>
      </c>
      <c r="C506">
        <v>223</v>
      </c>
      <c r="D506" t="s">
        <v>23</v>
      </c>
      <c r="E506">
        <v>22</v>
      </c>
      <c r="F506">
        <v>6</v>
      </c>
      <c r="G506">
        <v>500</v>
      </c>
      <c r="H506">
        <v>3000</v>
      </c>
      <c r="I506">
        <v>10</v>
      </c>
      <c r="J506">
        <v>8</v>
      </c>
    </row>
    <row r="507" spans="1:10" x14ac:dyDescent="0.3">
      <c r="A507">
        <v>67622</v>
      </c>
      <c r="B507" s="5">
        <v>43943</v>
      </c>
      <c r="C507">
        <v>379</v>
      </c>
      <c r="D507" t="s">
        <v>26</v>
      </c>
      <c r="E507">
        <v>8</v>
      </c>
      <c r="F507">
        <v>8</v>
      </c>
      <c r="G507">
        <v>1500</v>
      </c>
      <c r="H507">
        <v>12000</v>
      </c>
      <c r="I507">
        <v>9</v>
      </c>
      <c r="J507">
        <v>8</v>
      </c>
    </row>
    <row r="508" spans="1:10" x14ac:dyDescent="0.3">
      <c r="A508">
        <v>67733</v>
      </c>
      <c r="B508" s="5">
        <v>43943</v>
      </c>
      <c r="C508">
        <v>21</v>
      </c>
      <c r="D508" t="s">
        <v>25</v>
      </c>
      <c r="E508">
        <v>9</v>
      </c>
      <c r="F508">
        <v>17</v>
      </c>
      <c r="G508">
        <v>2000</v>
      </c>
      <c r="H508">
        <v>34000</v>
      </c>
      <c r="I508">
        <v>6</v>
      </c>
      <c r="J508">
        <v>8</v>
      </c>
    </row>
    <row r="509" spans="1:10" x14ac:dyDescent="0.3">
      <c r="A509">
        <v>67844</v>
      </c>
      <c r="B509" s="5">
        <v>44195</v>
      </c>
      <c r="C509">
        <v>329</v>
      </c>
      <c r="D509" t="s">
        <v>25</v>
      </c>
      <c r="E509">
        <v>7</v>
      </c>
      <c r="F509">
        <v>11</v>
      </c>
      <c r="G509">
        <v>500</v>
      </c>
      <c r="H509">
        <v>5500</v>
      </c>
      <c r="I509">
        <v>9</v>
      </c>
      <c r="J509">
        <v>8</v>
      </c>
    </row>
    <row r="510" spans="1:10" x14ac:dyDescent="0.3">
      <c r="A510">
        <v>67955</v>
      </c>
      <c r="B510" s="5">
        <v>44120</v>
      </c>
      <c r="C510">
        <v>208</v>
      </c>
      <c r="D510" t="s">
        <v>28</v>
      </c>
      <c r="E510">
        <v>3</v>
      </c>
      <c r="F510">
        <v>19</v>
      </c>
      <c r="G510">
        <v>300</v>
      </c>
      <c r="H510">
        <v>5700</v>
      </c>
      <c r="I510">
        <v>7</v>
      </c>
      <c r="J510">
        <v>8</v>
      </c>
    </row>
    <row r="511" spans="1:10" x14ac:dyDescent="0.3">
      <c r="A511">
        <v>68066</v>
      </c>
      <c r="B511" s="5">
        <v>44145</v>
      </c>
      <c r="C511">
        <v>288</v>
      </c>
      <c r="D511" t="s">
        <v>26</v>
      </c>
      <c r="E511">
        <v>16</v>
      </c>
      <c r="F511">
        <v>11</v>
      </c>
      <c r="G511">
        <v>1500</v>
      </c>
      <c r="H511">
        <v>16500</v>
      </c>
      <c r="I511">
        <v>6</v>
      </c>
      <c r="J511">
        <v>8</v>
      </c>
    </row>
    <row r="512" spans="1:10" x14ac:dyDescent="0.3">
      <c r="A512">
        <v>68177</v>
      </c>
      <c r="B512" s="5">
        <v>43912</v>
      </c>
      <c r="C512">
        <v>384</v>
      </c>
      <c r="D512" t="s">
        <v>23</v>
      </c>
      <c r="E512">
        <v>10</v>
      </c>
      <c r="F512">
        <v>3</v>
      </c>
      <c r="G512">
        <v>300</v>
      </c>
      <c r="H512">
        <v>900</v>
      </c>
      <c r="I512">
        <v>8</v>
      </c>
      <c r="J512">
        <v>8</v>
      </c>
    </row>
    <row r="513" spans="1:10" x14ac:dyDescent="0.3">
      <c r="A513">
        <v>68288</v>
      </c>
      <c r="B513" s="5">
        <v>43880</v>
      </c>
      <c r="C513">
        <v>325</v>
      </c>
      <c r="D513" t="s">
        <v>27</v>
      </c>
      <c r="E513">
        <v>3</v>
      </c>
      <c r="F513">
        <v>12</v>
      </c>
      <c r="G513">
        <v>300</v>
      </c>
      <c r="H513">
        <v>3600</v>
      </c>
      <c r="I513">
        <v>8</v>
      </c>
      <c r="J513">
        <v>8</v>
      </c>
    </row>
    <row r="514" spans="1:10" x14ac:dyDescent="0.3">
      <c r="A514">
        <v>68399</v>
      </c>
      <c r="B514" s="5">
        <v>43899</v>
      </c>
      <c r="C514">
        <v>116</v>
      </c>
      <c r="D514" t="s">
        <v>29</v>
      </c>
      <c r="E514">
        <v>15</v>
      </c>
      <c r="F514">
        <v>10</v>
      </c>
      <c r="G514">
        <v>500</v>
      </c>
      <c r="H514">
        <v>5000</v>
      </c>
      <c r="I514">
        <v>9</v>
      </c>
      <c r="J514">
        <v>8</v>
      </c>
    </row>
    <row r="515" spans="1:10" x14ac:dyDescent="0.3">
      <c r="A515">
        <v>68510</v>
      </c>
      <c r="B515" s="5">
        <v>43961</v>
      </c>
      <c r="C515">
        <v>25</v>
      </c>
      <c r="D515" t="s">
        <v>29</v>
      </c>
      <c r="E515">
        <v>13</v>
      </c>
      <c r="F515">
        <v>21</v>
      </c>
      <c r="G515">
        <v>300</v>
      </c>
      <c r="H515">
        <v>6300</v>
      </c>
      <c r="I515">
        <v>8</v>
      </c>
      <c r="J515">
        <v>8</v>
      </c>
    </row>
    <row r="516" spans="1:10" x14ac:dyDescent="0.3">
      <c r="A516">
        <v>68621</v>
      </c>
      <c r="B516" s="5">
        <v>44181</v>
      </c>
      <c r="C516">
        <v>57</v>
      </c>
      <c r="D516" t="s">
        <v>26</v>
      </c>
      <c r="E516">
        <v>4</v>
      </c>
      <c r="F516">
        <v>14</v>
      </c>
      <c r="G516">
        <v>300</v>
      </c>
      <c r="H516">
        <v>4200</v>
      </c>
      <c r="I516">
        <v>7</v>
      </c>
      <c r="J516">
        <v>8</v>
      </c>
    </row>
    <row r="517" spans="1:10" x14ac:dyDescent="0.3">
      <c r="A517">
        <v>68732</v>
      </c>
      <c r="B517" s="5">
        <v>44165</v>
      </c>
      <c r="C517">
        <v>89</v>
      </c>
      <c r="D517" t="s">
        <v>28</v>
      </c>
      <c r="E517">
        <v>24</v>
      </c>
      <c r="F517">
        <v>6</v>
      </c>
      <c r="G517">
        <v>2500</v>
      </c>
      <c r="H517">
        <v>15000</v>
      </c>
      <c r="I517">
        <v>8</v>
      </c>
      <c r="J517">
        <v>8</v>
      </c>
    </row>
    <row r="518" spans="1:10" x14ac:dyDescent="0.3">
      <c r="A518">
        <v>68843</v>
      </c>
      <c r="B518" s="5">
        <v>43865</v>
      </c>
      <c r="C518">
        <v>388</v>
      </c>
      <c r="D518" t="s">
        <v>27</v>
      </c>
      <c r="E518">
        <v>15</v>
      </c>
      <c r="F518">
        <v>16</v>
      </c>
      <c r="G518">
        <v>500</v>
      </c>
      <c r="H518">
        <v>8000</v>
      </c>
      <c r="I518">
        <v>6</v>
      </c>
      <c r="J518">
        <v>8</v>
      </c>
    </row>
    <row r="519" spans="1:10" x14ac:dyDescent="0.3">
      <c r="A519">
        <v>68954</v>
      </c>
      <c r="B519" s="5">
        <v>44176</v>
      </c>
      <c r="C519">
        <v>318</v>
      </c>
      <c r="D519" t="s">
        <v>27</v>
      </c>
      <c r="E519">
        <v>23</v>
      </c>
      <c r="F519">
        <v>5</v>
      </c>
      <c r="G519">
        <v>700</v>
      </c>
      <c r="H519">
        <v>3500</v>
      </c>
      <c r="I519">
        <v>8</v>
      </c>
      <c r="J519">
        <v>8</v>
      </c>
    </row>
    <row r="520" spans="1:10" x14ac:dyDescent="0.3">
      <c r="A520">
        <v>69065</v>
      </c>
      <c r="B520" s="5">
        <v>44043</v>
      </c>
      <c r="C520">
        <v>164</v>
      </c>
      <c r="D520" t="s">
        <v>27</v>
      </c>
      <c r="E520">
        <v>19</v>
      </c>
      <c r="F520">
        <v>13</v>
      </c>
      <c r="G520">
        <v>500</v>
      </c>
      <c r="H520">
        <v>6500</v>
      </c>
      <c r="I520">
        <v>8</v>
      </c>
      <c r="J520">
        <v>8</v>
      </c>
    </row>
    <row r="521" spans="1:10" x14ac:dyDescent="0.3">
      <c r="A521">
        <v>69176</v>
      </c>
      <c r="B521" s="5">
        <v>44032</v>
      </c>
      <c r="C521">
        <v>172</v>
      </c>
      <c r="D521" t="s">
        <v>29</v>
      </c>
      <c r="E521">
        <v>3</v>
      </c>
      <c r="F521">
        <v>24</v>
      </c>
      <c r="G521">
        <v>300</v>
      </c>
      <c r="H521">
        <v>7200</v>
      </c>
      <c r="I521">
        <v>10</v>
      </c>
      <c r="J521">
        <v>8</v>
      </c>
    </row>
    <row r="522" spans="1:10" x14ac:dyDescent="0.3">
      <c r="A522">
        <v>69287</v>
      </c>
      <c r="B522" s="5">
        <v>44092</v>
      </c>
      <c r="C522">
        <v>46</v>
      </c>
      <c r="D522" t="s">
        <v>29</v>
      </c>
      <c r="E522">
        <v>17</v>
      </c>
      <c r="F522">
        <v>3</v>
      </c>
      <c r="G522">
        <v>2000</v>
      </c>
      <c r="H522">
        <v>6000</v>
      </c>
      <c r="I522">
        <v>9</v>
      </c>
      <c r="J522">
        <v>8</v>
      </c>
    </row>
    <row r="523" spans="1:10" x14ac:dyDescent="0.3">
      <c r="A523">
        <v>69398</v>
      </c>
      <c r="B523" s="5">
        <v>44008</v>
      </c>
      <c r="C523">
        <v>167</v>
      </c>
      <c r="D523" t="s">
        <v>23</v>
      </c>
      <c r="E523">
        <v>15</v>
      </c>
      <c r="F523">
        <v>13</v>
      </c>
      <c r="G523">
        <v>500</v>
      </c>
      <c r="H523">
        <v>6500</v>
      </c>
      <c r="I523">
        <v>8</v>
      </c>
      <c r="J523">
        <v>8</v>
      </c>
    </row>
    <row r="524" spans="1:10" x14ac:dyDescent="0.3">
      <c r="A524">
        <v>69509</v>
      </c>
      <c r="B524" s="5">
        <v>43978</v>
      </c>
      <c r="C524">
        <v>267</v>
      </c>
      <c r="D524" t="s">
        <v>26</v>
      </c>
      <c r="E524">
        <v>4</v>
      </c>
      <c r="F524">
        <v>6</v>
      </c>
      <c r="G524">
        <v>300</v>
      </c>
      <c r="H524">
        <v>1800</v>
      </c>
      <c r="I524">
        <v>8</v>
      </c>
      <c r="J524">
        <v>8</v>
      </c>
    </row>
    <row r="525" spans="1:10" x14ac:dyDescent="0.3">
      <c r="A525">
        <v>69620</v>
      </c>
      <c r="B525" s="5">
        <v>43924</v>
      </c>
      <c r="C525">
        <v>47</v>
      </c>
      <c r="D525" t="s">
        <v>28</v>
      </c>
      <c r="E525">
        <v>3</v>
      </c>
      <c r="F525">
        <v>4</v>
      </c>
      <c r="G525">
        <v>300</v>
      </c>
      <c r="H525">
        <v>1200</v>
      </c>
      <c r="I525">
        <v>6</v>
      </c>
      <c r="J525">
        <v>8</v>
      </c>
    </row>
    <row r="526" spans="1:10" x14ac:dyDescent="0.3">
      <c r="A526">
        <v>69731</v>
      </c>
      <c r="B526" s="5">
        <v>44080</v>
      </c>
      <c r="C526">
        <v>228</v>
      </c>
      <c r="D526" t="s">
        <v>29</v>
      </c>
      <c r="E526">
        <v>6</v>
      </c>
      <c r="F526">
        <v>10</v>
      </c>
      <c r="G526">
        <v>300</v>
      </c>
      <c r="H526">
        <v>3000</v>
      </c>
      <c r="I526">
        <v>7</v>
      </c>
      <c r="J526">
        <v>8</v>
      </c>
    </row>
    <row r="527" spans="1:10" x14ac:dyDescent="0.3">
      <c r="A527">
        <v>69842</v>
      </c>
      <c r="B527" s="5">
        <v>44059</v>
      </c>
      <c r="C527">
        <v>390</v>
      </c>
      <c r="D527" t="s">
        <v>28</v>
      </c>
      <c r="E527">
        <v>22</v>
      </c>
      <c r="F527">
        <v>18</v>
      </c>
      <c r="G527">
        <v>500</v>
      </c>
      <c r="H527">
        <v>9000</v>
      </c>
      <c r="I527">
        <v>6</v>
      </c>
      <c r="J527">
        <v>8</v>
      </c>
    </row>
    <row r="528" spans="1:10" x14ac:dyDescent="0.3">
      <c r="A528">
        <v>69953</v>
      </c>
      <c r="B528" s="5">
        <v>44133</v>
      </c>
      <c r="C528">
        <v>116</v>
      </c>
      <c r="D528" t="s">
        <v>29</v>
      </c>
      <c r="E528">
        <v>7</v>
      </c>
      <c r="F528">
        <v>8</v>
      </c>
      <c r="G528">
        <v>500</v>
      </c>
      <c r="H528">
        <v>4000</v>
      </c>
      <c r="I528">
        <v>7</v>
      </c>
      <c r="J528">
        <v>8</v>
      </c>
    </row>
    <row r="529" spans="1:10" x14ac:dyDescent="0.3">
      <c r="A529">
        <v>70064</v>
      </c>
      <c r="B529" s="5">
        <v>43841</v>
      </c>
      <c r="C529">
        <v>231</v>
      </c>
      <c r="D529" t="s">
        <v>25</v>
      </c>
      <c r="E529">
        <v>9</v>
      </c>
      <c r="F529">
        <v>4</v>
      </c>
      <c r="G529">
        <v>2000</v>
      </c>
      <c r="H529">
        <v>8000</v>
      </c>
      <c r="I529">
        <v>8</v>
      </c>
      <c r="J529">
        <v>8</v>
      </c>
    </row>
    <row r="530" spans="1:10" x14ac:dyDescent="0.3">
      <c r="A530">
        <v>70175</v>
      </c>
      <c r="B530" s="5">
        <v>44176</v>
      </c>
      <c r="C530">
        <v>15</v>
      </c>
      <c r="D530" t="s">
        <v>26</v>
      </c>
      <c r="E530">
        <v>11</v>
      </c>
      <c r="F530">
        <v>18</v>
      </c>
      <c r="G530">
        <v>300</v>
      </c>
      <c r="H530">
        <v>5400</v>
      </c>
      <c r="I530">
        <v>9</v>
      </c>
      <c r="J530">
        <v>8</v>
      </c>
    </row>
    <row r="531" spans="1:10" x14ac:dyDescent="0.3">
      <c r="A531">
        <v>70286</v>
      </c>
      <c r="B531" s="5">
        <v>43926</v>
      </c>
      <c r="C531">
        <v>45</v>
      </c>
      <c r="D531" t="s">
        <v>27</v>
      </c>
      <c r="E531">
        <v>18</v>
      </c>
      <c r="F531">
        <v>4</v>
      </c>
      <c r="G531">
        <v>500</v>
      </c>
      <c r="H531">
        <v>2000</v>
      </c>
      <c r="I531">
        <v>10</v>
      </c>
      <c r="J531">
        <v>8</v>
      </c>
    </row>
    <row r="532" spans="1:10" x14ac:dyDescent="0.3">
      <c r="A532">
        <v>70397</v>
      </c>
      <c r="B532" s="5">
        <v>43881</v>
      </c>
      <c r="C532">
        <v>307</v>
      </c>
      <c r="D532" t="s">
        <v>23</v>
      </c>
      <c r="E532">
        <v>3</v>
      </c>
      <c r="F532">
        <v>16</v>
      </c>
      <c r="G532">
        <v>300</v>
      </c>
      <c r="H532">
        <v>4800</v>
      </c>
      <c r="I532">
        <v>9</v>
      </c>
      <c r="J532">
        <v>8</v>
      </c>
    </row>
    <row r="533" spans="1:10" x14ac:dyDescent="0.3">
      <c r="A533">
        <v>70508</v>
      </c>
      <c r="B533" s="5">
        <v>44020</v>
      </c>
      <c r="C533">
        <v>82</v>
      </c>
      <c r="D533" t="s">
        <v>28</v>
      </c>
      <c r="E533">
        <v>6</v>
      </c>
      <c r="F533">
        <v>14</v>
      </c>
      <c r="G533">
        <v>300</v>
      </c>
      <c r="H533">
        <v>4200</v>
      </c>
      <c r="I533">
        <v>10</v>
      </c>
      <c r="J533">
        <v>8</v>
      </c>
    </row>
    <row r="534" spans="1:10" x14ac:dyDescent="0.3">
      <c r="A534">
        <v>70619</v>
      </c>
      <c r="B534" s="5">
        <v>44002</v>
      </c>
      <c r="C534">
        <v>324</v>
      </c>
      <c r="D534" t="s">
        <v>24</v>
      </c>
      <c r="E534">
        <v>3</v>
      </c>
      <c r="F534">
        <v>20</v>
      </c>
      <c r="G534">
        <v>300</v>
      </c>
      <c r="H534">
        <v>6000</v>
      </c>
      <c r="I534">
        <v>9</v>
      </c>
      <c r="J534">
        <v>8</v>
      </c>
    </row>
    <row r="535" spans="1:10" x14ac:dyDescent="0.3">
      <c r="A535">
        <v>70730</v>
      </c>
      <c r="B535" s="5">
        <v>44011</v>
      </c>
      <c r="C535">
        <v>386</v>
      </c>
      <c r="D535" t="s">
        <v>26</v>
      </c>
      <c r="E535">
        <v>11</v>
      </c>
      <c r="F535">
        <v>21</v>
      </c>
      <c r="G535">
        <v>300</v>
      </c>
      <c r="H535">
        <v>6300</v>
      </c>
      <c r="I535">
        <v>10</v>
      </c>
      <c r="J535">
        <v>8</v>
      </c>
    </row>
    <row r="536" spans="1:10" x14ac:dyDescent="0.3">
      <c r="A536">
        <v>70841</v>
      </c>
      <c r="B536" s="5">
        <v>44038</v>
      </c>
      <c r="C536">
        <v>366</v>
      </c>
      <c r="D536" t="s">
        <v>24</v>
      </c>
      <c r="E536">
        <v>20</v>
      </c>
      <c r="F536">
        <v>10</v>
      </c>
      <c r="G536">
        <v>500</v>
      </c>
      <c r="H536">
        <v>5000</v>
      </c>
      <c r="I536">
        <v>7</v>
      </c>
      <c r="J536">
        <v>8</v>
      </c>
    </row>
    <row r="537" spans="1:10" x14ac:dyDescent="0.3">
      <c r="A537">
        <v>70952</v>
      </c>
      <c r="B537" s="5">
        <v>43872</v>
      </c>
      <c r="C537">
        <v>372</v>
      </c>
      <c r="D537" t="s">
        <v>26</v>
      </c>
      <c r="E537">
        <v>24</v>
      </c>
      <c r="F537">
        <v>13</v>
      </c>
      <c r="G537">
        <v>2500</v>
      </c>
      <c r="H537">
        <v>32500</v>
      </c>
      <c r="I537">
        <v>7</v>
      </c>
      <c r="J537">
        <v>8</v>
      </c>
    </row>
    <row r="538" spans="1:10" x14ac:dyDescent="0.3">
      <c r="A538">
        <v>71063</v>
      </c>
      <c r="B538" s="5">
        <v>44059</v>
      </c>
      <c r="C538">
        <v>157</v>
      </c>
      <c r="D538" t="s">
        <v>27</v>
      </c>
      <c r="E538">
        <v>24</v>
      </c>
      <c r="F538">
        <v>16</v>
      </c>
      <c r="G538">
        <v>2500</v>
      </c>
      <c r="H538">
        <v>40000</v>
      </c>
      <c r="I538">
        <v>9</v>
      </c>
      <c r="J538">
        <v>8</v>
      </c>
    </row>
    <row r="539" spans="1:10" x14ac:dyDescent="0.3">
      <c r="A539">
        <v>71174</v>
      </c>
      <c r="B539" s="5">
        <v>44014</v>
      </c>
      <c r="C539">
        <v>377</v>
      </c>
      <c r="D539" t="s">
        <v>23</v>
      </c>
      <c r="E539">
        <v>22</v>
      </c>
      <c r="F539">
        <v>14</v>
      </c>
      <c r="G539">
        <v>500</v>
      </c>
      <c r="H539">
        <v>7000</v>
      </c>
      <c r="I539">
        <v>6</v>
      </c>
      <c r="J539">
        <v>8</v>
      </c>
    </row>
    <row r="540" spans="1:10" x14ac:dyDescent="0.3">
      <c r="A540">
        <v>71285</v>
      </c>
      <c r="B540" s="5">
        <v>44182</v>
      </c>
      <c r="C540">
        <v>347</v>
      </c>
      <c r="D540" t="s">
        <v>29</v>
      </c>
      <c r="E540">
        <v>7</v>
      </c>
      <c r="F540">
        <v>11</v>
      </c>
      <c r="G540">
        <v>500</v>
      </c>
      <c r="H540">
        <v>5500</v>
      </c>
      <c r="I540">
        <v>6</v>
      </c>
      <c r="J540">
        <v>8</v>
      </c>
    </row>
    <row r="541" spans="1:10" x14ac:dyDescent="0.3">
      <c r="A541">
        <v>71396</v>
      </c>
      <c r="B541" s="5">
        <v>44118</v>
      </c>
      <c r="C541">
        <v>1</v>
      </c>
      <c r="D541" t="s">
        <v>24</v>
      </c>
      <c r="E541">
        <v>6</v>
      </c>
      <c r="F541">
        <v>21</v>
      </c>
      <c r="G541">
        <v>300</v>
      </c>
      <c r="H541">
        <v>6300</v>
      </c>
      <c r="I541">
        <v>10</v>
      </c>
      <c r="J541">
        <v>8</v>
      </c>
    </row>
    <row r="542" spans="1:10" x14ac:dyDescent="0.3">
      <c r="A542">
        <v>71507</v>
      </c>
      <c r="B542" s="5">
        <v>44095</v>
      </c>
      <c r="C542">
        <v>158</v>
      </c>
      <c r="D542" t="s">
        <v>29</v>
      </c>
      <c r="E542">
        <v>17</v>
      </c>
      <c r="F542">
        <v>8</v>
      </c>
      <c r="G542">
        <v>2000</v>
      </c>
      <c r="H542">
        <v>16000</v>
      </c>
      <c r="I542">
        <v>10</v>
      </c>
      <c r="J542">
        <v>8</v>
      </c>
    </row>
    <row r="543" spans="1:10" x14ac:dyDescent="0.3">
      <c r="A543">
        <v>71618</v>
      </c>
      <c r="B543" s="5">
        <v>44086</v>
      </c>
      <c r="C543">
        <v>221</v>
      </c>
      <c r="D543" t="s">
        <v>29</v>
      </c>
      <c r="E543">
        <v>8</v>
      </c>
      <c r="F543">
        <v>8</v>
      </c>
      <c r="G543">
        <v>1500</v>
      </c>
      <c r="H543">
        <v>12000</v>
      </c>
      <c r="I543">
        <v>8</v>
      </c>
      <c r="J543">
        <v>8</v>
      </c>
    </row>
    <row r="544" spans="1:10" x14ac:dyDescent="0.3">
      <c r="A544">
        <v>71729</v>
      </c>
      <c r="B544" s="5">
        <v>43840</v>
      </c>
      <c r="C544">
        <v>334</v>
      </c>
      <c r="D544" t="s">
        <v>28</v>
      </c>
      <c r="E544">
        <v>4</v>
      </c>
      <c r="F544">
        <v>8</v>
      </c>
      <c r="G544">
        <v>300</v>
      </c>
      <c r="H544">
        <v>2400</v>
      </c>
      <c r="I544">
        <v>6</v>
      </c>
      <c r="J544">
        <v>8</v>
      </c>
    </row>
    <row r="545" spans="1:10" x14ac:dyDescent="0.3">
      <c r="A545">
        <v>71840</v>
      </c>
      <c r="B545" s="5">
        <v>44016</v>
      </c>
      <c r="C545">
        <v>379</v>
      </c>
      <c r="D545" t="s">
        <v>26</v>
      </c>
      <c r="E545">
        <v>4</v>
      </c>
      <c r="F545">
        <v>17</v>
      </c>
      <c r="G545">
        <v>300</v>
      </c>
      <c r="H545">
        <v>5100</v>
      </c>
      <c r="I545">
        <v>6</v>
      </c>
      <c r="J545">
        <v>8</v>
      </c>
    </row>
    <row r="546" spans="1:10" x14ac:dyDescent="0.3">
      <c r="A546">
        <v>71951</v>
      </c>
      <c r="B546" s="5">
        <v>43886</v>
      </c>
      <c r="C546">
        <v>263</v>
      </c>
      <c r="D546" t="s">
        <v>29</v>
      </c>
      <c r="E546">
        <v>4</v>
      </c>
      <c r="F546">
        <v>18</v>
      </c>
      <c r="G546">
        <v>300</v>
      </c>
      <c r="H546">
        <v>5400</v>
      </c>
      <c r="I546">
        <v>10</v>
      </c>
      <c r="J546">
        <v>8</v>
      </c>
    </row>
    <row r="547" spans="1:10" x14ac:dyDescent="0.3">
      <c r="A547">
        <v>72062</v>
      </c>
      <c r="B547" s="5">
        <v>44054</v>
      </c>
      <c r="C547">
        <v>52</v>
      </c>
      <c r="D547" t="s">
        <v>27</v>
      </c>
      <c r="E547">
        <v>20</v>
      </c>
      <c r="F547">
        <v>17</v>
      </c>
      <c r="G547">
        <v>500</v>
      </c>
      <c r="H547">
        <v>8500</v>
      </c>
      <c r="I547">
        <v>6</v>
      </c>
      <c r="J547">
        <v>8</v>
      </c>
    </row>
    <row r="548" spans="1:10" x14ac:dyDescent="0.3">
      <c r="A548">
        <v>72173</v>
      </c>
      <c r="B548" s="5">
        <v>43857</v>
      </c>
      <c r="C548">
        <v>357</v>
      </c>
      <c r="D548" t="s">
        <v>25</v>
      </c>
      <c r="E548">
        <v>8</v>
      </c>
      <c r="F548">
        <v>15</v>
      </c>
      <c r="G548">
        <v>1500</v>
      </c>
      <c r="H548">
        <v>22500</v>
      </c>
      <c r="I548">
        <v>8</v>
      </c>
      <c r="J548">
        <v>8</v>
      </c>
    </row>
    <row r="549" spans="1:10" x14ac:dyDescent="0.3">
      <c r="A549">
        <v>72284</v>
      </c>
      <c r="B549" s="5">
        <v>43997</v>
      </c>
      <c r="C549">
        <v>33</v>
      </c>
      <c r="D549" t="s">
        <v>28</v>
      </c>
      <c r="E549">
        <v>4</v>
      </c>
      <c r="F549">
        <v>23</v>
      </c>
      <c r="G549">
        <v>300</v>
      </c>
      <c r="H549">
        <v>6900</v>
      </c>
      <c r="I549">
        <v>7</v>
      </c>
      <c r="J549">
        <v>8</v>
      </c>
    </row>
    <row r="550" spans="1:10" x14ac:dyDescent="0.3">
      <c r="A550">
        <v>72395</v>
      </c>
      <c r="B550" s="5">
        <v>44122</v>
      </c>
      <c r="C550">
        <v>143</v>
      </c>
      <c r="D550" t="s">
        <v>27</v>
      </c>
      <c r="E550">
        <v>18</v>
      </c>
      <c r="F550">
        <v>13</v>
      </c>
      <c r="G550">
        <v>500</v>
      </c>
      <c r="H550">
        <v>6500</v>
      </c>
      <c r="I550">
        <v>7</v>
      </c>
      <c r="J550">
        <v>8</v>
      </c>
    </row>
    <row r="551" spans="1:10" x14ac:dyDescent="0.3">
      <c r="A551">
        <v>72506</v>
      </c>
      <c r="B551" s="5">
        <v>44051</v>
      </c>
      <c r="C551">
        <v>67</v>
      </c>
      <c r="D551" t="s">
        <v>29</v>
      </c>
      <c r="E551">
        <v>16</v>
      </c>
      <c r="F551">
        <v>18</v>
      </c>
      <c r="G551">
        <v>1500</v>
      </c>
      <c r="H551">
        <v>27000</v>
      </c>
      <c r="I551">
        <v>10</v>
      </c>
      <c r="J551">
        <v>8</v>
      </c>
    </row>
    <row r="552" spans="1:10" x14ac:dyDescent="0.3">
      <c r="A552">
        <v>72617</v>
      </c>
      <c r="B552" s="5">
        <v>44026</v>
      </c>
      <c r="C552">
        <v>309</v>
      </c>
      <c r="D552" t="s">
        <v>26</v>
      </c>
      <c r="E552">
        <v>10</v>
      </c>
      <c r="F552">
        <v>8</v>
      </c>
      <c r="G552">
        <v>300</v>
      </c>
      <c r="H552">
        <v>2400</v>
      </c>
      <c r="I552">
        <v>8</v>
      </c>
      <c r="J552">
        <v>8</v>
      </c>
    </row>
    <row r="553" spans="1:10" x14ac:dyDescent="0.3">
      <c r="A553">
        <v>72728</v>
      </c>
      <c r="B553" s="5">
        <v>44175</v>
      </c>
      <c r="C553">
        <v>55</v>
      </c>
      <c r="D553" t="s">
        <v>23</v>
      </c>
      <c r="E553">
        <v>6</v>
      </c>
      <c r="F553">
        <v>24</v>
      </c>
      <c r="G553">
        <v>300</v>
      </c>
      <c r="H553">
        <v>7200</v>
      </c>
      <c r="I553">
        <v>7</v>
      </c>
      <c r="J553">
        <v>8</v>
      </c>
    </row>
    <row r="554" spans="1:10" x14ac:dyDescent="0.3">
      <c r="A554">
        <v>72839</v>
      </c>
      <c r="B554" s="5">
        <v>44150</v>
      </c>
      <c r="C554">
        <v>17</v>
      </c>
      <c r="D554" t="s">
        <v>27</v>
      </c>
      <c r="E554">
        <v>14</v>
      </c>
      <c r="F554">
        <v>14</v>
      </c>
      <c r="G554">
        <v>300</v>
      </c>
      <c r="H554">
        <v>4200</v>
      </c>
      <c r="I554">
        <v>6</v>
      </c>
      <c r="J554">
        <v>8</v>
      </c>
    </row>
    <row r="555" spans="1:10" x14ac:dyDescent="0.3">
      <c r="A555">
        <v>72950</v>
      </c>
      <c r="B555" s="5">
        <v>44057</v>
      </c>
      <c r="C555">
        <v>157</v>
      </c>
      <c r="D555" t="s">
        <v>27</v>
      </c>
      <c r="E555">
        <v>2</v>
      </c>
      <c r="F555">
        <v>14</v>
      </c>
      <c r="G555">
        <v>300</v>
      </c>
      <c r="H555">
        <v>4200</v>
      </c>
      <c r="I555">
        <v>6</v>
      </c>
      <c r="J555">
        <v>8</v>
      </c>
    </row>
    <row r="556" spans="1:10" x14ac:dyDescent="0.3">
      <c r="A556">
        <v>73061</v>
      </c>
      <c r="B556" s="5">
        <v>44178</v>
      </c>
      <c r="C556">
        <v>91</v>
      </c>
      <c r="D556" t="s">
        <v>25</v>
      </c>
      <c r="E556">
        <v>14</v>
      </c>
      <c r="F556">
        <v>23</v>
      </c>
      <c r="G556">
        <v>300</v>
      </c>
      <c r="H556">
        <v>6900</v>
      </c>
      <c r="I556">
        <v>6</v>
      </c>
      <c r="J556">
        <v>8</v>
      </c>
    </row>
    <row r="557" spans="1:10" x14ac:dyDescent="0.3">
      <c r="A557">
        <v>73172</v>
      </c>
      <c r="B557" s="5">
        <v>43998</v>
      </c>
      <c r="C557">
        <v>32</v>
      </c>
      <c r="D557" t="s">
        <v>29</v>
      </c>
      <c r="E557">
        <v>12</v>
      </c>
      <c r="F557">
        <v>5</v>
      </c>
      <c r="G557">
        <v>300</v>
      </c>
      <c r="H557">
        <v>1500</v>
      </c>
      <c r="I557">
        <v>8</v>
      </c>
      <c r="J557">
        <v>8</v>
      </c>
    </row>
    <row r="558" spans="1:10" x14ac:dyDescent="0.3">
      <c r="A558">
        <v>73283</v>
      </c>
      <c r="B558" s="5">
        <v>43989</v>
      </c>
      <c r="C558">
        <v>237</v>
      </c>
      <c r="D558" t="s">
        <v>23</v>
      </c>
      <c r="E558">
        <v>3</v>
      </c>
      <c r="F558">
        <v>8</v>
      </c>
      <c r="G558">
        <v>300</v>
      </c>
      <c r="H558">
        <v>2400</v>
      </c>
      <c r="I558">
        <v>9</v>
      </c>
      <c r="J558">
        <v>8</v>
      </c>
    </row>
    <row r="559" spans="1:10" x14ac:dyDescent="0.3">
      <c r="A559">
        <v>73394</v>
      </c>
      <c r="B559" s="5">
        <v>44188</v>
      </c>
      <c r="C559">
        <v>105</v>
      </c>
      <c r="D559" t="s">
        <v>25</v>
      </c>
      <c r="E559">
        <v>10</v>
      </c>
      <c r="F559">
        <v>11</v>
      </c>
      <c r="G559">
        <v>300</v>
      </c>
      <c r="H559">
        <v>3300</v>
      </c>
      <c r="I559">
        <v>6</v>
      </c>
      <c r="J559">
        <v>8</v>
      </c>
    </row>
    <row r="560" spans="1:10" x14ac:dyDescent="0.3">
      <c r="A560">
        <v>73505</v>
      </c>
      <c r="B560" s="5">
        <v>43924</v>
      </c>
      <c r="C560">
        <v>196</v>
      </c>
      <c r="D560" t="s">
        <v>25</v>
      </c>
      <c r="E560">
        <v>18</v>
      </c>
      <c r="F560">
        <v>8</v>
      </c>
      <c r="G560">
        <v>500</v>
      </c>
      <c r="H560">
        <v>4000</v>
      </c>
      <c r="I560">
        <v>9</v>
      </c>
      <c r="J560">
        <v>8</v>
      </c>
    </row>
    <row r="561" spans="1:10" x14ac:dyDescent="0.3">
      <c r="A561">
        <v>73616</v>
      </c>
      <c r="B561" s="5">
        <v>43876</v>
      </c>
      <c r="C561">
        <v>26</v>
      </c>
      <c r="D561" t="s">
        <v>28</v>
      </c>
      <c r="E561">
        <v>7</v>
      </c>
      <c r="F561">
        <v>24</v>
      </c>
      <c r="G561">
        <v>500</v>
      </c>
      <c r="H561">
        <v>12000</v>
      </c>
      <c r="I561">
        <v>8</v>
      </c>
      <c r="J561">
        <v>8</v>
      </c>
    </row>
    <row r="562" spans="1:10" x14ac:dyDescent="0.3">
      <c r="A562">
        <v>73727</v>
      </c>
      <c r="B562" s="5">
        <v>43996</v>
      </c>
      <c r="C562">
        <v>41</v>
      </c>
      <c r="D562" t="s">
        <v>23</v>
      </c>
      <c r="E562">
        <v>6</v>
      </c>
      <c r="F562">
        <v>19</v>
      </c>
      <c r="G562">
        <v>300</v>
      </c>
      <c r="H562">
        <v>5700</v>
      </c>
      <c r="I562">
        <v>10</v>
      </c>
      <c r="J562">
        <v>8</v>
      </c>
    </row>
    <row r="563" spans="1:10" x14ac:dyDescent="0.3">
      <c r="A563">
        <v>73838</v>
      </c>
      <c r="B563" s="5">
        <v>44133</v>
      </c>
      <c r="C563">
        <v>161</v>
      </c>
      <c r="D563" t="s">
        <v>25</v>
      </c>
      <c r="E563">
        <v>21</v>
      </c>
      <c r="F563">
        <v>2</v>
      </c>
      <c r="G563">
        <v>500</v>
      </c>
      <c r="H563">
        <v>1000</v>
      </c>
      <c r="I563">
        <v>7</v>
      </c>
      <c r="J563">
        <v>8</v>
      </c>
    </row>
    <row r="564" spans="1:10" x14ac:dyDescent="0.3">
      <c r="A564">
        <v>73949</v>
      </c>
      <c r="B564" s="5">
        <v>43836</v>
      </c>
      <c r="C564">
        <v>378</v>
      </c>
      <c r="D564" t="s">
        <v>25</v>
      </c>
      <c r="E564">
        <v>21</v>
      </c>
      <c r="F564">
        <v>5</v>
      </c>
      <c r="G564">
        <v>500</v>
      </c>
      <c r="H564">
        <v>2500</v>
      </c>
      <c r="I564">
        <v>7</v>
      </c>
      <c r="J564">
        <v>8</v>
      </c>
    </row>
    <row r="565" spans="1:10" x14ac:dyDescent="0.3">
      <c r="A565">
        <v>74060</v>
      </c>
      <c r="B565" s="5">
        <v>43997</v>
      </c>
      <c r="C565">
        <v>372</v>
      </c>
      <c r="D565" t="s">
        <v>26</v>
      </c>
      <c r="E565">
        <v>3</v>
      </c>
      <c r="F565">
        <v>2</v>
      </c>
      <c r="G565">
        <v>300</v>
      </c>
      <c r="H565">
        <v>600</v>
      </c>
      <c r="I565">
        <v>7</v>
      </c>
      <c r="J565">
        <v>8</v>
      </c>
    </row>
    <row r="566" spans="1:10" x14ac:dyDescent="0.3">
      <c r="A566">
        <v>74171</v>
      </c>
      <c r="B566" s="5">
        <v>44022</v>
      </c>
      <c r="C566">
        <v>71</v>
      </c>
      <c r="D566" t="s">
        <v>26</v>
      </c>
      <c r="E566">
        <v>3</v>
      </c>
      <c r="F566">
        <v>16</v>
      </c>
      <c r="G566">
        <v>300</v>
      </c>
      <c r="H566">
        <v>4800</v>
      </c>
      <c r="I566">
        <v>9</v>
      </c>
      <c r="J566">
        <v>8</v>
      </c>
    </row>
    <row r="567" spans="1:10" x14ac:dyDescent="0.3">
      <c r="A567">
        <v>74282</v>
      </c>
      <c r="B567" s="5">
        <v>43976</v>
      </c>
      <c r="C567">
        <v>344</v>
      </c>
      <c r="D567" t="s">
        <v>26</v>
      </c>
      <c r="E567">
        <v>21</v>
      </c>
      <c r="F567">
        <v>14</v>
      </c>
      <c r="G567">
        <v>500</v>
      </c>
      <c r="H567">
        <v>7000</v>
      </c>
      <c r="I567">
        <v>10</v>
      </c>
      <c r="J567">
        <v>8</v>
      </c>
    </row>
    <row r="568" spans="1:10" x14ac:dyDescent="0.3">
      <c r="A568">
        <v>74393</v>
      </c>
      <c r="B568" s="5">
        <v>43910</v>
      </c>
      <c r="C568">
        <v>198</v>
      </c>
      <c r="D568" t="s">
        <v>24</v>
      </c>
      <c r="E568">
        <v>5</v>
      </c>
      <c r="F568">
        <v>12</v>
      </c>
      <c r="G568">
        <v>300</v>
      </c>
      <c r="H568">
        <v>3600</v>
      </c>
      <c r="I568">
        <v>10</v>
      </c>
      <c r="J568">
        <v>8</v>
      </c>
    </row>
    <row r="569" spans="1:10" x14ac:dyDescent="0.3">
      <c r="A569">
        <v>74504</v>
      </c>
      <c r="B569" s="5">
        <v>44126</v>
      </c>
      <c r="C569">
        <v>74</v>
      </c>
      <c r="D569" t="s">
        <v>29</v>
      </c>
      <c r="E569">
        <v>19</v>
      </c>
      <c r="F569">
        <v>11</v>
      </c>
      <c r="G569">
        <v>500</v>
      </c>
      <c r="H569">
        <v>5500</v>
      </c>
      <c r="I569">
        <v>7</v>
      </c>
      <c r="J569">
        <v>8</v>
      </c>
    </row>
    <row r="570" spans="1:10" x14ac:dyDescent="0.3">
      <c r="A570">
        <v>74615</v>
      </c>
      <c r="B570" s="5">
        <v>43858</v>
      </c>
      <c r="C570">
        <v>13</v>
      </c>
      <c r="D570" t="s">
        <v>23</v>
      </c>
      <c r="E570">
        <v>9</v>
      </c>
      <c r="F570">
        <v>20</v>
      </c>
      <c r="G570">
        <v>2000</v>
      </c>
      <c r="H570">
        <v>40000</v>
      </c>
      <c r="I570">
        <v>8</v>
      </c>
      <c r="J570">
        <v>8</v>
      </c>
    </row>
    <row r="571" spans="1:10" x14ac:dyDescent="0.3">
      <c r="A571">
        <v>74726</v>
      </c>
      <c r="B571" s="5">
        <v>44078</v>
      </c>
      <c r="C571">
        <v>154</v>
      </c>
      <c r="D571" t="s">
        <v>25</v>
      </c>
      <c r="E571">
        <v>19</v>
      </c>
      <c r="F571">
        <v>17</v>
      </c>
      <c r="G571">
        <v>500</v>
      </c>
      <c r="H571">
        <v>8500</v>
      </c>
      <c r="I571">
        <v>6</v>
      </c>
      <c r="J571">
        <v>8</v>
      </c>
    </row>
    <row r="572" spans="1:10" x14ac:dyDescent="0.3">
      <c r="A572">
        <v>74837</v>
      </c>
      <c r="B572" s="5">
        <v>44148</v>
      </c>
      <c r="C572">
        <v>228</v>
      </c>
      <c r="D572" t="s">
        <v>29</v>
      </c>
      <c r="E572">
        <v>23</v>
      </c>
      <c r="F572">
        <v>19</v>
      </c>
      <c r="G572">
        <v>700</v>
      </c>
      <c r="H572">
        <v>13300</v>
      </c>
      <c r="I572">
        <v>8</v>
      </c>
      <c r="J572">
        <v>8</v>
      </c>
    </row>
    <row r="573" spans="1:10" x14ac:dyDescent="0.3">
      <c r="A573">
        <v>74948</v>
      </c>
      <c r="B573" s="5">
        <v>44157</v>
      </c>
      <c r="C573">
        <v>160</v>
      </c>
      <c r="D573" t="s">
        <v>23</v>
      </c>
      <c r="E573">
        <v>9</v>
      </c>
      <c r="F573">
        <v>20</v>
      </c>
      <c r="G573">
        <v>2000</v>
      </c>
      <c r="H573">
        <v>40000</v>
      </c>
      <c r="I573">
        <v>7</v>
      </c>
      <c r="J573">
        <v>8</v>
      </c>
    </row>
    <row r="574" spans="1:10" x14ac:dyDescent="0.3">
      <c r="A574">
        <v>75059</v>
      </c>
      <c r="B574" s="5">
        <v>44077</v>
      </c>
      <c r="C574">
        <v>341</v>
      </c>
      <c r="D574" t="s">
        <v>28</v>
      </c>
      <c r="E574">
        <v>18</v>
      </c>
      <c r="F574">
        <v>23</v>
      </c>
      <c r="G574">
        <v>500</v>
      </c>
      <c r="H574">
        <v>11500</v>
      </c>
      <c r="I574">
        <v>8</v>
      </c>
      <c r="J574">
        <v>8</v>
      </c>
    </row>
    <row r="575" spans="1:10" x14ac:dyDescent="0.3">
      <c r="A575">
        <v>75170</v>
      </c>
      <c r="B575" s="5">
        <v>44169</v>
      </c>
      <c r="C575">
        <v>322</v>
      </c>
      <c r="D575" t="s">
        <v>25</v>
      </c>
      <c r="E575">
        <v>9</v>
      </c>
      <c r="F575">
        <v>7</v>
      </c>
      <c r="G575">
        <v>2000</v>
      </c>
      <c r="H575">
        <v>14000</v>
      </c>
      <c r="I575">
        <v>6</v>
      </c>
      <c r="J575">
        <v>8</v>
      </c>
    </row>
    <row r="576" spans="1:10" x14ac:dyDescent="0.3">
      <c r="A576">
        <v>75281</v>
      </c>
      <c r="B576" s="5">
        <v>44058</v>
      </c>
      <c r="C576">
        <v>329</v>
      </c>
      <c r="D576" t="s">
        <v>25</v>
      </c>
      <c r="E576">
        <v>6</v>
      </c>
      <c r="F576">
        <v>23</v>
      </c>
      <c r="G576">
        <v>300</v>
      </c>
      <c r="H576">
        <v>6900</v>
      </c>
      <c r="I576">
        <v>9</v>
      </c>
      <c r="J576">
        <v>8</v>
      </c>
    </row>
    <row r="577" spans="1:10" x14ac:dyDescent="0.3">
      <c r="A577">
        <v>75392</v>
      </c>
      <c r="B577" s="5">
        <v>43911</v>
      </c>
      <c r="C577">
        <v>380</v>
      </c>
      <c r="D577" t="s">
        <v>24</v>
      </c>
      <c r="E577">
        <v>6</v>
      </c>
      <c r="F577">
        <v>18</v>
      </c>
      <c r="G577">
        <v>300</v>
      </c>
      <c r="H577">
        <v>5400</v>
      </c>
      <c r="I577">
        <v>8</v>
      </c>
      <c r="J577">
        <v>8</v>
      </c>
    </row>
    <row r="578" spans="1:10" x14ac:dyDescent="0.3">
      <c r="A578">
        <v>75503</v>
      </c>
      <c r="B578" s="5">
        <v>44048</v>
      </c>
      <c r="C578">
        <v>315</v>
      </c>
      <c r="D578" t="s">
        <v>25</v>
      </c>
      <c r="E578">
        <v>17</v>
      </c>
      <c r="F578">
        <v>6</v>
      </c>
      <c r="G578">
        <v>2000</v>
      </c>
      <c r="H578">
        <v>12000</v>
      </c>
      <c r="I578">
        <v>10</v>
      </c>
      <c r="J578">
        <v>8</v>
      </c>
    </row>
    <row r="579" spans="1:10" x14ac:dyDescent="0.3">
      <c r="A579">
        <v>75614</v>
      </c>
      <c r="B579" s="5">
        <v>44162</v>
      </c>
      <c r="C579">
        <v>125</v>
      </c>
      <c r="D579" t="s">
        <v>23</v>
      </c>
      <c r="E579">
        <v>22</v>
      </c>
      <c r="F579">
        <v>3</v>
      </c>
      <c r="G579">
        <v>500</v>
      </c>
      <c r="H579">
        <v>1500</v>
      </c>
      <c r="I579">
        <v>7</v>
      </c>
      <c r="J579">
        <v>8</v>
      </c>
    </row>
    <row r="580" spans="1:10" x14ac:dyDescent="0.3">
      <c r="A580">
        <v>75725</v>
      </c>
      <c r="B580" s="5">
        <v>44088</v>
      </c>
      <c r="C580">
        <v>257</v>
      </c>
      <c r="D580" t="s">
        <v>28</v>
      </c>
      <c r="E580">
        <v>22</v>
      </c>
      <c r="F580">
        <v>5</v>
      </c>
      <c r="G580">
        <v>500</v>
      </c>
      <c r="H580">
        <v>2500</v>
      </c>
      <c r="I580">
        <v>10</v>
      </c>
      <c r="J580">
        <v>8</v>
      </c>
    </row>
    <row r="581" spans="1:10" x14ac:dyDescent="0.3">
      <c r="A581">
        <v>75836</v>
      </c>
      <c r="B581" s="5">
        <v>43943</v>
      </c>
      <c r="C581">
        <v>3</v>
      </c>
      <c r="D581" t="s">
        <v>27</v>
      </c>
      <c r="E581">
        <v>21</v>
      </c>
      <c r="F581">
        <v>10</v>
      </c>
      <c r="G581">
        <v>500</v>
      </c>
      <c r="H581">
        <v>5000</v>
      </c>
      <c r="I581">
        <v>7</v>
      </c>
      <c r="J581">
        <v>8</v>
      </c>
    </row>
    <row r="582" spans="1:10" x14ac:dyDescent="0.3">
      <c r="A582">
        <v>75947</v>
      </c>
      <c r="B582" s="5">
        <v>44017</v>
      </c>
      <c r="C582">
        <v>133</v>
      </c>
      <c r="D582" t="s">
        <v>25</v>
      </c>
      <c r="E582">
        <v>15</v>
      </c>
      <c r="F582">
        <v>24</v>
      </c>
      <c r="G582">
        <v>500</v>
      </c>
      <c r="H582">
        <v>12000</v>
      </c>
      <c r="I582">
        <v>7</v>
      </c>
      <c r="J582">
        <v>8</v>
      </c>
    </row>
    <row r="583" spans="1:10" x14ac:dyDescent="0.3">
      <c r="A583">
        <v>76058</v>
      </c>
      <c r="B583" s="5">
        <v>43893</v>
      </c>
      <c r="C583">
        <v>75</v>
      </c>
      <c r="D583" t="s">
        <v>28</v>
      </c>
      <c r="E583">
        <v>16</v>
      </c>
      <c r="F583">
        <v>3</v>
      </c>
      <c r="G583">
        <v>1500</v>
      </c>
      <c r="H583">
        <v>4500</v>
      </c>
      <c r="I583">
        <v>9</v>
      </c>
      <c r="J583">
        <v>8</v>
      </c>
    </row>
    <row r="584" spans="1:10" x14ac:dyDescent="0.3">
      <c r="A584">
        <v>76169</v>
      </c>
      <c r="B584" s="5">
        <v>43831</v>
      </c>
      <c r="C584">
        <v>70</v>
      </c>
      <c r="D584" t="s">
        <v>25</v>
      </c>
      <c r="E584">
        <v>3</v>
      </c>
      <c r="F584">
        <v>15</v>
      </c>
      <c r="G584">
        <v>300</v>
      </c>
      <c r="H584">
        <v>4500</v>
      </c>
      <c r="I584">
        <v>9</v>
      </c>
      <c r="J584">
        <v>8</v>
      </c>
    </row>
    <row r="585" spans="1:10" x14ac:dyDescent="0.3">
      <c r="A585">
        <v>76280</v>
      </c>
      <c r="B585" s="5">
        <v>43849</v>
      </c>
      <c r="C585">
        <v>264</v>
      </c>
      <c r="D585" t="s">
        <v>28</v>
      </c>
      <c r="E585">
        <v>3</v>
      </c>
      <c r="F585">
        <v>5</v>
      </c>
      <c r="G585">
        <v>300</v>
      </c>
      <c r="H585">
        <v>1500</v>
      </c>
      <c r="I585">
        <v>10</v>
      </c>
      <c r="J585">
        <v>8</v>
      </c>
    </row>
    <row r="586" spans="1:10" x14ac:dyDescent="0.3">
      <c r="A586">
        <v>76391</v>
      </c>
      <c r="B586" s="5">
        <v>44153</v>
      </c>
      <c r="C586">
        <v>323</v>
      </c>
      <c r="D586" t="s">
        <v>26</v>
      </c>
      <c r="E586">
        <v>22</v>
      </c>
      <c r="F586">
        <v>9</v>
      </c>
      <c r="G586">
        <v>500</v>
      </c>
      <c r="H586">
        <v>4500</v>
      </c>
      <c r="I586">
        <v>10</v>
      </c>
      <c r="J586">
        <v>8</v>
      </c>
    </row>
    <row r="587" spans="1:10" x14ac:dyDescent="0.3">
      <c r="A587">
        <v>76502</v>
      </c>
      <c r="B587" s="5">
        <v>44109</v>
      </c>
      <c r="C587">
        <v>382</v>
      </c>
      <c r="D587" t="s">
        <v>29</v>
      </c>
      <c r="E587">
        <v>24</v>
      </c>
      <c r="F587">
        <v>24</v>
      </c>
      <c r="G587">
        <v>2500</v>
      </c>
      <c r="H587">
        <v>60000</v>
      </c>
      <c r="I587">
        <v>10</v>
      </c>
      <c r="J587">
        <v>8</v>
      </c>
    </row>
    <row r="588" spans="1:10" x14ac:dyDescent="0.3">
      <c r="A588">
        <v>76613</v>
      </c>
      <c r="B588" s="5">
        <v>43950</v>
      </c>
      <c r="C588">
        <v>17</v>
      </c>
      <c r="D588" t="s">
        <v>27</v>
      </c>
      <c r="E588">
        <v>3</v>
      </c>
      <c r="F588">
        <v>12</v>
      </c>
      <c r="G588">
        <v>300</v>
      </c>
      <c r="H588">
        <v>3600</v>
      </c>
      <c r="I588">
        <v>10</v>
      </c>
      <c r="J588">
        <v>8</v>
      </c>
    </row>
    <row r="589" spans="1:10" x14ac:dyDescent="0.3">
      <c r="A589">
        <v>76724</v>
      </c>
      <c r="B589" s="5">
        <v>44023</v>
      </c>
      <c r="C589">
        <v>152</v>
      </c>
      <c r="D589" t="s">
        <v>28</v>
      </c>
      <c r="E589">
        <v>20</v>
      </c>
      <c r="F589">
        <v>17</v>
      </c>
      <c r="G589">
        <v>500</v>
      </c>
      <c r="H589">
        <v>8500</v>
      </c>
      <c r="I589">
        <v>9</v>
      </c>
      <c r="J589">
        <v>8</v>
      </c>
    </row>
    <row r="590" spans="1:10" x14ac:dyDescent="0.3">
      <c r="A590">
        <v>76835</v>
      </c>
      <c r="B590" s="5">
        <v>43832</v>
      </c>
      <c r="C590">
        <v>213</v>
      </c>
      <c r="D590" t="s">
        <v>27</v>
      </c>
      <c r="E590">
        <v>8</v>
      </c>
      <c r="F590">
        <v>16</v>
      </c>
      <c r="G590">
        <v>1500</v>
      </c>
      <c r="H590">
        <v>24000</v>
      </c>
      <c r="I590">
        <v>7</v>
      </c>
      <c r="J590">
        <v>8</v>
      </c>
    </row>
    <row r="591" spans="1:10" x14ac:dyDescent="0.3">
      <c r="A591">
        <v>76946</v>
      </c>
      <c r="B591" s="5">
        <v>43942</v>
      </c>
      <c r="C591">
        <v>296</v>
      </c>
      <c r="D591" t="s">
        <v>24</v>
      </c>
      <c r="E591">
        <v>3</v>
      </c>
      <c r="F591">
        <v>14</v>
      </c>
      <c r="G591">
        <v>300</v>
      </c>
      <c r="H591">
        <v>4200</v>
      </c>
      <c r="I591">
        <v>7</v>
      </c>
      <c r="J591">
        <v>8</v>
      </c>
    </row>
    <row r="592" spans="1:10" x14ac:dyDescent="0.3">
      <c r="A592">
        <v>77057</v>
      </c>
      <c r="B592" s="5">
        <v>44181</v>
      </c>
      <c r="C592">
        <v>161</v>
      </c>
      <c r="D592" t="s">
        <v>25</v>
      </c>
      <c r="E592">
        <v>6</v>
      </c>
      <c r="F592">
        <v>10</v>
      </c>
      <c r="G592">
        <v>300</v>
      </c>
      <c r="H592">
        <v>3000</v>
      </c>
      <c r="I592">
        <v>8</v>
      </c>
      <c r="J592">
        <v>8</v>
      </c>
    </row>
    <row r="593" spans="1:10" x14ac:dyDescent="0.3">
      <c r="A593">
        <v>77168</v>
      </c>
      <c r="B593" s="5">
        <v>43935</v>
      </c>
      <c r="C593">
        <v>120</v>
      </c>
      <c r="D593" t="s">
        <v>26</v>
      </c>
      <c r="E593">
        <v>17</v>
      </c>
      <c r="F593">
        <v>12</v>
      </c>
      <c r="G593">
        <v>2000</v>
      </c>
      <c r="H593">
        <v>24000</v>
      </c>
      <c r="I593">
        <v>9</v>
      </c>
      <c r="J593">
        <v>8</v>
      </c>
    </row>
    <row r="594" spans="1:10" x14ac:dyDescent="0.3">
      <c r="A594">
        <v>77279</v>
      </c>
      <c r="B594" s="5">
        <v>44105</v>
      </c>
      <c r="C594">
        <v>324</v>
      </c>
      <c r="D594" t="s">
        <v>24</v>
      </c>
      <c r="E594">
        <v>10</v>
      </c>
      <c r="F594">
        <v>4</v>
      </c>
      <c r="G594">
        <v>300</v>
      </c>
      <c r="H594">
        <v>1200</v>
      </c>
      <c r="I594">
        <v>9</v>
      </c>
      <c r="J594">
        <v>8</v>
      </c>
    </row>
    <row r="595" spans="1:10" x14ac:dyDescent="0.3">
      <c r="A595">
        <v>77390</v>
      </c>
      <c r="B595" s="5">
        <v>44074</v>
      </c>
      <c r="C595">
        <v>49</v>
      </c>
      <c r="D595" t="s">
        <v>25</v>
      </c>
      <c r="E595">
        <v>12</v>
      </c>
      <c r="F595">
        <v>10</v>
      </c>
      <c r="G595">
        <v>300</v>
      </c>
      <c r="H595">
        <v>3000</v>
      </c>
      <c r="I595">
        <v>8</v>
      </c>
      <c r="J595">
        <v>8</v>
      </c>
    </row>
    <row r="596" spans="1:10" x14ac:dyDescent="0.3">
      <c r="A596">
        <v>77501</v>
      </c>
      <c r="B596" s="5">
        <v>43879</v>
      </c>
      <c r="C596">
        <v>50</v>
      </c>
      <c r="D596" t="s">
        <v>26</v>
      </c>
      <c r="E596">
        <v>18</v>
      </c>
      <c r="F596">
        <v>23</v>
      </c>
      <c r="G596">
        <v>500</v>
      </c>
      <c r="H596">
        <v>11500</v>
      </c>
      <c r="I596">
        <v>8</v>
      </c>
      <c r="J596">
        <v>8</v>
      </c>
    </row>
    <row r="597" spans="1:10" x14ac:dyDescent="0.3">
      <c r="A597">
        <v>77612</v>
      </c>
      <c r="B597" s="5">
        <v>44168</v>
      </c>
      <c r="C597">
        <v>83</v>
      </c>
      <c r="D597" t="s">
        <v>23</v>
      </c>
      <c r="E597">
        <v>24</v>
      </c>
      <c r="F597">
        <v>16</v>
      </c>
      <c r="G597">
        <v>2500</v>
      </c>
      <c r="H597">
        <v>40000</v>
      </c>
      <c r="I597">
        <v>9</v>
      </c>
      <c r="J597">
        <v>8</v>
      </c>
    </row>
    <row r="598" spans="1:10" x14ac:dyDescent="0.3">
      <c r="A598">
        <v>77723</v>
      </c>
      <c r="B598" s="5">
        <v>44018</v>
      </c>
      <c r="C598">
        <v>247</v>
      </c>
      <c r="D598" t="s">
        <v>24</v>
      </c>
      <c r="E598">
        <v>8</v>
      </c>
      <c r="F598">
        <v>8</v>
      </c>
      <c r="G598">
        <v>1500</v>
      </c>
      <c r="H598">
        <v>12000</v>
      </c>
      <c r="I598">
        <v>9</v>
      </c>
      <c r="J598">
        <v>8</v>
      </c>
    </row>
    <row r="599" spans="1:10" x14ac:dyDescent="0.3">
      <c r="A599">
        <v>77834</v>
      </c>
      <c r="B599" s="5">
        <v>43929</v>
      </c>
      <c r="C599">
        <v>355</v>
      </c>
      <c r="D599" t="s">
        <v>28</v>
      </c>
      <c r="E599">
        <v>17</v>
      </c>
      <c r="F599">
        <v>11</v>
      </c>
      <c r="G599">
        <v>2000</v>
      </c>
      <c r="H599">
        <v>22000</v>
      </c>
      <c r="I599">
        <v>7</v>
      </c>
      <c r="J599">
        <v>8</v>
      </c>
    </row>
    <row r="600" spans="1:10" x14ac:dyDescent="0.3">
      <c r="A600">
        <v>77945</v>
      </c>
      <c r="B600" s="5">
        <v>44111</v>
      </c>
      <c r="C600">
        <v>25</v>
      </c>
      <c r="D600" t="s">
        <v>29</v>
      </c>
      <c r="E600">
        <v>21</v>
      </c>
      <c r="F600">
        <v>24</v>
      </c>
      <c r="G600">
        <v>500</v>
      </c>
      <c r="H600">
        <v>12000</v>
      </c>
      <c r="I600">
        <v>10</v>
      </c>
      <c r="J600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0EDD-CA35-42E6-A8BD-8535493A2258}">
  <dimension ref="A1:F25"/>
  <sheetViews>
    <sheetView workbookViewId="0">
      <selection activeCell="F2" sqref="F2:F3"/>
    </sheetView>
  </sheetViews>
  <sheetFormatPr defaultRowHeight="14.4" x14ac:dyDescent="0.3"/>
  <cols>
    <col min="2" max="2" width="20.6640625" bestFit="1" customWidth="1"/>
    <col min="4" max="4" width="13" customWidth="1"/>
    <col min="6" max="6" width="13.5546875" customWidth="1"/>
  </cols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">
      <c r="A2">
        <v>1</v>
      </c>
      <c r="B2" t="s">
        <v>36</v>
      </c>
      <c r="C2" t="s">
        <v>37</v>
      </c>
      <c r="D2" t="s">
        <v>38</v>
      </c>
      <c r="E2">
        <v>300</v>
      </c>
      <c r="F2">
        <v>8</v>
      </c>
    </row>
    <row r="3" spans="1:6" x14ac:dyDescent="0.3">
      <c r="A3">
        <v>2</v>
      </c>
      <c r="B3" t="s">
        <v>39</v>
      </c>
      <c r="C3" t="s">
        <v>37</v>
      </c>
      <c r="D3" t="s">
        <v>38</v>
      </c>
      <c r="E3">
        <v>300</v>
      </c>
      <c r="F3">
        <v>8</v>
      </c>
    </row>
    <row r="4" spans="1:6" x14ac:dyDescent="0.3">
      <c r="A4">
        <v>3</v>
      </c>
      <c r="B4" t="s">
        <v>40</v>
      </c>
      <c r="C4" t="s">
        <v>37</v>
      </c>
      <c r="D4" t="s">
        <v>38</v>
      </c>
      <c r="E4">
        <v>300</v>
      </c>
      <c r="F4">
        <v>8</v>
      </c>
    </row>
    <row r="5" spans="1:6" x14ac:dyDescent="0.3">
      <c r="A5">
        <v>4</v>
      </c>
      <c r="B5" t="s">
        <v>41</v>
      </c>
      <c r="C5" t="s">
        <v>37</v>
      </c>
      <c r="D5" t="s">
        <v>38</v>
      </c>
      <c r="E5">
        <v>300</v>
      </c>
      <c r="F5">
        <v>8</v>
      </c>
    </row>
    <row r="6" spans="1:6" x14ac:dyDescent="0.3">
      <c r="A6">
        <v>5</v>
      </c>
      <c r="B6" t="s">
        <v>42</v>
      </c>
      <c r="C6" t="s">
        <v>37</v>
      </c>
      <c r="D6" t="s">
        <v>38</v>
      </c>
      <c r="E6">
        <v>300</v>
      </c>
      <c r="F6">
        <v>8</v>
      </c>
    </row>
    <row r="7" spans="1:6" x14ac:dyDescent="0.3">
      <c r="A7">
        <v>6</v>
      </c>
      <c r="B7" t="s">
        <v>43</v>
      </c>
      <c r="C7" t="s">
        <v>37</v>
      </c>
      <c r="D7" t="s">
        <v>44</v>
      </c>
      <c r="E7">
        <v>500</v>
      </c>
      <c r="F7">
        <v>8</v>
      </c>
    </row>
    <row r="8" spans="1:6" x14ac:dyDescent="0.3">
      <c r="A8">
        <v>7</v>
      </c>
      <c r="B8" t="s">
        <v>45</v>
      </c>
      <c r="C8" t="s">
        <v>37</v>
      </c>
      <c r="D8" t="s">
        <v>46</v>
      </c>
      <c r="E8">
        <v>1500</v>
      </c>
      <c r="F8">
        <v>8</v>
      </c>
    </row>
    <row r="9" spans="1:6" x14ac:dyDescent="0.3">
      <c r="A9">
        <v>8</v>
      </c>
      <c r="B9" t="s">
        <v>47</v>
      </c>
      <c r="C9" t="s">
        <v>37</v>
      </c>
      <c r="D9" t="s">
        <v>46</v>
      </c>
      <c r="E9">
        <v>2000</v>
      </c>
      <c r="F9">
        <v>8</v>
      </c>
    </row>
    <row r="10" spans="1:6" x14ac:dyDescent="0.3">
      <c r="A10">
        <v>9</v>
      </c>
      <c r="B10" t="s">
        <v>36</v>
      </c>
      <c r="C10" t="s">
        <v>48</v>
      </c>
      <c r="D10" t="s">
        <v>38</v>
      </c>
      <c r="E10">
        <v>300</v>
      </c>
      <c r="F10">
        <v>8</v>
      </c>
    </row>
    <row r="11" spans="1:6" x14ac:dyDescent="0.3">
      <c r="A11">
        <v>10</v>
      </c>
      <c r="B11" t="s">
        <v>39</v>
      </c>
      <c r="C11" t="s">
        <v>48</v>
      </c>
      <c r="D11" t="s">
        <v>38</v>
      </c>
      <c r="E11">
        <v>300</v>
      </c>
      <c r="F11">
        <v>8</v>
      </c>
    </row>
    <row r="12" spans="1:6" x14ac:dyDescent="0.3">
      <c r="A12">
        <v>11</v>
      </c>
      <c r="B12" t="s">
        <v>40</v>
      </c>
      <c r="C12" t="s">
        <v>48</v>
      </c>
      <c r="D12" t="s">
        <v>38</v>
      </c>
      <c r="E12">
        <v>300</v>
      </c>
      <c r="F12">
        <v>8</v>
      </c>
    </row>
    <row r="13" spans="1:6" x14ac:dyDescent="0.3">
      <c r="A13">
        <v>12</v>
      </c>
      <c r="B13" t="s">
        <v>41</v>
      </c>
      <c r="C13" t="s">
        <v>48</v>
      </c>
      <c r="D13" t="s">
        <v>38</v>
      </c>
      <c r="E13">
        <v>300</v>
      </c>
      <c r="F13">
        <v>8</v>
      </c>
    </row>
    <row r="14" spans="1:6" x14ac:dyDescent="0.3">
      <c r="A14">
        <v>13</v>
      </c>
      <c r="B14" t="s">
        <v>42</v>
      </c>
      <c r="C14" t="s">
        <v>48</v>
      </c>
      <c r="D14" t="s">
        <v>38</v>
      </c>
      <c r="E14">
        <v>300</v>
      </c>
      <c r="F14">
        <v>8</v>
      </c>
    </row>
    <row r="15" spans="1:6" x14ac:dyDescent="0.3">
      <c r="A15">
        <v>14</v>
      </c>
      <c r="B15" t="s">
        <v>43</v>
      </c>
      <c r="C15" t="s">
        <v>48</v>
      </c>
      <c r="D15" t="s">
        <v>44</v>
      </c>
      <c r="E15">
        <v>500</v>
      </c>
      <c r="F15">
        <v>8</v>
      </c>
    </row>
    <row r="16" spans="1:6" x14ac:dyDescent="0.3">
      <c r="A16">
        <v>15</v>
      </c>
      <c r="B16" t="s">
        <v>45</v>
      </c>
      <c r="C16" t="s">
        <v>48</v>
      </c>
      <c r="D16" t="s">
        <v>46</v>
      </c>
      <c r="E16">
        <v>1500</v>
      </c>
      <c r="F16">
        <v>8</v>
      </c>
    </row>
    <row r="17" spans="1:6" x14ac:dyDescent="0.3">
      <c r="A17">
        <v>16</v>
      </c>
      <c r="B17" t="s">
        <v>47</v>
      </c>
      <c r="C17" t="s">
        <v>48</v>
      </c>
      <c r="D17" t="s">
        <v>46</v>
      </c>
      <c r="E17">
        <v>2000</v>
      </c>
      <c r="F17">
        <v>8</v>
      </c>
    </row>
    <row r="18" spans="1:6" x14ac:dyDescent="0.3">
      <c r="A18">
        <v>17</v>
      </c>
      <c r="B18" t="s">
        <v>36</v>
      </c>
      <c r="C18" t="s">
        <v>49</v>
      </c>
      <c r="D18" t="s">
        <v>38</v>
      </c>
      <c r="E18">
        <v>500</v>
      </c>
      <c r="F18">
        <v>8</v>
      </c>
    </row>
    <row r="19" spans="1:6" x14ac:dyDescent="0.3">
      <c r="A19">
        <v>18</v>
      </c>
      <c r="B19" t="s">
        <v>39</v>
      </c>
      <c r="C19" t="s">
        <v>49</v>
      </c>
      <c r="D19" t="s">
        <v>38</v>
      </c>
      <c r="E19">
        <v>500</v>
      </c>
      <c r="F19">
        <v>8</v>
      </c>
    </row>
    <row r="20" spans="1:6" x14ac:dyDescent="0.3">
      <c r="A20">
        <v>19</v>
      </c>
      <c r="B20" t="s">
        <v>40</v>
      </c>
      <c r="C20" t="s">
        <v>49</v>
      </c>
      <c r="D20" t="s">
        <v>38</v>
      </c>
      <c r="E20">
        <v>500</v>
      </c>
      <c r="F20">
        <v>8</v>
      </c>
    </row>
    <row r="21" spans="1:6" x14ac:dyDescent="0.3">
      <c r="A21">
        <v>20</v>
      </c>
      <c r="B21" t="s">
        <v>41</v>
      </c>
      <c r="C21" t="s">
        <v>49</v>
      </c>
      <c r="D21" t="s">
        <v>38</v>
      </c>
      <c r="E21">
        <v>500</v>
      </c>
      <c r="F21">
        <v>8</v>
      </c>
    </row>
    <row r="22" spans="1:6" x14ac:dyDescent="0.3">
      <c r="A22">
        <v>21</v>
      </c>
      <c r="B22" t="s">
        <v>42</v>
      </c>
      <c r="C22" t="s">
        <v>49</v>
      </c>
      <c r="D22" t="s">
        <v>38</v>
      </c>
      <c r="E22">
        <v>500</v>
      </c>
      <c r="F22">
        <v>8</v>
      </c>
    </row>
    <row r="23" spans="1:6" x14ac:dyDescent="0.3">
      <c r="A23">
        <v>22</v>
      </c>
      <c r="B23" t="s">
        <v>43</v>
      </c>
      <c r="C23" t="s">
        <v>49</v>
      </c>
      <c r="D23" t="s">
        <v>44</v>
      </c>
      <c r="E23">
        <v>700</v>
      </c>
      <c r="F23">
        <v>8</v>
      </c>
    </row>
    <row r="24" spans="1:6" x14ac:dyDescent="0.3">
      <c r="A24">
        <v>23</v>
      </c>
      <c r="B24" t="s">
        <v>45</v>
      </c>
      <c r="C24" t="s">
        <v>49</v>
      </c>
      <c r="D24" t="s">
        <v>46</v>
      </c>
      <c r="E24">
        <v>2500</v>
      </c>
      <c r="F24">
        <v>8</v>
      </c>
    </row>
    <row r="25" spans="1:6" x14ac:dyDescent="0.3">
      <c r="A25">
        <v>24</v>
      </c>
      <c r="B25" t="s">
        <v>47</v>
      </c>
      <c r="C25" t="s">
        <v>49</v>
      </c>
      <c r="D25" t="s">
        <v>46</v>
      </c>
      <c r="E25">
        <v>2750</v>
      </c>
      <c r="F25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4E42-DF37-456B-AFED-86112DF25710}">
  <dimension ref="A1:G501"/>
  <sheetViews>
    <sheetView workbookViewId="0">
      <selection activeCell="C1" sqref="C1:F1"/>
    </sheetView>
  </sheetViews>
  <sheetFormatPr defaultRowHeight="14.4" x14ac:dyDescent="0.3"/>
  <cols>
    <col min="1" max="1" width="19.44140625" customWidth="1"/>
    <col min="2" max="2" width="36.33203125" bestFit="1" customWidth="1"/>
    <col min="3" max="3" width="36.33203125" customWidth="1"/>
    <col min="4" max="4" width="35.33203125" bestFit="1" customWidth="1"/>
    <col min="5" max="5" width="27.6640625" bestFit="1" customWidth="1"/>
    <col min="6" max="6" width="44.5546875" bestFit="1" customWidth="1"/>
    <col min="7" max="7" width="18.6640625" customWidth="1"/>
  </cols>
  <sheetData>
    <row r="1" spans="1:7" x14ac:dyDescent="0.3">
      <c r="A1" t="s">
        <v>8</v>
      </c>
      <c r="B1" s="1" t="s">
        <v>50</v>
      </c>
      <c r="C1" s="1" t="s">
        <v>20</v>
      </c>
      <c r="D1" s="1" t="s">
        <v>51</v>
      </c>
      <c r="E1" s="1" t="s">
        <v>21</v>
      </c>
      <c r="F1" s="1" t="s">
        <v>22</v>
      </c>
      <c r="G1" s="2" t="s">
        <v>9</v>
      </c>
    </row>
    <row r="2" spans="1:7" x14ac:dyDescent="0.3">
      <c r="A2">
        <v>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24</v>
      </c>
    </row>
    <row r="3" spans="1:7" x14ac:dyDescent="0.3">
      <c r="A3">
        <v>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27</v>
      </c>
    </row>
    <row r="4" spans="1:7" x14ac:dyDescent="0.3">
      <c r="A4">
        <v>3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29</v>
      </c>
    </row>
    <row r="5" spans="1:7" x14ac:dyDescent="0.3">
      <c r="A5">
        <v>4</v>
      </c>
      <c r="B5" t="s">
        <v>67</v>
      </c>
      <c r="C5" t="s">
        <v>53</v>
      </c>
      <c r="D5" t="s">
        <v>68</v>
      </c>
      <c r="E5" t="s">
        <v>69</v>
      </c>
      <c r="F5" t="s">
        <v>70</v>
      </c>
      <c r="G5" t="s">
        <v>28</v>
      </c>
    </row>
    <row r="6" spans="1:7" x14ac:dyDescent="0.3">
      <c r="A6">
        <v>5</v>
      </c>
      <c r="B6" t="s">
        <v>71</v>
      </c>
      <c r="C6" t="s">
        <v>72</v>
      </c>
      <c r="D6" t="s">
        <v>73</v>
      </c>
      <c r="E6" t="s">
        <v>55</v>
      </c>
      <c r="F6" t="s">
        <v>74</v>
      </c>
      <c r="G6" t="s">
        <v>23</v>
      </c>
    </row>
    <row r="7" spans="1:7" x14ac:dyDescent="0.3">
      <c r="A7">
        <v>6</v>
      </c>
      <c r="B7" t="s">
        <v>75</v>
      </c>
      <c r="C7" t="s">
        <v>76</v>
      </c>
      <c r="D7" t="s">
        <v>77</v>
      </c>
      <c r="E7" t="s">
        <v>55</v>
      </c>
      <c r="F7" t="s">
        <v>78</v>
      </c>
      <c r="G7" t="s">
        <v>25</v>
      </c>
    </row>
    <row r="8" spans="1:7" x14ac:dyDescent="0.3">
      <c r="A8">
        <v>7</v>
      </c>
      <c r="B8" t="s">
        <v>71</v>
      </c>
      <c r="C8" t="s">
        <v>72</v>
      </c>
      <c r="D8" t="s">
        <v>79</v>
      </c>
      <c r="E8" t="s">
        <v>55</v>
      </c>
      <c r="F8" t="s">
        <v>56</v>
      </c>
      <c r="G8" t="s">
        <v>26</v>
      </c>
    </row>
    <row r="9" spans="1:7" x14ac:dyDescent="0.3">
      <c r="A9">
        <v>8</v>
      </c>
      <c r="B9" t="s">
        <v>80</v>
      </c>
      <c r="C9" t="s">
        <v>81</v>
      </c>
      <c r="D9" t="s">
        <v>82</v>
      </c>
      <c r="E9" t="s">
        <v>69</v>
      </c>
      <c r="F9" t="s">
        <v>83</v>
      </c>
      <c r="G9" t="s">
        <v>24</v>
      </c>
    </row>
    <row r="10" spans="1:7" x14ac:dyDescent="0.3">
      <c r="A10">
        <v>9</v>
      </c>
      <c r="B10" t="s">
        <v>84</v>
      </c>
      <c r="C10" t="s">
        <v>53</v>
      </c>
      <c r="D10" t="s">
        <v>85</v>
      </c>
      <c r="E10" t="s">
        <v>69</v>
      </c>
      <c r="F10" t="s">
        <v>86</v>
      </c>
      <c r="G10" t="s">
        <v>27</v>
      </c>
    </row>
    <row r="11" spans="1:7" x14ac:dyDescent="0.3">
      <c r="A11">
        <v>10</v>
      </c>
      <c r="B11" t="s">
        <v>87</v>
      </c>
      <c r="C11" t="s">
        <v>88</v>
      </c>
      <c r="D11" t="s">
        <v>89</v>
      </c>
      <c r="E11" t="s">
        <v>69</v>
      </c>
      <c r="F11" t="s">
        <v>90</v>
      </c>
      <c r="G11" t="s">
        <v>29</v>
      </c>
    </row>
    <row r="12" spans="1:7" x14ac:dyDescent="0.3">
      <c r="A12">
        <v>11</v>
      </c>
      <c r="B12" t="s">
        <v>91</v>
      </c>
      <c r="C12" t="s">
        <v>72</v>
      </c>
      <c r="D12" t="s">
        <v>92</v>
      </c>
      <c r="E12" t="s">
        <v>93</v>
      </c>
      <c r="F12" t="s">
        <v>94</v>
      </c>
      <c r="G12" t="s">
        <v>28</v>
      </c>
    </row>
    <row r="13" spans="1:7" x14ac:dyDescent="0.3">
      <c r="A13">
        <v>12</v>
      </c>
      <c r="B13" t="s">
        <v>95</v>
      </c>
      <c r="C13" t="s">
        <v>96</v>
      </c>
      <c r="D13" t="s">
        <v>97</v>
      </c>
      <c r="E13" t="s">
        <v>69</v>
      </c>
      <c r="F13" t="s">
        <v>98</v>
      </c>
      <c r="G13" t="s">
        <v>23</v>
      </c>
    </row>
    <row r="14" spans="1:7" x14ac:dyDescent="0.3">
      <c r="A14">
        <v>13</v>
      </c>
      <c r="B14" t="s">
        <v>99</v>
      </c>
      <c r="C14" t="s">
        <v>58</v>
      </c>
      <c r="D14" t="s">
        <v>100</v>
      </c>
      <c r="E14" t="s">
        <v>69</v>
      </c>
      <c r="F14" t="s">
        <v>101</v>
      </c>
      <c r="G14" t="s">
        <v>25</v>
      </c>
    </row>
    <row r="15" spans="1:7" x14ac:dyDescent="0.3">
      <c r="A15">
        <v>14</v>
      </c>
      <c r="B15" t="s">
        <v>102</v>
      </c>
      <c r="C15" t="s">
        <v>53</v>
      </c>
      <c r="D15" t="s">
        <v>103</v>
      </c>
      <c r="E15" t="s">
        <v>69</v>
      </c>
      <c r="F15" t="s">
        <v>86</v>
      </c>
      <c r="G15" t="s">
        <v>26</v>
      </c>
    </row>
    <row r="16" spans="1:7" x14ac:dyDescent="0.3">
      <c r="A16">
        <v>15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 t="s">
        <v>24</v>
      </c>
    </row>
    <row r="17" spans="1:7" x14ac:dyDescent="0.3">
      <c r="A17">
        <v>16</v>
      </c>
      <c r="B17" t="s">
        <v>109</v>
      </c>
      <c r="C17" t="s">
        <v>110</v>
      </c>
      <c r="D17" t="s">
        <v>111</v>
      </c>
      <c r="E17" t="s">
        <v>107</v>
      </c>
      <c r="F17" t="s">
        <v>112</v>
      </c>
      <c r="G17" t="s">
        <v>27</v>
      </c>
    </row>
    <row r="18" spans="1:7" x14ac:dyDescent="0.3">
      <c r="A18">
        <v>17</v>
      </c>
      <c r="B18" t="s">
        <v>113</v>
      </c>
      <c r="C18" t="s">
        <v>63</v>
      </c>
      <c r="D18" t="s">
        <v>114</v>
      </c>
      <c r="E18" t="s">
        <v>107</v>
      </c>
      <c r="F18" t="s">
        <v>115</v>
      </c>
      <c r="G18" t="s">
        <v>29</v>
      </c>
    </row>
    <row r="19" spans="1:7" x14ac:dyDescent="0.3">
      <c r="A19">
        <v>18</v>
      </c>
      <c r="B19" t="s">
        <v>116</v>
      </c>
      <c r="C19" t="s">
        <v>117</v>
      </c>
      <c r="D19" t="s">
        <v>118</v>
      </c>
      <c r="E19" t="s">
        <v>55</v>
      </c>
      <c r="F19" t="s">
        <v>119</v>
      </c>
      <c r="G19" t="s">
        <v>28</v>
      </c>
    </row>
    <row r="20" spans="1:7" x14ac:dyDescent="0.3">
      <c r="A20">
        <v>19</v>
      </c>
      <c r="B20" t="s">
        <v>109</v>
      </c>
      <c r="C20" t="s">
        <v>120</v>
      </c>
      <c r="D20" t="s">
        <v>121</v>
      </c>
      <c r="E20" t="s">
        <v>122</v>
      </c>
      <c r="F20" t="s">
        <v>123</v>
      </c>
      <c r="G20" t="s">
        <v>23</v>
      </c>
    </row>
    <row r="21" spans="1:7" x14ac:dyDescent="0.3">
      <c r="A21">
        <v>20</v>
      </c>
      <c r="B21" t="s">
        <v>80</v>
      </c>
      <c r="C21" t="s">
        <v>81</v>
      </c>
      <c r="D21" t="s">
        <v>124</v>
      </c>
      <c r="E21" t="s">
        <v>55</v>
      </c>
      <c r="F21" t="s">
        <v>74</v>
      </c>
      <c r="G21" t="s">
        <v>25</v>
      </c>
    </row>
    <row r="22" spans="1:7" x14ac:dyDescent="0.3">
      <c r="A22">
        <v>21</v>
      </c>
      <c r="B22" t="s">
        <v>125</v>
      </c>
      <c r="C22" t="s">
        <v>125</v>
      </c>
      <c r="D22" t="s">
        <v>126</v>
      </c>
      <c r="E22" t="s">
        <v>122</v>
      </c>
      <c r="F22" t="s">
        <v>127</v>
      </c>
      <c r="G22" t="s">
        <v>26</v>
      </c>
    </row>
    <row r="23" spans="1:7" x14ac:dyDescent="0.3">
      <c r="A23">
        <v>22</v>
      </c>
      <c r="B23" t="s">
        <v>128</v>
      </c>
      <c r="C23" t="s">
        <v>129</v>
      </c>
      <c r="D23" t="s">
        <v>130</v>
      </c>
      <c r="E23" t="s">
        <v>131</v>
      </c>
      <c r="F23" t="s">
        <v>132</v>
      </c>
      <c r="G23" t="s">
        <v>24</v>
      </c>
    </row>
    <row r="24" spans="1:7" x14ac:dyDescent="0.3">
      <c r="A24">
        <v>23</v>
      </c>
      <c r="B24" t="s">
        <v>125</v>
      </c>
      <c r="C24" t="s">
        <v>125</v>
      </c>
      <c r="D24" t="s">
        <v>133</v>
      </c>
      <c r="E24" t="s">
        <v>122</v>
      </c>
      <c r="F24" t="s">
        <v>134</v>
      </c>
      <c r="G24" t="s">
        <v>27</v>
      </c>
    </row>
    <row r="25" spans="1:7" x14ac:dyDescent="0.3">
      <c r="A25">
        <v>24</v>
      </c>
      <c r="B25" t="s">
        <v>135</v>
      </c>
      <c r="C25" t="s">
        <v>72</v>
      </c>
      <c r="D25" t="s">
        <v>136</v>
      </c>
      <c r="E25" t="s">
        <v>122</v>
      </c>
      <c r="F25" t="s">
        <v>137</v>
      </c>
      <c r="G25" t="s">
        <v>29</v>
      </c>
    </row>
    <row r="26" spans="1:7" x14ac:dyDescent="0.3">
      <c r="A26">
        <v>25</v>
      </c>
      <c r="B26" t="s">
        <v>138</v>
      </c>
      <c r="C26" t="s">
        <v>88</v>
      </c>
      <c r="D26" t="s">
        <v>139</v>
      </c>
      <c r="E26" t="s">
        <v>69</v>
      </c>
      <c r="F26" t="s">
        <v>98</v>
      </c>
      <c r="G26" t="s">
        <v>28</v>
      </c>
    </row>
    <row r="27" spans="1:7" x14ac:dyDescent="0.3">
      <c r="A27">
        <v>26</v>
      </c>
      <c r="B27" t="s">
        <v>140</v>
      </c>
      <c r="C27" t="s">
        <v>141</v>
      </c>
      <c r="D27" t="s">
        <v>142</v>
      </c>
      <c r="E27" t="s">
        <v>143</v>
      </c>
      <c r="F27" t="s">
        <v>144</v>
      </c>
      <c r="G27" t="s">
        <v>23</v>
      </c>
    </row>
    <row r="28" spans="1:7" x14ac:dyDescent="0.3">
      <c r="A28">
        <v>27</v>
      </c>
      <c r="B28" t="s">
        <v>145</v>
      </c>
      <c r="C28" t="s">
        <v>146</v>
      </c>
      <c r="D28" t="s">
        <v>147</v>
      </c>
      <c r="E28" t="s">
        <v>60</v>
      </c>
      <c r="F28" t="s">
        <v>61</v>
      </c>
      <c r="G28" t="s">
        <v>25</v>
      </c>
    </row>
    <row r="29" spans="1:7" x14ac:dyDescent="0.3">
      <c r="A29">
        <v>28</v>
      </c>
      <c r="B29" t="s">
        <v>148</v>
      </c>
      <c r="C29" t="s">
        <v>72</v>
      </c>
      <c r="D29" t="s">
        <v>149</v>
      </c>
      <c r="E29" t="s">
        <v>122</v>
      </c>
      <c r="F29" t="s">
        <v>127</v>
      </c>
      <c r="G29" t="s">
        <v>26</v>
      </c>
    </row>
    <row r="30" spans="1:7" x14ac:dyDescent="0.3">
      <c r="A30">
        <v>29</v>
      </c>
      <c r="B30" t="s">
        <v>80</v>
      </c>
      <c r="C30" t="s">
        <v>81</v>
      </c>
      <c r="D30" t="s">
        <v>150</v>
      </c>
      <c r="E30" t="s">
        <v>60</v>
      </c>
      <c r="F30" t="s">
        <v>151</v>
      </c>
      <c r="G30" t="s">
        <v>24</v>
      </c>
    </row>
    <row r="31" spans="1:7" x14ac:dyDescent="0.3">
      <c r="A31">
        <v>30</v>
      </c>
      <c r="B31" t="s">
        <v>152</v>
      </c>
      <c r="C31" t="s">
        <v>117</v>
      </c>
      <c r="D31" t="s">
        <v>153</v>
      </c>
      <c r="E31" t="s">
        <v>55</v>
      </c>
      <c r="F31" t="s">
        <v>154</v>
      </c>
      <c r="G31" t="s">
        <v>27</v>
      </c>
    </row>
    <row r="32" spans="1:7" x14ac:dyDescent="0.3">
      <c r="A32">
        <v>31</v>
      </c>
      <c r="B32" t="s">
        <v>52</v>
      </c>
      <c r="C32" t="s">
        <v>53</v>
      </c>
      <c r="D32" t="s">
        <v>155</v>
      </c>
      <c r="E32" t="s">
        <v>69</v>
      </c>
      <c r="F32" t="s">
        <v>156</v>
      </c>
      <c r="G32" t="s">
        <v>29</v>
      </c>
    </row>
    <row r="33" spans="1:7" x14ac:dyDescent="0.3">
      <c r="A33">
        <v>32</v>
      </c>
      <c r="B33" t="s">
        <v>157</v>
      </c>
      <c r="C33" t="s">
        <v>76</v>
      </c>
      <c r="D33" t="s">
        <v>158</v>
      </c>
      <c r="E33" t="s">
        <v>60</v>
      </c>
      <c r="F33" t="s">
        <v>159</v>
      </c>
      <c r="G33" t="s">
        <v>28</v>
      </c>
    </row>
    <row r="34" spans="1:7" x14ac:dyDescent="0.3">
      <c r="A34">
        <v>33</v>
      </c>
      <c r="B34" t="s">
        <v>160</v>
      </c>
      <c r="C34" t="s">
        <v>88</v>
      </c>
      <c r="D34" t="s">
        <v>161</v>
      </c>
      <c r="E34" t="s">
        <v>122</v>
      </c>
      <c r="F34" t="s">
        <v>162</v>
      </c>
      <c r="G34" t="s">
        <v>23</v>
      </c>
    </row>
    <row r="35" spans="1:7" x14ac:dyDescent="0.3">
      <c r="A35">
        <v>34</v>
      </c>
      <c r="B35" t="s">
        <v>163</v>
      </c>
      <c r="C35" t="s">
        <v>53</v>
      </c>
      <c r="D35" t="s">
        <v>164</v>
      </c>
      <c r="E35" t="s">
        <v>55</v>
      </c>
      <c r="F35" t="s">
        <v>154</v>
      </c>
      <c r="G35" t="s">
        <v>25</v>
      </c>
    </row>
    <row r="36" spans="1:7" x14ac:dyDescent="0.3">
      <c r="A36">
        <v>35</v>
      </c>
      <c r="B36" t="s">
        <v>165</v>
      </c>
      <c r="C36" t="s">
        <v>166</v>
      </c>
      <c r="D36" t="s">
        <v>167</v>
      </c>
      <c r="E36" t="s">
        <v>122</v>
      </c>
      <c r="F36" t="s">
        <v>162</v>
      </c>
      <c r="G36" t="s">
        <v>26</v>
      </c>
    </row>
    <row r="37" spans="1:7" x14ac:dyDescent="0.3">
      <c r="A37">
        <v>36</v>
      </c>
      <c r="B37" t="s">
        <v>168</v>
      </c>
      <c r="C37" t="s">
        <v>88</v>
      </c>
      <c r="D37" t="s">
        <v>169</v>
      </c>
      <c r="E37" t="s">
        <v>131</v>
      </c>
      <c r="F37" t="s">
        <v>170</v>
      </c>
      <c r="G37" t="s">
        <v>24</v>
      </c>
    </row>
    <row r="38" spans="1:7" x14ac:dyDescent="0.3">
      <c r="A38">
        <v>37</v>
      </c>
      <c r="B38" t="s">
        <v>145</v>
      </c>
      <c r="C38" t="s">
        <v>146</v>
      </c>
      <c r="D38" t="s">
        <v>171</v>
      </c>
      <c r="E38" t="s">
        <v>65</v>
      </c>
      <c r="F38" t="s">
        <v>172</v>
      </c>
      <c r="G38" t="s">
        <v>27</v>
      </c>
    </row>
    <row r="39" spans="1:7" x14ac:dyDescent="0.3">
      <c r="A39">
        <v>38</v>
      </c>
      <c r="B39" t="s">
        <v>173</v>
      </c>
      <c r="C39" t="s">
        <v>174</v>
      </c>
      <c r="D39" t="s">
        <v>175</v>
      </c>
      <c r="E39" t="s">
        <v>65</v>
      </c>
      <c r="F39" t="s">
        <v>176</v>
      </c>
      <c r="G39" t="s">
        <v>29</v>
      </c>
    </row>
    <row r="40" spans="1:7" x14ac:dyDescent="0.3">
      <c r="A40">
        <v>39</v>
      </c>
      <c r="B40" t="s">
        <v>177</v>
      </c>
      <c r="C40" t="s">
        <v>178</v>
      </c>
      <c r="D40" t="s">
        <v>179</v>
      </c>
      <c r="E40" t="s">
        <v>55</v>
      </c>
      <c r="F40" t="s">
        <v>119</v>
      </c>
      <c r="G40" t="s">
        <v>28</v>
      </c>
    </row>
    <row r="41" spans="1:7" x14ac:dyDescent="0.3">
      <c r="A41">
        <v>40</v>
      </c>
      <c r="B41" t="s">
        <v>180</v>
      </c>
      <c r="C41" t="s">
        <v>181</v>
      </c>
      <c r="D41" t="s">
        <v>182</v>
      </c>
      <c r="E41" t="s">
        <v>122</v>
      </c>
      <c r="F41" t="s">
        <v>137</v>
      </c>
      <c r="G41" t="s">
        <v>23</v>
      </c>
    </row>
    <row r="42" spans="1:7" x14ac:dyDescent="0.3">
      <c r="A42">
        <v>41</v>
      </c>
      <c r="B42" t="s">
        <v>183</v>
      </c>
      <c r="C42" t="s">
        <v>58</v>
      </c>
      <c r="D42" t="s">
        <v>184</v>
      </c>
      <c r="E42" t="s">
        <v>185</v>
      </c>
      <c r="F42" t="s">
        <v>186</v>
      </c>
      <c r="G42" t="s">
        <v>25</v>
      </c>
    </row>
    <row r="43" spans="1:7" x14ac:dyDescent="0.3">
      <c r="A43">
        <v>42</v>
      </c>
      <c r="B43" t="s">
        <v>187</v>
      </c>
      <c r="C43" t="s">
        <v>58</v>
      </c>
      <c r="D43" t="s">
        <v>188</v>
      </c>
      <c r="E43" t="s">
        <v>185</v>
      </c>
      <c r="F43" t="s">
        <v>186</v>
      </c>
      <c r="G43" t="s">
        <v>26</v>
      </c>
    </row>
    <row r="44" spans="1:7" x14ac:dyDescent="0.3">
      <c r="A44">
        <v>43</v>
      </c>
      <c r="B44" t="s">
        <v>189</v>
      </c>
      <c r="C44" t="s">
        <v>76</v>
      </c>
      <c r="D44" t="s">
        <v>190</v>
      </c>
      <c r="E44" t="s">
        <v>143</v>
      </c>
      <c r="F44" t="s">
        <v>191</v>
      </c>
      <c r="G44" t="s">
        <v>24</v>
      </c>
    </row>
    <row r="45" spans="1:7" x14ac:dyDescent="0.3">
      <c r="A45">
        <v>44</v>
      </c>
      <c r="B45" t="s">
        <v>192</v>
      </c>
      <c r="C45" t="s">
        <v>117</v>
      </c>
      <c r="D45" t="s">
        <v>193</v>
      </c>
      <c r="E45" t="s">
        <v>69</v>
      </c>
      <c r="F45" t="s">
        <v>194</v>
      </c>
      <c r="G45" t="s">
        <v>27</v>
      </c>
    </row>
    <row r="46" spans="1:7" x14ac:dyDescent="0.3">
      <c r="A46">
        <v>45</v>
      </c>
      <c r="B46" t="s">
        <v>125</v>
      </c>
      <c r="C46" t="s">
        <v>125</v>
      </c>
      <c r="D46" t="s">
        <v>195</v>
      </c>
      <c r="E46" t="s">
        <v>60</v>
      </c>
      <c r="F46" t="s">
        <v>196</v>
      </c>
      <c r="G46" t="s">
        <v>29</v>
      </c>
    </row>
    <row r="47" spans="1:7" x14ac:dyDescent="0.3">
      <c r="A47">
        <v>46</v>
      </c>
      <c r="B47" t="s">
        <v>197</v>
      </c>
      <c r="C47" t="s">
        <v>53</v>
      </c>
      <c r="D47" t="s">
        <v>198</v>
      </c>
      <c r="E47" t="s">
        <v>69</v>
      </c>
      <c r="F47" t="s">
        <v>199</v>
      </c>
      <c r="G47" t="s">
        <v>28</v>
      </c>
    </row>
    <row r="48" spans="1:7" x14ac:dyDescent="0.3">
      <c r="A48">
        <v>47</v>
      </c>
      <c r="B48" t="s">
        <v>113</v>
      </c>
      <c r="C48" t="s">
        <v>200</v>
      </c>
      <c r="D48" t="s">
        <v>201</v>
      </c>
      <c r="E48" t="s">
        <v>131</v>
      </c>
      <c r="F48" t="s">
        <v>202</v>
      </c>
      <c r="G48" t="s">
        <v>23</v>
      </c>
    </row>
    <row r="49" spans="1:7" x14ac:dyDescent="0.3">
      <c r="A49">
        <v>48</v>
      </c>
      <c r="B49" t="s">
        <v>84</v>
      </c>
      <c r="C49" t="s">
        <v>53</v>
      </c>
      <c r="D49" t="s">
        <v>203</v>
      </c>
      <c r="E49" t="s">
        <v>69</v>
      </c>
      <c r="F49" t="s">
        <v>90</v>
      </c>
      <c r="G49" t="s">
        <v>25</v>
      </c>
    </row>
    <row r="50" spans="1:7" x14ac:dyDescent="0.3">
      <c r="A50">
        <v>49</v>
      </c>
      <c r="B50" t="s">
        <v>204</v>
      </c>
      <c r="C50" t="s">
        <v>53</v>
      </c>
      <c r="D50" t="s">
        <v>205</v>
      </c>
      <c r="E50" t="s">
        <v>143</v>
      </c>
      <c r="F50" t="s">
        <v>206</v>
      </c>
      <c r="G50" t="s">
        <v>26</v>
      </c>
    </row>
    <row r="51" spans="1:7" x14ac:dyDescent="0.3">
      <c r="A51">
        <v>50</v>
      </c>
      <c r="B51" t="s">
        <v>207</v>
      </c>
      <c r="C51" t="s">
        <v>96</v>
      </c>
      <c r="D51" t="s">
        <v>208</v>
      </c>
      <c r="E51" t="s">
        <v>107</v>
      </c>
      <c r="F51" t="s">
        <v>209</v>
      </c>
      <c r="G51" t="s">
        <v>24</v>
      </c>
    </row>
    <row r="52" spans="1:7" x14ac:dyDescent="0.3">
      <c r="A52">
        <v>51</v>
      </c>
      <c r="B52" t="s">
        <v>125</v>
      </c>
      <c r="C52" t="s">
        <v>125</v>
      </c>
      <c r="D52" t="s">
        <v>210</v>
      </c>
      <c r="E52" t="s">
        <v>122</v>
      </c>
      <c r="F52" t="s">
        <v>211</v>
      </c>
      <c r="G52" t="s">
        <v>27</v>
      </c>
    </row>
    <row r="53" spans="1:7" x14ac:dyDescent="0.3">
      <c r="A53">
        <v>52</v>
      </c>
      <c r="B53" t="s">
        <v>212</v>
      </c>
      <c r="C53" t="s">
        <v>120</v>
      </c>
      <c r="D53" t="s">
        <v>213</v>
      </c>
      <c r="E53" t="s">
        <v>60</v>
      </c>
      <c r="F53" t="s">
        <v>159</v>
      </c>
      <c r="G53" t="s">
        <v>29</v>
      </c>
    </row>
    <row r="54" spans="1:7" x14ac:dyDescent="0.3">
      <c r="A54">
        <v>53</v>
      </c>
      <c r="B54" t="s">
        <v>214</v>
      </c>
      <c r="C54" t="s">
        <v>215</v>
      </c>
      <c r="D54" t="s">
        <v>216</v>
      </c>
      <c r="E54" t="s">
        <v>65</v>
      </c>
      <c r="F54" t="s">
        <v>176</v>
      </c>
      <c r="G54" t="s">
        <v>28</v>
      </c>
    </row>
    <row r="55" spans="1:7" x14ac:dyDescent="0.3">
      <c r="A55">
        <v>54</v>
      </c>
      <c r="B55" t="s">
        <v>217</v>
      </c>
      <c r="C55" t="s">
        <v>72</v>
      </c>
      <c r="D55" t="s">
        <v>218</v>
      </c>
      <c r="E55" t="s">
        <v>60</v>
      </c>
      <c r="F55" t="s">
        <v>196</v>
      </c>
      <c r="G55" t="s">
        <v>23</v>
      </c>
    </row>
    <row r="56" spans="1:7" x14ac:dyDescent="0.3">
      <c r="A56">
        <v>55</v>
      </c>
      <c r="B56" t="s">
        <v>219</v>
      </c>
      <c r="C56" t="s">
        <v>220</v>
      </c>
      <c r="D56" t="s">
        <v>221</v>
      </c>
      <c r="E56" t="s">
        <v>122</v>
      </c>
      <c r="F56" t="s">
        <v>222</v>
      </c>
      <c r="G56" t="s">
        <v>25</v>
      </c>
    </row>
    <row r="57" spans="1:7" x14ac:dyDescent="0.3">
      <c r="A57">
        <v>56</v>
      </c>
      <c r="B57" t="s">
        <v>223</v>
      </c>
      <c r="C57" t="s">
        <v>72</v>
      </c>
      <c r="D57" t="s">
        <v>224</v>
      </c>
      <c r="E57" t="s">
        <v>55</v>
      </c>
      <c r="F57" t="s">
        <v>56</v>
      </c>
      <c r="G57" t="s">
        <v>26</v>
      </c>
    </row>
    <row r="58" spans="1:7" x14ac:dyDescent="0.3">
      <c r="A58">
        <v>57</v>
      </c>
      <c r="B58" t="s">
        <v>225</v>
      </c>
      <c r="C58" t="s">
        <v>96</v>
      </c>
      <c r="D58" t="s">
        <v>226</v>
      </c>
      <c r="E58" t="s">
        <v>65</v>
      </c>
      <c r="F58" t="s">
        <v>176</v>
      </c>
      <c r="G58" t="s">
        <v>24</v>
      </c>
    </row>
    <row r="59" spans="1:7" x14ac:dyDescent="0.3">
      <c r="A59">
        <v>58</v>
      </c>
      <c r="B59" t="s">
        <v>227</v>
      </c>
      <c r="C59" t="s">
        <v>220</v>
      </c>
      <c r="D59" t="s">
        <v>228</v>
      </c>
      <c r="E59" t="s">
        <v>122</v>
      </c>
      <c r="F59" t="s">
        <v>222</v>
      </c>
      <c r="G59" t="s">
        <v>27</v>
      </c>
    </row>
    <row r="60" spans="1:7" x14ac:dyDescent="0.3">
      <c r="A60">
        <v>59</v>
      </c>
      <c r="B60" t="s">
        <v>229</v>
      </c>
      <c r="C60" t="s">
        <v>166</v>
      </c>
      <c r="D60" t="s">
        <v>230</v>
      </c>
      <c r="E60" t="s">
        <v>65</v>
      </c>
      <c r="F60" t="s">
        <v>231</v>
      </c>
      <c r="G60" t="s">
        <v>29</v>
      </c>
    </row>
    <row r="61" spans="1:7" x14ac:dyDescent="0.3">
      <c r="A61">
        <v>60</v>
      </c>
      <c r="B61" t="s">
        <v>232</v>
      </c>
      <c r="C61" t="s">
        <v>96</v>
      </c>
      <c r="D61" t="s">
        <v>233</v>
      </c>
      <c r="E61" t="s">
        <v>55</v>
      </c>
      <c r="F61" t="s">
        <v>56</v>
      </c>
      <c r="G61" t="s">
        <v>28</v>
      </c>
    </row>
    <row r="62" spans="1:7" x14ac:dyDescent="0.3">
      <c r="A62">
        <v>61</v>
      </c>
      <c r="B62" t="s">
        <v>234</v>
      </c>
      <c r="C62" t="s">
        <v>96</v>
      </c>
      <c r="D62" t="s">
        <v>235</v>
      </c>
      <c r="E62" t="s">
        <v>55</v>
      </c>
      <c r="F62" t="s">
        <v>56</v>
      </c>
      <c r="G62" t="s">
        <v>23</v>
      </c>
    </row>
    <row r="63" spans="1:7" x14ac:dyDescent="0.3">
      <c r="A63">
        <v>62</v>
      </c>
      <c r="B63" t="s">
        <v>236</v>
      </c>
      <c r="C63" t="s">
        <v>53</v>
      </c>
      <c r="D63" t="s">
        <v>237</v>
      </c>
      <c r="E63" t="s">
        <v>122</v>
      </c>
      <c r="F63" t="s">
        <v>162</v>
      </c>
      <c r="G63" t="s">
        <v>25</v>
      </c>
    </row>
    <row r="64" spans="1:7" x14ac:dyDescent="0.3">
      <c r="A64">
        <v>63</v>
      </c>
      <c r="B64" t="s">
        <v>238</v>
      </c>
      <c r="C64" t="s">
        <v>239</v>
      </c>
      <c r="D64" t="s">
        <v>240</v>
      </c>
      <c r="E64" t="s">
        <v>93</v>
      </c>
      <c r="F64" t="s">
        <v>241</v>
      </c>
      <c r="G64" t="s">
        <v>26</v>
      </c>
    </row>
    <row r="65" spans="1:7" x14ac:dyDescent="0.3">
      <c r="A65">
        <v>64</v>
      </c>
      <c r="B65" t="s">
        <v>183</v>
      </c>
      <c r="C65" t="s">
        <v>58</v>
      </c>
      <c r="D65" t="s">
        <v>242</v>
      </c>
      <c r="E65" t="s">
        <v>185</v>
      </c>
      <c r="F65" t="s">
        <v>243</v>
      </c>
      <c r="G65" t="s">
        <v>24</v>
      </c>
    </row>
    <row r="66" spans="1:7" x14ac:dyDescent="0.3">
      <c r="A66">
        <v>65</v>
      </c>
      <c r="B66" t="s">
        <v>244</v>
      </c>
      <c r="C66" t="s">
        <v>88</v>
      </c>
      <c r="D66" t="s">
        <v>245</v>
      </c>
      <c r="E66" t="s">
        <v>55</v>
      </c>
      <c r="F66" t="s">
        <v>154</v>
      </c>
      <c r="G66" t="s">
        <v>27</v>
      </c>
    </row>
    <row r="67" spans="1:7" x14ac:dyDescent="0.3">
      <c r="A67">
        <v>66</v>
      </c>
      <c r="B67" t="s">
        <v>125</v>
      </c>
      <c r="C67" t="s">
        <v>125</v>
      </c>
      <c r="D67" t="s">
        <v>246</v>
      </c>
      <c r="E67" t="s">
        <v>122</v>
      </c>
      <c r="F67" t="s">
        <v>222</v>
      </c>
      <c r="G67" t="s">
        <v>29</v>
      </c>
    </row>
    <row r="68" spans="1:7" x14ac:dyDescent="0.3">
      <c r="A68">
        <v>67</v>
      </c>
      <c r="B68" t="s">
        <v>125</v>
      </c>
      <c r="C68" t="s">
        <v>125</v>
      </c>
      <c r="D68" t="s">
        <v>247</v>
      </c>
      <c r="E68" t="s">
        <v>122</v>
      </c>
      <c r="F68" t="s">
        <v>162</v>
      </c>
      <c r="G68" t="s">
        <v>28</v>
      </c>
    </row>
    <row r="69" spans="1:7" x14ac:dyDescent="0.3">
      <c r="A69">
        <v>68</v>
      </c>
      <c r="B69" t="s">
        <v>248</v>
      </c>
      <c r="C69" t="s">
        <v>129</v>
      </c>
      <c r="D69" t="s">
        <v>249</v>
      </c>
      <c r="E69" t="s">
        <v>143</v>
      </c>
      <c r="F69" t="s">
        <v>250</v>
      </c>
      <c r="G69" t="s">
        <v>23</v>
      </c>
    </row>
    <row r="70" spans="1:7" x14ac:dyDescent="0.3">
      <c r="A70">
        <v>69</v>
      </c>
      <c r="B70" t="s">
        <v>125</v>
      </c>
      <c r="C70" t="s">
        <v>125</v>
      </c>
      <c r="D70" t="s">
        <v>251</v>
      </c>
      <c r="E70" t="s">
        <v>55</v>
      </c>
      <c r="F70" t="s">
        <v>78</v>
      </c>
      <c r="G70" t="s">
        <v>25</v>
      </c>
    </row>
    <row r="71" spans="1:7" x14ac:dyDescent="0.3">
      <c r="A71">
        <v>70</v>
      </c>
      <c r="B71" t="s">
        <v>252</v>
      </c>
      <c r="C71" t="s">
        <v>253</v>
      </c>
      <c r="D71" t="s">
        <v>254</v>
      </c>
      <c r="E71" t="s">
        <v>122</v>
      </c>
      <c r="F71" t="s">
        <v>255</v>
      </c>
      <c r="G71" t="s">
        <v>26</v>
      </c>
    </row>
    <row r="72" spans="1:7" x14ac:dyDescent="0.3">
      <c r="A72">
        <v>71</v>
      </c>
      <c r="B72" t="s">
        <v>256</v>
      </c>
      <c r="C72" t="s">
        <v>257</v>
      </c>
      <c r="D72" t="s">
        <v>258</v>
      </c>
      <c r="E72" t="s">
        <v>55</v>
      </c>
      <c r="F72" t="s">
        <v>56</v>
      </c>
      <c r="G72" t="s">
        <v>24</v>
      </c>
    </row>
    <row r="73" spans="1:7" x14ac:dyDescent="0.3">
      <c r="A73">
        <v>72</v>
      </c>
      <c r="B73" t="s">
        <v>259</v>
      </c>
      <c r="C73" t="s">
        <v>260</v>
      </c>
      <c r="D73" t="s">
        <v>261</v>
      </c>
      <c r="E73" t="s">
        <v>65</v>
      </c>
      <c r="F73" t="s">
        <v>262</v>
      </c>
      <c r="G73" t="s">
        <v>27</v>
      </c>
    </row>
    <row r="74" spans="1:7" x14ac:dyDescent="0.3">
      <c r="A74">
        <v>73</v>
      </c>
      <c r="B74" t="s">
        <v>168</v>
      </c>
      <c r="C74" t="s">
        <v>88</v>
      </c>
      <c r="D74" t="s">
        <v>263</v>
      </c>
      <c r="E74" t="s">
        <v>131</v>
      </c>
      <c r="F74" t="s">
        <v>132</v>
      </c>
      <c r="G74" t="s">
        <v>29</v>
      </c>
    </row>
    <row r="75" spans="1:7" x14ac:dyDescent="0.3">
      <c r="A75">
        <v>74</v>
      </c>
      <c r="B75" t="s">
        <v>125</v>
      </c>
      <c r="C75" t="s">
        <v>125</v>
      </c>
      <c r="D75" t="s">
        <v>264</v>
      </c>
      <c r="E75" t="s">
        <v>122</v>
      </c>
      <c r="F75" t="s">
        <v>222</v>
      </c>
      <c r="G75" t="s">
        <v>28</v>
      </c>
    </row>
    <row r="76" spans="1:7" x14ac:dyDescent="0.3">
      <c r="A76">
        <v>75</v>
      </c>
      <c r="B76" t="s">
        <v>265</v>
      </c>
      <c r="C76" t="s">
        <v>125</v>
      </c>
      <c r="D76" t="s">
        <v>266</v>
      </c>
      <c r="E76" t="s">
        <v>69</v>
      </c>
      <c r="F76" t="s">
        <v>267</v>
      </c>
      <c r="G76" t="s">
        <v>23</v>
      </c>
    </row>
    <row r="77" spans="1:7" x14ac:dyDescent="0.3">
      <c r="A77">
        <v>76</v>
      </c>
      <c r="B77" t="s">
        <v>252</v>
      </c>
      <c r="C77" t="s">
        <v>253</v>
      </c>
      <c r="D77" t="s">
        <v>268</v>
      </c>
      <c r="E77" t="s">
        <v>93</v>
      </c>
      <c r="F77" t="s">
        <v>269</v>
      </c>
      <c r="G77" t="s">
        <v>25</v>
      </c>
    </row>
    <row r="78" spans="1:7" x14ac:dyDescent="0.3">
      <c r="A78">
        <v>77</v>
      </c>
      <c r="B78" t="s">
        <v>80</v>
      </c>
      <c r="C78" t="s">
        <v>110</v>
      </c>
      <c r="D78" t="s">
        <v>270</v>
      </c>
      <c r="E78" t="s">
        <v>55</v>
      </c>
      <c r="F78" t="s">
        <v>78</v>
      </c>
      <c r="G78" t="s">
        <v>26</v>
      </c>
    </row>
    <row r="79" spans="1:7" x14ac:dyDescent="0.3">
      <c r="A79">
        <v>78</v>
      </c>
      <c r="B79" t="s">
        <v>271</v>
      </c>
      <c r="C79" t="s">
        <v>72</v>
      </c>
      <c r="D79" t="s">
        <v>272</v>
      </c>
      <c r="E79" t="s">
        <v>60</v>
      </c>
      <c r="F79" t="s">
        <v>273</v>
      </c>
      <c r="G79" t="s">
        <v>24</v>
      </c>
    </row>
    <row r="80" spans="1:7" x14ac:dyDescent="0.3">
      <c r="A80">
        <v>79</v>
      </c>
      <c r="B80" t="s">
        <v>274</v>
      </c>
      <c r="C80" t="s">
        <v>275</v>
      </c>
      <c r="D80" t="s">
        <v>276</v>
      </c>
      <c r="E80" t="s">
        <v>122</v>
      </c>
      <c r="F80" t="s">
        <v>127</v>
      </c>
      <c r="G80" t="s">
        <v>27</v>
      </c>
    </row>
    <row r="81" spans="1:7" x14ac:dyDescent="0.3">
      <c r="A81">
        <v>80</v>
      </c>
      <c r="B81" t="s">
        <v>277</v>
      </c>
      <c r="C81" t="s">
        <v>53</v>
      </c>
      <c r="D81" t="s">
        <v>278</v>
      </c>
      <c r="E81" t="s">
        <v>131</v>
      </c>
      <c r="F81" t="s">
        <v>279</v>
      </c>
      <c r="G81" t="s">
        <v>29</v>
      </c>
    </row>
    <row r="82" spans="1:7" x14ac:dyDescent="0.3">
      <c r="A82">
        <v>81</v>
      </c>
      <c r="B82" t="s">
        <v>125</v>
      </c>
      <c r="C82" t="s">
        <v>125</v>
      </c>
      <c r="D82" t="s">
        <v>280</v>
      </c>
      <c r="E82" t="s">
        <v>65</v>
      </c>
      <c r="F82" t="s">
        <v>281</v>
      </c>
      <c r="G82" t="s">
        <v>28</v>
      </c>
    </row>
    <row r="83" spans="1:7" x14ac:dyDescent="0.3">
      <c r="A83">
        <v>82</v>
      </c>
      <c r="B83" t="s">
        <v>183</v>
      </c>
      <c r="C83" t="s">
        <v>58</v>
      </c>
      <c r="D83" t="s">
        <v>282</v>
      </c>
      <c r="E83" t="s">
        <v>131</v>
      </c>
      <c r="F83" t="s">
        <v>132</v>
      </c>
      <c r="G83" t="s">
        <v>23</v>
      </c>
    </row>
    <row r="84" spans="1:7" x14ac:dyDescent="0.3">
      <c r="A84">
        <v>83</v>
      </c>
      <c r="B84" t="s">
        <v>283</v>
      </c>
      <c r="C84" t="s">
        <v>174</v>
      </c>
      <c r="D84" t="s">
        <v>284</v>
      </c>
      <c r="E84" t="s">
        <v>65</v>
      </c>
      <c r="F84" t="s">
        <v>285</v>
      </c>
      <c r="G84" t="s">
        <v>25</v>
      </c>
    </row>
    <row r="85" spans="1:7" x14ac:dyDescent="0.3">
      <c r="A85">
        <v>84</v>
      </c>
      <c r="B85" t="s">
        <v>286</v>
      </c>
      <c r="C85" t="s">
        <v>96</v>
      </c>
      <c r="D85" t="s">
        <v>287</v>
      </c>
      <c r="E85" t="s">
        <v>55</v>
      </c>
      <c r="F85" t="s">
        <v>154</v>
      </c>
      <c r="G85" t="s">
        <v>26</v>
      </c>
    </row>
    <row r="86" spans="1:7" x14ac:dyDescent="0.3">
      <c r="A86">
        <v>85</v>
      </c>
      <c r="B86" t="s">
        <v>288</v>
      </c>
      <c r="C86" t="s">
        <v>105</v>
      </c>
      <c r="D86" t="s">
        <v>289</v>
      </c>
      <c r="E86" t="s">
        <v>55</v>
      </c>
      <c r="F86" t="s">
        <v>290</v>
      </c>
      <c r="G86" t="s">
        <v>24</v>
      </c>
    </row>
    <row r="87" spans="1:7" x14ac:dyDescent="0.3">
      <c r="A87">
        <v>86</v>
      </c>
      <c r="B87" t="s">
        <v>223</v>
      </c>
      <c r="C87" t="s">
        <v>72</v>
      </c>
      <c r="D87" t="s">
        <v>291</v>
      </c>
      <c r="E87" t="s">
        <v>143</v>
      </c>
      <c r="F87" t="s">
        <v>292</v>
      </c>
      <c r="G87" t="s">
        <v>27</v>
      </c>
    </row>
    <row r="88" spans="1:7" x14ac:dyDescent="0.3">
      <c r="A88">
        <v>87</v>
      </c>
      <c r="B88" t="s">
        <v>293</v>
      </c>
      <c r="C88" t="s">
        <v>294</v>
      </c>
      <c r="D88" t="s">
        <v>295</v>
      </c>
      <c r="E88" t="s">
        <v>122</v>
      </c>
      <c r="F88" t="s">
        <v>296</v>
      </c>
      <c r="G88" t="s">
        <v>29</v>
      </c>
    </row>
    <row r="89" spans="1:7" x14ac:dyDescent="0.3">
      <c r="A89">
        <v>88</v>
      </c>
      <c r="B89" t="s">
        <v>297</v>
      </c>
      <c r="C89" t="s">
        <v>96</v>
      </c>
      <c r="D89" t="s">
        <v>298</v>
      </c>
      <c r="E89" t="s">
        <v>93</v>
      </c>
      <c r="F89" t="s">
        <v>299</v>
      </c>
      <c r="G89" t="s">
        <v>28</v>
      </c>
    </row>
    <row r="90" spans="1:7" x14ac:dyDescent="0.3">
      <c r="A90">
        <v>89</v>
      </c>
      <c r="B90" t="s">
        <v>300</v>
      </c>
      <c r="C90" t="s">
        <v>301</v>
      </c>
      <c r="D90" t="s">
        <v>302</v>
      </c>
      <c r="E90" t="s">
        <v>185</v>
      </c>
      <c r="F90" t="s">
        <v>303</v>
      </c>
      <c r="G90" t="s">
        <v>23</v>
      </c>
    </row>
    <row r="91" spans="1:7" x14ac:dyDescent="0.3">
      <c r="A91">
        <v>90</v>
      </c>
      <c r="B91" t="s">
        <v>304</v>
      </c>
      <c r="C91" t="s">
        <v>166</v>
      </c>
      <c r="D91" t="s">
        <v>305</v>
      </c>
      <c r="E91" t="s">
        <v>60</v>
      </c>
      <c r="F91" t="s">
        <v>306</v>
      </c>
      <c r="G91" t="s">
        <v>25</v>
      </c>
    </row>
    <row r="92" spans="1:7" x14ac:dyDescent="0.3">
      <c r="A92">
        <v>91</v>
      </c>
      <c r="B92" t="s">
        <v>307</v>
      </c>
      <c r="C92" t="s">
        <v>117</v>
      </c>
      <c r="D92" t="s">
        <v>308</v>
      </c>
      <c r="E92" t="s">
        <v>65</v>
      </c>
      <c r="F92" t="s">
        <v>309</v>
      </c>
      <c r="G92" t="s">
        <v>26</v>
      </c>
    </row>
    <row r="93" spans="1:7" x14ac:dyDescent="0.3">
      <c r="A93">
        <v>92</v>
      </c>
      <c r="B93" t="s">
        <v>310</v>
      </c>
      <c r="C93" t="s">
        <v>76</v>
      </c>
      <c r="D93" t="s">
        <v>311</v>
      </c>
      <c r="E93" t="s">
        <v>55</v>
      </c>
      <c r="F93" t="s">
        <v>119</v>
      </c>
      <c r="G93" t="s">
        <v>24</v>
      </c>
    </row>
    <row r="94" spans="1:7" x14ac:dyDescent="0.3">
      <c r="A94">
        <v>93</v>
      </c>
      <c r="B94" t="s">
        <v>312</v>
      </c>
      <c r="C94" t="s">
        <v>110</v>
      </c>
      <c r="D94" t="s">
        <v>313</v>
      </c>
      <c r="E94" t="s">
        <v>122</v>
      </c>
      <c r="F94" t="s">
        <v>127</v>
      </c>
      <c r="G94" t="s">
        <v>27</v>
      </c>
    </row>
    <row r="95" spans="1:7" x14ac:dyDescent="0.3">
      <c r="A95">
        <v>94</v>
      </c>
      <c r="B95" t="s">
        <v>125</v>
      </c>
      <c r="C95" t="s">
        <v>125</v>
      </c>
      <c r="D95" t="s">
        <v>314</v>
      </c>
      <c r="E95" t="s">
        <v>93</v>
      </c>
      <c r="F95" t="s">
        <v>299</v>
      </c>
      <c r="G95" t="s">
        <v>29</v>
      </c>
    </row>
    <row r="96" spans="1:7" x14ac:dyDescent="0.3">
      <c r="A96">
        <v>95</v>
      </c>
      <c r="B96" t="s">
        <v>315</v>
      </c>
      <c r="C96" t="s">
        <v>53</v>
      </c>
      <c r="D96" t="s">
        <v>316</v>
      </c>
      <c r="E96" t="s">
        <v>93</v>
      </c>
      <c r="F96" t="s">
        <v>299</v>
      </c>
      <c r="G96" t="s">
        <v>28</v>
      </c>
    </row>
    <row r="97" spans="1:7" x14ac:dyDescent="0.3">
      <c r="A97">
        <v>96</v>
      </c>
      <c r="B97" t="s">
        <v>317</v>
      </c>
      <c r="C97" t="s">
        <v>58</v>
      </c>
      <c r="D97" t="s">
        <v>318</v>
      </c>
      <c r="E97" t="s">
        <v>122</v>
      </c>
      <c r="F97" t="s">
        <v>296</v>
      </c>
      <c r="G97" t="s">
        <v>23</v>
      </c>
    </row>
    <row r="98" spans="1:7" x14ac:dyDescent="0.3">
      <c r="A98">
        <v>97</v>
      </c>
      <c r="B98" t="s">
        <v>310</v>
      </c>
      <c r="C98" t="s">
        <v>76</v>
      </c>
      <c r="D98" t="s">
        <v>319</v>
      </c>
      <c r="E98" t="s">
        <v>65</v>
      </c>
      <c r="F98" t="s">
        <v>309</v>
      </c>
      <c r="G98" t="s">
        <v>25</v>
      </c>
    </row>
    <row r="99" spans="1:7" x14ac:dyDescent="0.3">
      <c r="A99">
        <v>98</v>
      </c>
      <c r="B99" t="s">
        <v>217</v>
      </c>
      <c r="C99" t="s">
        <v>72</v>
      </c>
      <c r="D99" t="s">
        <v>320</v>
      </c>
      <c r="E99" t="s">
        <v>122</v>
      </c>
      <c r="F99" t="s">
        <v>321</v>
      </c>
      <c r="G99" t="s">
        <v>26</v>
      </c>
    </row>
    <row r="100" spans="1:7" x14ac:dyDescent="0.3">
      <c r="A100">
        <v>99</v>
      </c>
      <c r="B100" t="s">
        <v>128</v>
      </c>
      <c r="C100" t="s">
        <v>129</v>
      </c>
      <c r="D100" t="s">
        <v>322</v>
      </c>
      <c r="E100" t="s">
        <v>65</v>
      </c>
      <c r="F100" t="s">
        <v>323</v>
      </c>
      <c r="G100" t="s">
        <v>24</v>
      </c>
    </row>
    <row r="101" spans="1:7" x14ac:dyDescent="0.3">
      <c r="A101">
        <v>100</v>
      </c>
      <c r="B101" t="s">
        <v>109</v>
      </c>
      <c r="C101" t="s">
        <v>178</v>
      </c>
      <c r="D101" t="s">
        <v>324</v>
      </c>
      <c r="E101" t="s">
        <v>60</v>
      </c>
      <c r="F101" t="s">
        <v>325</v>
      </c>
      <c r="G101" t="s">
        <v>27</v>
      </c>
    </row>
    <row r="102" spans="1:7" x14ac:dyDescent="0.3">
      <c r="A102">
        <v>101</v>
      </c>
      <c r="B102" t="s">
        <v>326</v>
      </c>
      <c r="C102" t="s">
        <v>260</v>
      </c>
      <c r="D102" t="s">
        <v>327</v>
      </c>
      <c r="E102" t="s">
        <v>107</v>
      </c>
      <c r="F102" t="s">
        <v>108</v>
      </c>
      <c r="G102" t="s">
        <v>29</v>
      </c>
    </row>
    <row r="103" spans="1:7" x14ac:dyDescent="0.3">
      <c r="A103">
        <v>102</v>
      </c>
      <c r="B103" t="s">
        <v>328</v>
      </c>
      <c r="C103" t="s">
        <v>105</v>
      </c>
      <c r="D103" t="s">
        <v>329</v>
      </c>
      <c r="E103" t="s">
        <v>55</v>
      </c>
      <c r="F103" t="s">
        <v>119</v>
      </c>
      <c r="G103" t="s">
        <v>28</v>
      </c>
    </row>
    <row r="104" spans="1:7" x14ac:dyDescent="0.3">
      <c r="A104">
        <v>103</v>
      </c>
      <c r="B104" t="s">
        <v>183</v>
      </c>
      <c r="C104" t="s">
        <v>58</v>
      </c>
      <c r="D104" t="s">
        <v>330</v>
      </c>
      <c r="E104" t="s">
        <v>107</v>
      </c>
      <c r="F104" t="s">
        <v>108</v>
      </c>
      <c r="G104" t="s">
        <v>23</v>
      </c>
    </row>
    <row r="105" spans="1:7" x14ac:dyDescent="0.3">
      <c r="A105">
        <v>104</v>
      </c>
      <c r="B105" t="s">
        <v>331</v>
      </c>
      <c r="C105" t="s">
        <v>63</v>
      </c>
      <c r="D105" t="s">
        <v>332</v>
      </c>
      <c r="E105" t="s">
        <v>122</v>
      </c>
      <c r="F105" t="s">
        <v>211</v>
      </c>
      <c r="G105" t="s">
        <v>25</v>
      </c>
    </row>
    <row r="106" spans="1:7" x14ac:dyDescent="0.3">
      <c r="A106">
        <v>105</v>
      </c>
      <c r="B106" t="s">
        <v>183</v>
      </c>
      <c r="C106" t="s">
        <v>58</v>
      </c>
      <c r="D106" t="s">
        <v>333</v>
      </c>
      <c r="E106" t="s">
        <v>185</v>
      </c>
      <c r="F106" t="s">
        <v>186</v>
      </c>
      <c r="G106" t="s">
        <v>26</v>
      </c>
    </row>
    <row r="107" spans="1:7" x14ac:dyDescent="0.3">
      <c r="A107">
        <v>106</v>
      </c>
      <c r="B107" t="s">
        <v>125</v>
      </c>
      <c r="C107" t="s">
        <v>125</v>
      </c>
      <c r="D107" t="s">
        <v>334</v>
      </c>
      <c r="E107" t="s">
        <v>65</v>
      </c>
      <c r="F107" t="s">
        <v>335</v>
      </c>
      <c r="G107" t="s">
        <v>24</v>
      </c>
    </row>
    <row r="108" spans="1:7" x14ac:dyDescent="0.3">
      <c r="A108">
        <v>107</v>
      </c>
      <c r="B108" t="s">
        <v>336</v>
      </c>
      <c r="C108" t="s">
        <v>337</v>
      </c>
      <c r="D108" t="s">
        <v>338</v>
      </c>
      <c r="E108" t="s">
        <v>60</v>
      </c>
      <c r="F108" t="s">
        <v>339</v>
      </c>
      <c r="G108" t="s">
        <v>27</v>
      </c>
    </row>
    <row r="109" spans="1:7" x14ac:dyDescent="0.3">
      <c r="A109">
        <v>108</v>
      </c>
      <c r="B109" t="s">
        <v>340</v>
      </c>
      <c r="C109" t="s">
        <v>53</v>
      </c>
      <c r="D109" t="s">
        <v>341</v>
      </c>
      <c r="E109" t="s">
        <v>55</v>
      </c>
      <c r="F109" t="s">
        <v>342</v>
      </c>
      <c r="G109" t="s">
        <v>29</v>
      </c>
    </row>
    <row r="110" spans="1:7" x14ac:dyDescent="0.3">
      <c r="A110">
        <v>109</v>
      </c>
      <c r="B110" t="s">
        <v>183</v>
      </c>
      <c r="C110" t="s">
        <v>58</v>
      </c>
      <c r="D110" t="s">
        <v>343</v>
      </c>
      <c r="E110" t="s">
        <v>185</v>
      </c>
      <c r="F110" t="s">
        <v>186</v>
      </c>
      <c r="G110" t="s">
        <v>28</v>
      </c>
    </row>
    <row r="111" spans="1:7" x14ac:dyDescent="0.3">
      <c r="A111">
        <v>110</v>
      </c>
      <c r="B111" t="s">
        <v>344</v>
      </c>
      <c r="C111" t="s">
        <v>146</v>
      </c>
      <c r="D111" t="s">
        <v>345</v>
      </c>
      <c r="E111" t="s">
        <v>93</v>
      </c>
      <c r="F111" t="s">
        <v>346</v>
      </c>
      <c r="G111" t="s">
        <v>23</v>
      </c>
    </row>
    <row r="112" spans="1:7" x14ac:dyDescent="0.3">
      <c r="A112">
        <v>111</v>
      </c>
      <c r="B112" t="s">
        <v>125</v>
      </c>
      <c r="C112" t="s">
        <v>347</v>
      </c>
      <c r="D112" t="s">
        <v>348</v>
      </c>
      <c r="E112" t="s">
        <v>93</v>
      </c>
      <c r="F112" t="s">
        <v>349</v>
      </c>
      <c r="G112" t="s">
        <v>25</v>
      </c>
    </row>
    <row r="113" spans="1:7" x14ac:dyDescent="0.3">
      <c r="A113">
        <v>112</v>
      </c>
      <c r="B113" t="s">
        <v>350</v>
      </c>
      <c r="C113" t="s">
        <v>96</v>
      </c>
      <c r="D113" t="s">
        <v>351</v>
      </c>
      <c r="E113" t="s">
        <v>93</v>
      </c>
      <c r="F113" t="s">
        <v>269</v>
      </c>
      <c r="G113" t="s">
        <v>26</v>
      </c>
    </row>
    <row r="114" spans="1:7" x14ac:dyDescent="0.3">
      <c r="A114">
        <v>113</v>
      </c>
      <c r="B114" t="s">
        <v>352</v>
      </c>
      <c r="C114" t="s">
        <v>53</v>
      </c>
      <c r="D114" t="s">
        <v>353</v>
      </c>
      <c r="E114" t="s">
        <v>69</v>
      </c>
      <c r="F114" t="s">
        <v>98</v>
      </c>
      <c r="G114" t="s">
        <v>24</v>
      </c>
    </row>
    <row r="115" spans="1:7" x14ac:dyDescent="0.3">
      <c r="A115">
        <v>114</v>
      </c>
      <c r="B115" t="s">
        <v>84</v>
      </c>
      <c r="C115" t="s">
        <v>53</v>
      </c>
      <c r="D115" t="s">
        <v>354</v>
      </c>
      <c r="E115" t="s">
        <v>69</v>
      </c>
      <c r="F115" t="s">
        <v>355</v>
      </c>
      <c r="G115" t="s">
        <v>27</v>
      </c>
    </row>
    <row r="116" spans="1:7" x14ac:dyDescent="0.3">
      <c r="A116">
        <v>115</v>
      </c>
      <c r="B116" t="s">
        <v>356</v>
      </c>
      <c r="C116" t="s">
        <v>63</v>
      </c>
      <c r="D116" t="s">
        <v>357</v>
      </c>
      <c r="E116" t="s">
        <v>69</v>
      </c>
      <c r="F116" t="s">
        <v>83</v>
      </c>
      <c r="G116" t="s">
        <v>29</v>
      </c>
    </row>
    <row r="117" spans="1:7" x14ac:dyDescent="0.3">
      <c r="A117">
        <v>116</v>
      </c>
      <c r="B117" t="s">
        <v>358</v>
      </c>
      <c r="C117" t="s">
        <v>174</v>
      </c>
      <c r="D117" t="s">
        <v>359</v>
      </c>
      <c r="E117" t="s">
        <v>60</v>
      </c>
      <c r="F117" t="s">
        <v>360</v>
      </c>
      <c r="G117" t="s">
        <v>28</v>
      </c>
    </row>
    <row r="118" spans="1:7" x14ac:dyDescent="0.3">
      <c r="A118">
        <v>117</v>
      </c>
      <c r="B118" t="s">
        <v>361</v>
      </c>
      <c r="C118" t="s">
        <v>110</v>
      </c>
      <c r="D118" t="s">
        <v>362</v>
      </c>
      <c r="E118" t="s">
        <v>60</v>
      </c>
      <c r="F118" t="s">
        <v>363</v>
      </c>
      <c r="G118" t="s">
        <v>23</v>
      </c>
    </row>
    <row r="119" spans="1:7" x14ac:dyDescent="0.3">
      <c r="A119">
        <v>118</v>
      </c>
      <c r="B119" t="s">
        <v>364</v>
      </c>
      <c r="C119" t="s">
        <v>141</v>
      </c>
      <c r="D119" t="s">
        <v>365</v>
      </c>
      <c r="E119" t="s">
        <v>366</v>
      </c>
      <c r="F119" t="s">
        <v>367</v>
      </c>
      <c r="G119" t="s">
        <v>25</v>
      </c>
    </row>
    <row r="120" spans="1:7" x14ac:dyDescent="0.3">
      <c r="A120">
        <v>119</v>
      </c>
      <c r="B120" t="s">
        <v>368</v>
      </c>
      <c r="C120" t="s">
        <v>96</v>
      </c>
      <c r="D120" t="s">
        <v>369</v>
      </c>
      <c r="E120" t="s">
        <v>69</v>
      </c>
      <c r="F120" t="s">
        <v>83</v>
      </c>
      <c r="G120" t="s">
        <v>26</v>
      </c>
    </row>
    <row r="121" spans="1:7" x14ac:dyDescent="0.3">
      <c r="A121">
        <v>120</v>
      </c>
      <c r="B121" t="s">
        <v>173</v>
      </c>
      <c r="C121" t="s">
        <v>174</v>
      </c>
      <c r="D121" t="s">
        <v>370</v>
      </c>
      <c r="E121" t="s">
        <v>69</v>
      </c>
      <c r="F121" t="s">
        <v>98</v>
      </c>
      <c r="G121" t="s">
        <v>24</v>
      </c>
    </row>
    <row r="122" spans="1:7" x14ac:dyDescent="0.3">
      <c r="A122">
        <v>121</v>
      </c>
      <c r="B122" t="s">
        <v>371</v>
      </c>
      <c r="C122" t="s">
        <v>294</v>
      </c>
      <c r="D122" t="s">
        <v>372</v>
      </c>
      <c r="E122" t="s">
        <v>93</v>
      </c>
      <c r="F122" t="s">
        <v>373</v>
      </c>
      <c r="G122" t="s">
        <v>27</v>
      </c>
    </row>
    <row r="123" spans="1:7" x14ac:dyDescent="0.3">
      <c r="A123">
        <v>122</v>
      </c>
      <c r="B123" t="s">
        <v>374</v>
      </c>
      <c r="C123" t="s">
        <v>53</v>
      </c>
      <c r="D123" t="s">
        <v>375</v>
      </c>
      <c r="E123" t="s">
        <v>185</v>
      </c>
      <c r="F123" t="s">
        <v>303</v>
      </c>
      <c r="G123" t="s">
        <v>29</v>
      </c>
    </row>
    <row r="124" spans="1:7" x14ac:dyDescent="0.3">
      <c r="A124">
        <v>123</v>
      </c>
      <c r="B124" t="s">
        <v>376</v>
      </c>
      <c r="C124" t="s">
        <v>58</v>
      </c>
      <c r="D124" t="s">
        <v>377</v>
      </c>
      <c r="E124" t="s">
        <v>185</v>
      </c>
      <c r="F124" t="s">
        <v>186</v>
      </c>
      <c r="G124" t="s">
        <v>28</v>
      </c>
    </row>
    <row r="125" spans="1:7" x14ac:dyDescent="0.3">
      <c r="A125">
        <v>124</v>
      </c>
      <c r="B125" t="s">
        <v>378</v>
      </c>
      <c r="C125" t="s">
        <v>63</v>
      </c>
      <c r="D125" t="s">
        <v>379</v>
      </c>
      <c r="E125" t="s">
        <v>107</v>
      </c>
      <c r="F125" t="s">
        <v>112</v>
      </c>
      <c r="G125" t="s">
        <v>23</v>
      </c>
    </row>
    <row r="126" spans="1:7" x14ac:dyDescent="0.3">
      <c r="A126">
        <v>125</v>
      </c>
      <c r="B126" t="s">
        <v>212</v>
      </c>
      <c r="C126" t="s">
        <v>120</v>
      </c>
      <c r="D126" t="s">
        <v>380</v>
      </c>
      <c r="E126" t="s">
        <v>60</v>
      </c>
      <c r="F126" t="s">
        <v>61</v>
      </c>
      <c r="G126" t="s">
        <v>25</v>
      </c>
    </row>
    <row r="127" spans="1:7" x14ac:dyDescent="0.3">
      <c r="A127">
        <v>126</v>
      </c>
      <c r="B127" t="s">
        <v>381</v>
      </c>
      <c r="C127" t="s">
        <v>382</v>
      </c>
      <c r="D127" t="s">
        <v>383</v>
      </c>
      <c r="E127" t="s">
        <v>143</v>
      </c>
      <c r="F127" t="s">
        <v>384</v>
      </c>
      <c r="G127" t="s">
        <v>26</v>
      </c>
    </row>
    <row r="128" spans="1:7" x14ac:dyDescent="0.3">
      <c r="A128">
        <v>127</v>
      </c>
      <c r="B128" t="s">
        <v>385</v>
      </c>
      <c r="C128" t="s">
        <v>72</v>
      </c>
      <c r="D128" t="s">
        <v>386</v>
      </c>
      <c r="E128" t="s">
        <v>60</v>
      </c>
      <c r="F128" t="s">
        <v>273</v>
      </c>
      <c r="G128" t="s">
        <v>24</v>
      </c>
    </row>
    <row r="129" spans="1:7" x14ac:dyDescent="0.3">
      <c r="A129">
        <v>128</v>
      </c>
      <c r="B129" t="s">
        <v>387</v>
      </c>
      <c r="C129" t="s">
        <v>72</v>
      </c>
      <c r="D129" t="s">
        <v>388</v>
      </c>
      <c r="E129" t="s">
        <v>122</v>
      </c>
      <c r="F129" t="s">
        <v>211</v>
      </c>
      <c r="G129" t="s">
        <v>27</v>
      </c>
    </row>
    <row r="130" spans="1:7" x14ac:dyDescent="0.3">
      <c r="A130">
        <v>129</v>
      </c>
      <c r="B130" t="s">
        <v>389</v>
      </c>
      <c r="C130" t="s">
        <v>215</v>
      </c>
      <c r="D130" t="s">
        <v>390</v>
      </c>
      <c r="E130" t="s">
        <v>65</v>
      </c>
      <c r="F130" t="s">
        <v>391</v>
      </c>
      <c r="G130" t="s">
        <v>29</v>
      </c>
    </row>
    <row r="131" spans="1:7" x14ac:dyDescent="0.3">
      <c r="A131">
        <v>130</v>
      </c>
      <c r="B131" t="s">
        <v>392</v>
      </c>
      <c r="C131" t="s">
        <v>96</v>
      </c>
      <c r="D131" t="s">
        <v>393</v>
      </c>
      <c r="E131" t="s">
        <v>55</v>
      </c>
      <c r="F131" t="s">
        <v>394</v>
      </c>
      <c r="G131" t="s">
        <v>28</v>
      </c>
    </row>
    <row r="132" spans="1:7" x14ac:dyDescent="0.3">
      <c r="A132">
        <v>131</v>
      </c>
      <c r="B132" t="s">
        <v>57</v>
      </c>
      <c r="C132" t="s">
        <v>58</v>
      </c>
      <c r="D132" t="s">
        <v>395</v>
      </c>
      <c r="E132" t="s">
        <v>65</v>
      </c>
      <c r="F132" t="s">
        <v>396</v>
      </c>
      <c r="G132" t="s">
        <v>23</v>
      </c>
    </row>
    <row r="133" spans="1:7" x14ac:dyDescent="0.3">
      <c r="A133">
        <v>132</v>
      </c>
      <c r="B133" t="s">
        <v>146</v>
      </c>
      <c r="C133" t="s">
        <v>397</v>
      </c>
      <c r="D133" t="s">
        <v>398</v>
      </c>
      <c r="E133" t="s">
        <v>60</v>
      </c>
      <c r="F133" t="s">
        <v>339</v>
      </c>
      <c r="G133" t="s">
        <v>25</v>
      </c>
    </row>
    <row r="134" spans="1:7" x14ac:dyDescent="0.3">
      <c r="A134">
        <v>133</v>
      </c>
      <c r="B134" t="s">
        <v>399</v>
      </c>
      <c r="C134" t="s">
        <v>53</v>
      </c>
      <c r="D134" t="s">
        <v>400</v>
      </c>
      <c r="E134" t="s">
        <v>65</v>
      </c>
      <c r="F134" t="s">
        <v>281</v>
      </c>
      <c r="G134" t="s">
        <v>26</v>
      </c>
    </row>
    <row r="135" spans="1:7" x14ac:dyDescent="0.3">
      <c r="A135">
        <v>134</v>
      </c>
      <c r="B135" t="s">
        <v>401</v>
      </c>
      <c r="C135" t="s">
        <v>402</v>
      </c>
      <c r="D135" t="s">
        <v>403</v>
      </c>
      <c r="E135" t="s">
        <v>65</v>
      </c>
      <c r="F135" t="s">
        <v>309</v>
      </c>
      <c r="G135" t="s">
        <v>24</v>
      </c>
    </row>
    <row r="136" spans="1:7" x14ac:dyDescent="0.3">
      <c r="A136">
        <v>135</v>
      </c>
      <c r="B136" t="s">
        <v>404</v>
      </c>
      <c r="C136" t="s">
        <v>405</v>
      </c>
      <c r="D136" t="s">
        <v>406</v>
      </c>
      <c r="E136" t="s">
        <v>65</v>
      </c>
      <c r="F136" t="s">
        <v>262</v>
      </c>
      <c r="G136" t="s">
        <v>27</v>
      </c>
    </row>
    <row r="137" spans="1:7" x14ac:dyDescent="0.3">
      <c r="A137">
        <v>136</v>
      </c>
      <c r="B137" t="s">
        <v>352</v>
      </c>
      <c r="C137" t="s">
        <v>53</v>
      </c>
      <c r="D137" t="s">
        <v>407</v>
      </c>
      <c r="E137" t="s">
        <v>131</v>
      </c>
      <c r="F137" t="s">
        <v>170</v>
      </c>
      <c r="G137" t="s">
        <v>29</v>
      </c>
    </row>
    <row r="138" spans="1:7" x14ac:dyDescent="0.3">
      <c r="A138">
        <v>137</v>
      </c>
      <c r="B138" t="s">
        <v>408</v>
      </c>
      <c r="C138" t="s">
        <v>63</v>
      </c>
      <c r="D138" t="s">
        <v>409</v>
      </c>
      <c r="E138" t="s">
        <v>65</v>
      </c>
      <c r="F138" t="s">
        <v>391</v>
      </c>
      <c r="G138" t="s">
        <v>28</v>
      </c>
    </row>
    <row r="139" spans="1:7" x14ac:dyDescent="0.3">
      <c r="A139">
        <v>138</v>
      </c>
      <c r="B139" t="s">
        <v>410</v>
      </c>
      <c r="C139" t="s">
        <v>96</v>
      </c>
      <c r="D139" t="s">
        <v>411</v>
      </c>
      <c r="E139" t="s">
        <v>60</v>
      </c>
      <c r="F139" t="s">
        <v>412</v>
      </c>
      <c r="G139" t="s">
        <v>23</v>
      </c>
    </row>
    <row r="140" spans="1:7" x14ac:dyDescent="0.3">
      <c r="A140">
        <v>139</v>
      </c>
      <c r="B140" t="s">
        <v>413</v>
      </c>
      <c r="C140" t="s">
        <v>72</v>
      </c>
      <c r="D140" t="s">
        <v>414</v>
      </c>
      <c r="E140" t="s">
        <v>60</v>
      </c>
      <c r="F140" t="s">
        <v>325</v>
      </c>
      <c r="G140" t="s">
        <v>25</v>
      </c>
    </row>
    <row r="141" spans="1:7" x14ac:dyDescent="0.3">
      <c r="A141">
        <v>140</v>
      </c>
      <c r="B141" t="s">
        <v>376</v>
      </c>
      <c r="C141" t="s">
        <v>260</v>
      </c>
      <c r="D141" t="s">
        <v>415</v>
      </c>
      <c r="E141" t="s">
        <v>143</v>
      </c>
      <c r="F141" t="s">
        <v>384</v>
      </c>
      <c r="G141" t="s">
        <v>26</v>
      </c>
    </row>
    <row r="142" spans="1:7" x14ac:dyDescent="0.3">
      <c r="A142">
        <v>141</v>
      </c>
      <c r="B142" t="s">
        <v>99</v>
      </c>
      <c r="C142" t="s">
        <v>58</v>
      </c>
      <c r="D142" t="s">
        <v>416</v>
      </c>
      <c r="E142" t="s">
        <v>93</v>
      </c>
      <c r="F142" t="s">
        <v>417</v>
      </c>
      <c r="G142" t="s">
        <v>24</v>
      </c>
    </row>
    <row r="143" spans="1:7" x14ac:dyDescent="0.3">
      <c r="A143">
        <v>142</v>
      </c>
      <c r="B143" t="s">
        <v>418</v>
      </c>
      <c r="C143" t="s">
        <v>174</v>
      </c>
      <c r="D143" t="s">
        <v>419</v>
      </c>
      <c r="E143" t="s">
        <v>65</v>
      </c>
      <c r="F143" t="s">
        <v>323</v>
      </c>
      <c r="G143" t="s">
        <v>27</v>
      </c>
    </row>
    <row r="144" spans="1:7" x14ac:dyDescent="0.3">
      <c r="A144">
        <v>143</v>
      </c>
      <c r="B144" t="s">
        <v>420</v>
      </c>
      <c r="C144" t="s">
        <v>260</v>
      </c>
      <c r="D144" t="s">
        <v>421</v>
      </c>
      <c r="E144" t="s">
        <v>107</v>
      </c>
      <c r="F144" t="s">
        <v>108</v>
      </c>
      <c r="G144" t="s">
        <v>29</v>
      </c>
    </row>
    <row r="145" spans="1:7" x14ac:dyDescent="0.3">
      <c r="A145">
        <v>144</v>
      </c>
      <c r="B145" t="s">
        <v>219</v>
      </c>
      <c r="C145" t="s">
        <v>220</v>
      </c>
      <c r="D145" t="s">
        <v>422</v>
      </c>
      <c r="E145" t="s">
        <v>107</v>
      </c>
      <c r="F145" t="s">
        <v>112</v>
      </c>
      <c r="G145" t="s">
        <v>28</v>
      </c>
    </row>
    <row r="146" spans="1:7" x14ac:dyDescent="0.3">
      <c r="A146">
        <v>145</v>
      </c>
      <c r="B146" t="s">
        <v>128</v>
      </c>
      <c r="C146" t="s">
        <v>129</v>
      </c>
      <c r="D146" t="s">
        <v>423</v>
      </c>
      <c r="E146" t="s">
        <v>55</v>
      </c>
      <c r="F146" t="s">
        <v>394</v>
      </c>
      <c r="G146" t="s">
        <v>23</v>
      </c>
    </row>
    <row r="147" spans="1:7" x14ac:dyDescent="0.3">
      <c r="A147">
        <v>146</v>
      </c>
      <c r="B147" t="s">
        <v>300</v>
      </c>
      <c r="C147" t="s">
        <v>301</v>
      </c>
      <c r="D147" t="s">
        <v>424</v>
      </c>
      <c r="E147" t="s">
        <v>185</v>
      </c>
      <c r="F147" t="s">
        <v>186</v>
      </c>
      <c r="G147" t="s">
        <v>25</v>
      </c>
    </row>
    <row r="148" spans="1:7" x14ac:dyDescent="0.3">
      <c r="A148">
        <v>147</v>
      </c>
      <c r="B148" t="s">
        <v>425</v>
      </c>
      <c r="C148" t="s">
        <v>53</v>
      </c>
      <c r="D148" t="s">
        <v>426</v>
      </c>
      <c r="E148" t="s">
        <v>69</v>
      </c>
      <c r="F148" t="s">
        <v>199</v>
      </c>
      <c r="G148" t="s">
        <v>26</v>
      </c>
    </row>
    <row r="149" spans="1:7" x14ac:dyDescent="0.3">
      <c r="A149">
        <v>148</v>
      </c>
      <c r="B149" t="s">
        <v>84</v>
      </c>
      <c r="C149" t="s">
        <v>53</v>
      </c>
      <c r="D149" t="s">
        <v>427</v>
      </c>
      <c r="E149" t="s">
        <v>69</v>
      </c>
      <c r="F149" t="s">
        <v>98</v>
      </c>
      <c r="G149" t="s">
        <v>24</v>
      </c>
    </row>
    <row r="150" spans="1:7" x14ac:dyDescent="0.3">
      <c r="A150">
        <v>149</v>
      </c>
      <c r="B150" t="s">
        <v>428</v>
      </c>
      <c r="C150" t="s">
        <v>166</v>
      </c>
      <c r="D150" t="s">
        <v>429</v>
      </c>
      <c r="E150" t="s">
        <v>143</v>
      </c>
      <c r="F150" t="s">
        <v>144</v>
      </c>
      <c r="G150" t="s">
        <v>27</v>
      </c>
    </row>
    <row r="151" spans="1:7" x14ac:dyDescent="0.3">
      <c r="A151">
        <v>150</v>
      </c>
      <c r="B151" t="s">
        <v>125</v>
      </c>
      <c r="C151" t="s">
        <v>125</v>
      </c>
      <c r="D151" t="s">
        <v>430</v>
      </c>
      <c r="E151" t="s">
        <v>107</v>
      </c>
      <c r="F151" t="s">
        <v>112</v>
      </c>
      <c r="G151" t="s">
        <v>29</v>
      </c>
    </row>
    <row r="152" spans="1:7" x14ac:dyDescent="0.3">
      <c r="A152">
        <v>151</v>
      </c>
      <c r="B152" t="s">
        <v>212</v>
      </c>
      <c r="C152" t="s">
        <v>120</v>
      </c>
      <c r="D152" t="s">
        <v>431</v>
      </c>
      <c r="E152" t="s">
        <v>60</v>
      </c>
      <c r="F152" t="s">
        <v>412</v>
      </c>
      <c r="G152" t="s">
        <v>28</v>
      </c>
    </row>
    <row r="153" spans="1:7" x14ac:dyDescent="0.3">
      <c r="A153">
        <v>152</v>
      </c>
      <c r="B153" t="s">
        <v>432</v>
      </c>
      <c r="C153" t="s">
        <v>53</v>
      </c>
      <c r="D153" t="s">
        <v>433</v>
      </c>
      <c r="E153" t="s">
        <v>107</v>
      </c>
      <c r="F153" t="s">
        <v>112</v>
      </c>
      <c r="G153" t="s">
        <v>23</v>
      </c>
    </row>
    <row r="154" spans="1:7" x14ac:dyDescent="0.3">
      <c r="A154">
        <v>153</v>
      </c>
      <c r="B154" t="s">
        <v>125</v>
      </c>
      <c r="C154" t="s">
        <v>125</v>
      </c>
      <c r="D154" t="s">
        <v>434</v>
      </c>
      <c r="E154" t="s">
        <v>93</v>
      </c>
      <c r="F154" t="s">
        <v>349</v>
      </c>
      <c r="G154" t="s">
        <v>25</v>
      </c>
    </row>
    <row r="155" spans="1:7" x14ac:dyDescent="0.3">
      <c r="A155">
        <v>154</v>
      </c>
      <c r="B155" t="s">
        <v>435</v>
      </c>
      <c r="C155" t="s">
        <v>215</v>
      </c>
      <c r="D155" t="s">
        <v>436</v>
      </c>
      <c r="E155" t="s">
        <v>143</v>
      </c>
      <c r="F155" t="s">
        <v>384</v>
      </c>
      <c r="G155" t="s">
        <v>26</v>
      </c>
    </row>
    <row r="156" spans="1:7" x14ac:dyDescent="0.3">
      <c r="A156">
        <v>155</v>
      </c>
      <c r="B156" t="s">
        <v>437</v>
      </c>
      <c r="C156" t="s">
        <v>105</v>
      </c>
      <c r="D156" t="s">
        <v>438</v>
      </c>
      <c r="E156" t="s">
        <v>60</v>
      </c>
      <c r="F156" t="s">
        <v>339</v>
      </c>
      <c r="G156" t="s">
        <v>24</v>
      </c>
    </row>
    <row r="157" spans="1:7" x14ac:dyDescent="0.3">
      <c r="A157">
        <v>156</v>
      </c>
      <c r="B157" t="s">
        <v>80</v>
      </c>
      <c r="C157" t="s">
        <v>81</v>
      </c>
      <c r="D157" t="s">
        <v>439</v>
      </c>
      <c r="E157" t="s">
        <v>55</v>
      </c>
      <c r="F157" t="s">
        <v>74</v>
      </c>
      <c r="G157" t="s">
        <v>27</v>
      </c>
    </row>
    <row r="158" spans="1:7" x14ac:dyDescent="0.3">
      <c r="A158">
        <v>157</v>
      </c>
      <c r="B158" t="s">
        <v>183</v>
      </c>
      <c r="C158" t="s">
        <v>58</v>
      </c>
      <c r="D158" t="s">
        <v>440</v>
      </c>
      <c r="E158" t="s">
        <v>185</v>
      </c>
      <c r="F158" t="s">
        <v>186</v>
      </c>
      <c r="G158" t="s">
        <v>29</v>
      </c>
    </row>
    <row r="159" spans="1:7" x14ac:dyDescent="0.3">
      <c r="A159">
        <v>158</v>
      </c>
      <c r="B159" t="s">
        <v>425</v>
      </c>
      <c r="C159" t="s">
        <v>53</v>
      </c>
      <c r="D159" t="s">
        <v>441</v>
      </c>
      <c r="E159" t="s">
        <v>131</v>
      </c>
      <c r="F159" t="s">
        <v>132</v>
      </c>
      <c r="G159" t="s">
        <v>28</v>
      </c>
    </row>
    <row r="160" spans="1:7" x14ac:dyDescent="0.3">
      <c r="A160">
        <v>159</v>
      </c>
      <c r="B160" t="s">
        <v>217</v>
      </c>
      <c r="C160" t="s">
        <v>72</v>
      </c>
      <c r="D160" t="s">
        <v>442</v>
      </c>
      <c r="E160" t="s">
        <v>131</v>
      </c>
      <c r="F160" t="s">
        <v>132</v>
      </c>
      <c r="G160" t="s">
        <v>23</v>
      </c>
    </row>
    <row r="161" spans="1:7" x14ac:dyDescent="0.3">
      <c r="A161">
        <v>160</v>
      </c>
      <c r="B161" t="s">
        <v>443</v>
      </c>
      <c r="C161" t="s">
        <v>76</v>
      </c>
      <c r="D161" t="s">
        <v>444</v>
      </c>
      <c r="E161" t="s">
        <v>185</v>
      </c>
      <c r="F161" t="s">
        <v>186</v>
      </c>
      <c r="G161" t="s">
        <v>25</v>
      </c>
    </row>
    <row r="162" spans="1:7" x14ac:dyDescent="0.3">
      <c r="A162">
        <v>161</v>
      </c>
      <c r="B162" t="s">
        <v>445</v>
      </c>
      <c r="C162" t="s">
        <v>88</v>
      </c>
      <c r="D162" t="s">
        <v>446</v>
      </c>
      <c r="E162" t="s">
        <v>107</v>
      </c>
      <c r="F162" t="s">
        <v>108</v>
      </c>
      <c r="G162" t="s">
        <v>26</v>
      </c>
    </row>
    <row r="163" spans="1:7" x14ac:dyDescent="0.3">
      <c r="A163">
        <v>162</v>
      </c>
      <c r="B163" t="s">
        <v>447</v>
      </c>
      <c r="C163" t="s">
        <v>105</v>
      </c>
      <c r="D163" t="s">
        <v>448</v>
      </c>
      <c r="E163" t="s">
        <v>55</v>
      </c>
      <c r="F163" t="s">
        <v>78</v>
      </c>
      <c r="G163" t="s">
        <v>24</v>
      </c>
    </row>
    <row r="164" spans="1:7" x14ac:dyDescent="0.3">
      <c r="A164">
        <v>163</v>
      </c>
      <c r="B164" t="s">
        <v>449</v>
      </c>
      <c r="C164" t="s">
        <v>53</v>
      </c>
      <c r="D164" t="s">
        <v>450</v>
      </c>
      <c r="E164" t="s">
        <v>131</v>
      </c>
      <c r="F164" t="s">
        <v>202</v>
      </c>
      <c r="G164" t="s">
        <v>27</v>
      </c>
    </row>
    <row r="165" spans="1:7" x14ac:dyDescent="0.3">
      <c r="A165">
        <v>164</v>
      </c>
      <c r="B165" t="s">
        <v>125</v>
      </c>
      <c r="C165" t="s">
        <v>125</v>
      </c>
      <c r="D165" t="s">
        <v>451</v>
      </c>
      <c r="E165" t="s">
        <v>122</v>
      </c>
      <c r="F165" t="s">
        <v>452</v>
      </c>
      <c r="G165" t="s">
        <v>29</v>
      </c>
    </row>
    <row r="166" spans="1:7" x14ac:dyDescent="0.3">
      <c r="A166">
        <v>165</v>
      </c>
      <c r="B166" t="s">
        <v>80</v>
      </c>
      <c r="C166" t="s">
        <v>81</v>
      </c>
      <c r="D166" t="s">
        <v>453</v>
      </c>
      <c r="E166" t="s">
        <v>60</v>
      </c>
      <c r="F166" t="s">
        <v>339</v>
      </c>
      <c r="G166" t="s">
        <v>28</v>
      </c>
    </row>
    <row r="167" spans="1:7" x14ac:dyDescent="0.3">
      <c r="A167">
        <v>166</v>
      </c>
      <c r="B167" t="s">
        <v>454</v>
      </c>
      <c r="C167" t="s">
        <v>141</v>
      </c>
      <c r="D167" t="s">
        <v>455</v>
      </c>
      <c r="E167" t="s">
        <v>107</v>
      </c>
      <c r="F167" t="s">
        <v>112</v>
      </c>
      <c r="G167" t="s">
        <v>23</v>
      </c>
    </row>
    <row r="168" spans="1:7" x14ac:dyDescent="0.3">
      <c r="A168">
        <v>167</v>
      </c>
      <c r="B168" t="s">
        <v>456</v>
      </c>
      <c r="C168" t="s">
        <v>215</v>
      </c>
      <c r="D168" t="s">
        <v>457</v>
      </c>
      <c r="E168" t="s">
        <v>55</v>
      </c>
      <c r="F168" t="s">
        <v>458</v>
      </c>
      <c r="G168" t="s">
        <v>25</v>
      </c>
    </row>
    <row r="169" spans="1:7" x14ac:dyDescent="0.3">
      <c r="A169">
        <v>168</v>
      </c>
      <c r="B169" t="s">
        <v>459</v>
      </c>
      <c r="C169" t="s">
        <v>53</v>
      </c>
      <c r="D169" t="s">
        <v>460</v>
      </c>
      <c r="E169" t="s">
        <v>55</v>
      </c>
      <c r="F169" t="s">
        <v>56</v>
      </c>
      <c r="G169" t="s">
        <v>26</v>
      </c>
    </row>
    <row r="170" spans="1:7" x14ac:dyDescent="0.3">
      <c r="A170">
        <v>169</v>
      </c>
      <c r="B170" t="s">
        <v>217</v>
      </c>
      <c r="C170" t="s">
        <v>72</v>
      </c>
      <c r="D170" t="s">
        <v>461</v>
      </c>
      <c r="E170" t="s">
        <v>107</v>
      </c>
      <c r="F170" t="s">
        <v>108</v>
      </c>
      <c r="G170" t="s">
        <v>24</v>
      </c>
    </row>
    <row r="171" spans="1:7" x14ac:dyDescent="0.3">
      <c r="A171">
        <v>170</v>
      </c>
      <c r="B171" t="s">
        <v>145</v>
      </c>
      <c r="C171" t="s">
        <v>146</v>
      </c>
      <c r="D171" t="s">
        <v>462</v>
      </c>
      <c r="E171" t="s">
        <v>60</v>
      </c>
      <c r="F171" t="s">
        <v>306</v>
      </c>
      <c r="G171" t="s">
        <v>27</v>
      </c>
    </row>
    <row r="172" spans="1:7" x14ac:dyDescent="0.3">
      <c r="A172">
        <v>171</v>
      </c>
      <c r="B172" t="s">
        <v>463</v>
      </c>
      <c r="C172" t="s">
        <v>146</v>
      </c>
      <c r="D172" t="s">
        <v>464</v>
      </c>
      <c r="E172" t="s">
        <v>65</v>
      </c>
      <c r="F172" t="s">
        <v>172</v>
      </c>
      <c r="G172" t="s">
        <v>29</v>
      </c>
    </row>
    <row r="173" spans="1:7" x14ac:dyDescent="0.3">
      <c r="A173">
        <v>172</v>
      </c>
      <c r="B173" t="s">
        <v>465</v>
      </c>
      <c r="C173" t="s">
        <v>466</v>
      </c>
      <c r="D173" t="s">
        <v>467</v>
      </c>
      <c r="E173" t="s">
        <v>131</v>
      </c>
      <c r="F173" t="s">
        <v>170</v>
      </c>
      <c r="G173" t="s">
        <v>28</v>
      </c>
    </row>
    <row r="174" spans="1:7" x14ac:dyDescent="0.3">
      <c r="A174">
        <v>173</v>
      </c>
      <c r="B174" t="s">
        <v>468</v>
      </c>
      <c r="C174" t="s">
        <v>260</v>
      </c>
      <c r="D174" t="s">
        <v>469</v>
      </c>
      <c r="E174" t="s">
        <v>65</v>
      </c>
      <c r="F174" t="s">
        <v>470</v>
      </c>
      <c r="G174" t="s">
        <v>23</v>
      </c>
    </row>
    <row r="175" spans="1:7" x14ac:dyDescent="0.3">
      <c r="A175">
        <v>174</v>
      </c>
      <c r="B175" t="s">
        <v>471</v>
      </c>
      <c r="C175" t="s">
        <v>166</v>
      </c>
      <c r="D175" t="s">
        <v>472</v>
      </c>
      <c r="E175" t="s">
        <v>60</v>
      </c>
      <c r="F175" t="s">
        <v>151</v>
      </c>
      <c r="G175" t="s">
        <v>25</v>
      </c>
    </row>
    <row r="176" spans="1:7" x14ac:dyDescent="0.3">
      <c r="A176">
        <v>175</v>
      </c>
      <c r="B176" t="s">
        <v>473</v>
      </c>
      <c r="C176" t="s">
        <v>53</v>
      </c>
      <c r="D176" t="s">
        <v>474</v>
      </c>
      <c r="E176" t="s">
        <v>69</v>
      </c>
      <c r="F176" t="s">
        <v>98</v>
      </c>
      <c r="G176" t="s">
        <v>26</v>
      </c>
    </row>
    <row r="177" spans="1:7" x14ac:dyDescent="0.3">
      <c r="A177">
        <v>176</v>
      </c>
      <c r="B177" t="s">
        <v>223</v>
      </c>
      <c r="C177" t="s">
        <v>72</v>
      </c>
      <c r="D177" t="s">
        <v>475</v>
      </c>
      <c r="E177" t="s">
        <v>60</v>
      </c>
      <c r="F177" t="s">
        <v>151</v>
      </c>
      <c r="G177" t="s">
        <v>24</v>
      </c>
    </row>
    <row r="178" spans="1:7" x14ac:dyDescent="0.3">
      <c r="A178">
        <v>177</v>
      </c>
      <c r="B178" t="s">
        <v>476</v>
      </c>
      <c r="C178" t="s">
        <v>477</v>
      </c>
      <c r="D178" t="s">
        <v>478</v>
      </c>
      <c r="E178" t="s">
        <v>143</v>
      </c>
      <c r="F178" t="s">
        <v>479</v>
      </c>
      <c r="G178" t="s">
        <v>27</v>
      </c>
    </row>
    <row r="179" spans="1:7" x14ac:dyDescent="0.3">
      <c r="A179">
        <v>178</v>
      </c>
      <c r="B179" t="s">
        <v>214</v>
      </c>
      <c r="C179" t="s">
        <v>215</v>
      </c>
      <c r="D179" t="s">
        <v>480</v>
      </c>
      <c r="E179" t="s">
        <v>60</v>
      </c>
      <c r="F179" t="s">
        <v>306</v>
      </c>
      <c r="G179" t="s">
        <v>29</v>
      </c>
    </row>
    <row r="180" spans="1:7" x14ac:dyDescent="0.3">
      <c r="A180">
        <v>179</v>
      </c>
      <c r="B180" t="s">
        <v>481</v>
      </c>
      <c r="C180" t="s">
        <v>110</v>
      </c>
      <c r="D180" t="s">
        <v>482</v>
      </c>
      <c r="E180" t="s">
        <v>107</v>
      </c>
      <c r="F180" t="s">
        <v>112</v>
      </c>
      <c r="G180" t="s">
        <v>28</v>
      </c>
    </row>
    <row r="181" spans="1:7" x14ac:dyDescent="0.3">
      <c r="A181">
        <v>180</v>
      </c>
      <c r="B181" t="s">
        <v>145</v>
      </c>
      <c r="C181" t="s">
        <v>146</v>
      </c>
      <c r="D181" t="s">
        <v>483</v>
      </c>
      <c r="E181" t="s">
        <v>69</v>
      </c>
      <c r="F181" t="s">
        <v>355</v>
      </c>
      <c r="G181" t="s">
        <v>23</v>
      </c>
    </row>
    <row r="182" spans="1:7" x14ac:dyDescent="0.3">
      <c r="A182">
        <v>181</v>
      </c>
      <c r="B182" t="s">
        <v>358</v>
      </c>
      <c r="C182" t="s">
        <v>174</v>
      </c>
      <c r="D182" t="s">
        <v>484</v>
      </c>
      <c r="E182" t="s">
        <v>69</v>
      </c>
      <c r="F182" t="s">
        <v>98</v>
      </c>
      <c r="G182" t="s">
        <v>25</v>
      </c>
    </row>
    <row r="183" spans="1:7" x14ac:dyDescent="0.3">
      <c r="A183">
        <v>182</v>
      </c>
      <c r="B183" t="s">
        <v>485</v>
      </c>
      <c r="C183" t="s">
        <v>486</v>
      </c>
      <c r="D183" t="s">
        <v>487</v>
      </c>
      <c r="E183" t="s">
        <v>69</v>
      </c>
      <c r="F183" t="s">
        <v>98</v>
      </c>
      <c r="G183" t="s">
        <v>26</v>
      </c>
    </row>
    <row r="184" spans="1:7" x14ac:dyDescent="0.3">
      <c r="A184">
        <v>183</v>
      </c>
      <c r="B184" t="s">
        <v>488</v>
      </c>
      <c r="C184" t="s">
        <v>110</v>
      </c>
      <c r="D184" t="s">
        <v>489</v>
      </c>
      <c r="E184" t="s">
        <v>122</v>
      </c>
      <c r="F184" t="s">
        <v>222</v>
      </c>
      <c r="G184" t="s">
        <v>24</v>
      </c>
    </row>
    <row r="185" spans="1:7" x14ac:dyDescent="0.3">
      <c r="A185">
        <v>184</v>
      </c>
      <c r="B185" t="s">
        <v>125</v>
      </c>
      <c r="C185" t="s">
        <v>125</v>
      </c>
      <c r="D185" t="s">
        <v>490</v>
      </c>
      <c r="E185" t="s">
        <v>65</v>
      </c>
      <c r="F185" t="s">
        <v>491</v>
      </c>
      <c r="G185" t="s">
        <v>27</v>
      </c>
    </row>
    <row r="186" spans="1:7" x14ac:dyDescent="0.3">
      <c r="A186">
        <v>185</v>
      </c>
      <c r="B186" t="s">
        <v>492</v>
      </c>
      <c r="C186" t="s">
        <v>493</v>
      </c>
      <c r="D186" t="s">
        <v>494</v>
      </c>
      <c r="E186" t="s">
        <v>69</v>
      </c>
      <c r="F186" t="s">
        <v>495</v>
      </c>
      <c r="G186" t="s">
        <v>29</v>
      </c>
    </row>
    <row r="187" spans="1:7" x14ac:dyDescent="0.3">
      <c r="A187">
        <v>186</v>
      </c>
      <c r="B187" t="s">
        <v>496</v>
      </c>
      <c r="C187" t="s">
        <v>58</v>
      </c>
      <c r="D187" t="s">
        <v>497</v>
      </c>
      <c r="E187" t="s">
        <v>60</v>
      </c>
      <c r="F187" t="s">
        <v>498</v>
      </c>
      <c r="G187" t="s">
        <v>28</v>
      </c>
    </row>
    <row r="188" spans="1:7" x14ac:dyDescent="0.3">
      <c r="A188">
        <v>187</v>
      </c>
      <c r="B188" t="s">
        <v>496</v>
      </c>
      <c r="C188" t="s">
        <v>58</v>
      </c>
      <c r="D188" t="s">
        <v>499</v>
      </c>
      <c r="E188" t="s">
        <v>60</v>
      </c>
      <c r="F188" t="s">
        <v>325</v>
      </c>
      <c r="G188" t="s">
        <v>23</v>
      </c>
    </row>
    <row r="189" spans="1:7" x14ac:dyDescent="0.3">
      <c r="A189">
        <v>188</v>
      </c>
      <c r="B189" t="s">
        <v>310</v>
      </c>
      <c r="C189" t="s">
        <v>76</v>
      </c>
      <c r="D189" t="s">
        <v>500</v>
      </c>
      <c r="E189" t="s">
        <v>143</v>
      </c>
      <c r="F189" t="s">
        <v>384</v>
      </c>
      <c r="G189" t="s">
        <v>25</v>
      </c>
    </row>
    <row r="190" spans="1:7" x14ac:dyDescent="0.3">
      <c r="A190">
        <v>189</v>
      </c>
      <c r="B190" t="s">
        <v>125</v>
      </c>
      <c r="C190" t="s">
        <v>125</v>
      </c>
      <c r="D190" t="s">
        <v>501</v>
      </c>
      <c r="E190" t="s">
        <v>65</v>
      </c>
      <c r="F190" t="s">
        <v>502</v>
      </c>
      <c r="G190" t="s">
        <v>26</v>
      </c>
    </row>
    <row r="191" spans="1:7" x14ac:dyDescent="0.3">
      <c r="A191">
        <v>190</v>
      </c>
      <c r="B191" t="s">
        <v>503</v>
      </c>
      <c r="C191" t="s">
        <v>402</v>
      </c>
      <c r="D191" t="s">
        <v>504</v>
      </c>
      <c r="E191" t="s">
        <v>131</v>
      </c>
      <c r="F191" t="s">
        <v>505</v>
      </c>
      <c r="G191" t="s">
        <v>24</v>
      </c>
    </row>
    <row r="192" spans="1:7" x14ac:dyDescent="0.3">
      <c r="A192">
        <v>191</v>
      </c>
      <c r="B192" t="s">
        <v>506</v>
      </c>
      <c r="C192" t="s">
        <v>477</v>
      </c>
      <c r="D192" t="s">
        <v>507</v>
      </c>
      <c r="E192" t="s">
        <v>69</v>
      </c>
      <c r="F192" t="s">
        <v>90</v>
      </c>
      <c r="G192" t="s">
        <v>27</v>
      </c>
    </row>
    <row r="193" spans="1:7" x14ac:dyDescent="0.3">
      <c r="A193">
        <v>192</v>
      </c>
      <c r="B193" t="s">
        <v>183</v>
      </c>
      <c r="C193" t="s">
        <v>58</v>
      </c>
      <c r="D193" t="s">
        <v>508</v>
      </c>
      <c r="E193" t="s">
        <v>185</v>
      </c>
      <c r="F193" t="s">
        <v>243</v>
      </c>
      <c r="G193" t="s">
        <v>29</v>
      </c>
    </row>
    <row r="194" spans="1:7" x14ac:dyDescent="0.3">
      <c r="A194">
        <v>193</v>
      </c>
      <c r="B194" t="s">
        <v>307</v>
      </c>
      <c r="C194" t="s">
        <v>117</v>
      </c>
      <c r="D194" t="s">
        <v>509</v>
      </c>
      <c r="E194" t="s">
        <v>366</v>
      </c>
      <c r="F194" t="s">
        <v>367</v>
      </c>
      <c r="G194" t="s">
        <v>28</v>
      </c>
    </row>
    <row r="195" spans="1:7" x14ac:dyDescent="0.3">
      <c r="A195">
        <v>194</v>
      </c>
      <c r="B195" t="s">
        <v>510</v>
      </c>
      <c r="C195" t="s">
        <v>146</v>
      </c>
      <c r="D195" t="s">
        <v>511</v>
      </c>
      <c r="E195" t="s">
        <v>60</v>
      </c>
      <c r="F195" t="s">
        <v>325</v>
      </c>
      <c r="G195" t="s">
        <v>23</v>
      </c>
    </row>
    <row r="196" spans="1:7" x14ac:dyDescent="0.3">
      <c r="A196">
        <v>195</v>
      </c>
      <c r="B196" t="s">
        <v>356</v>
      </c>
      <c r="C196" t="s">
        <v>63</v>
      </c>
      <c r="D196" t="s">
        <v>512</v>
      </c>
      <c r="E196" t="s">
        <v>60</v>
      </c>
      <c r="F196" t="s">
        <v>196</v>
      </c>
      <c r="G196" t="s">
        <v>25</v>
      </c>
    </row>
    <row r="197" spans="1:7" x14ac:dyDescent="0.3">
      <c r="A197">
        <v>196</v>
      </c>
      <c r="B197" t="s">
        <v>312</v>
      </c>
      <c r="C197" t="s">
        <v>117</v>
      </c>
      <c r="D197" t="s">
        <v>513</v>
      </c>
      <c r="E197" t="s">
        <v>60</v>
      </c>
      <c r="F197" t="s">
        <v>339</v>
      </c>
      <c r="G197" t="s">
        <v>26</v>
      </c>
    </row>
    <row r="198" spans="1:7" x14ac:dyDescent="0.3">
      <c r="A198">
        <v>197</v>
      </c>
      <c r="B198" t="s">
        <v>217</v>
      </c>
      <c r="C198" t="s">
        <v>72</v>
      </c>
      <c r="D198" t="s">
        <v>514</v>
      </c>
      <c r="E198" t="s">
        <v>131</v>
      </c>
      <c r="F198" t="s">
        <v>505</v>
      </c>
      <c r="G198" t="s">
        <v>24</v>
      </c>
    </row>
    <row r="199" spans="1:7" x14ac:dyDescent="0.3">
      <c r="A199">
        <v>198</v>
      </c>
      <c r="B199" t="s">
        <v>515</v>
      </c>
      <c r="C199" t="s">
        <v>53</v>
      </c>
      <c r="D199" t="s">
        <v>516</v>
      </c>
      <c r="E199" t="s">
        <v>55</v>
      </c>
      <c r="F199" t="s">
        <v>154</v>
      </c>
      <c r="G199" t="s">
        <v>27</v>
      </c>
    </row>
    <row r="200" spans="1:7" x14ac:dyDescent="0.3">
      <c r="A200">
        <v>199</v>
      </c>
      <c r="B200" t="s">
        <v>517</v>
      </c>
      <c r="C200" t="s">
        <v>166</v>
      </c>
      <c r="D200" t="s">
        <v>518</v>
      </c>
      <c r="E200" t="s">
        <v>93</v>
      </c>
      <c r="F200" t="s">
        <v>269</v>
      </c>
      <c r="G200" t="s">
        <v>29</v>
      </c>
    </row>
    <row r="201" spans="1:7" x14ac:dyDescent="0.3">
      <c r="A201">
        <v>200</v>
      </c>
      <c r="B201" t="s">
        <v>519</v>
      </c>
      <c r="C201" t="s">
        <v>125</v>
      </c>
      <c r="D201" t="s">
        <v>520</v>
      </c>
      <c r="E201" t="s">
        <v>69</v>
      </c>
      <c r="F201" t="s">
        <v>194</v>
      </c>
      <c r="G201" t="s">
        <v>28</v>
      </c>
    </row>
    <row r="202" spans="1:7" x14ac:dyDescent="0.3">
      <c r="A202">
        <v>201</v>
      </c>
      <c r="B202" t="s">
        <v>420</v>
      </c>
      <c r="C202" t="s">
        <v>260</v>
      </c>
      <c r="D202" t="s">
        <v>521</v>
      </c>
      <c r="E202" t="s">
        <v>65</v>
      </c>
      <c r="F202" t="s">
        <v>470</v>
      </c>
      <c r="G202" t="s">
        <v>23</v>
      </c>
    </row>
    <row r="203" spans="1:7" x14ac:dyDescent="0.3">
      <c r="A203">
        <v>202</v>
      </c>
      <c r="B203" t="s">
        <v>522</v>
      </c>
      <c r="C203" t="s">
        <v>53</v>
      </c>
      <c r="D203" t="s">
        <v>523</v>
      </c>
      <c r="E203" t="s">
        <v>69</v>
      </c>
      <c r="F203" t="s">
        <v>98</v>
      </c>
      <c r="G203" t="s">
        <v>25</v>
      </c>
    </row>
    <row r="204" spans="1:7" x14ac:dyDescent="0.3">
      <c r="A204">
        <v>203</v>
      </c>
      <c r="B204" t="s">
        <v>212</v>
      </c>
      <c r="C204" t="s">
        <v>120</v>
      </c>
      <c r="D204" t="s">
        <v>524</v>
      </c>
      <c r="E204" t="s">
        <v>65</v>
      </c>
      <c r="F204" t="s">
        <v>176</v>
      </c>
      <c r="G204" t="s">
        <v>26</v>
      </c>
    </row>
    <row r="205" spans="1:7" x14ac:dyDescent="0.3">
      <c r="A205">
        <v>204</v>
      </c>
      <c r="B205" t="s">
        <v>212</v>
      </c>
      <c r="C205" t="s">
        <v>120</v>
      </c>
      <c r="D205" t="s">
        <v>525</v>
      </c>
      <c r="E205" t="s">
        <v>69</v>
      </c>
      <c r="F205" t="s">
        <v>101</v>
      </c>
      <c r="G205" t="s">
        <v>24</v>
      </c>
    </row>
    <row r="206" spans="1:7" x14ac:dyDescent="0.3">
      <c r="A206">
        <v>205</v>
      </c>
      <c r="B206" t="s">
        <v>352</v>
      </c>
      <c r="C206" t="s">
        <v>53</v>
      </c>
      <c r="D206" t="s">
        <v>526</v>
      </c>
      <c r="E206" t="s">
        <v>65</v>
      </c>
      <c r="F206" t="s">
        <v>491</v>
      </c>
      <c r="G206" t="s">
        <v>27</v>
      </c>
    </row>
    <row r="207" spans="1:7" x14ac:dyDescent="0.3">
      <c r="A207">
        <v>206</v>
      </c>
      <c r="B207" t="s">
        <v>527</v>
      </c>
      <c r="C207" t="s">
        <v>275</v>
      </c>
      <c r="D207" t="s">
        <v>528</v>
      </c>
      <c r="E207" t="s">
        <v>65</v>
      </c>
      <c r="F207" t="s">
        <v>529</v>
      </c>
      <c r="G207" t="s">
        <v>29</v>
      </c>
    </row>
    <row r="208" spans="1:7" x14ac:dyDescent="0.3">
      <c r="A208">
        <v>207</v>
      </c>
      <c r="B208" t="s">
        <v>125</v>
      </c>
      <c r="C208" t="s">
        <v>125</v>
      </c>
      <c r="D208" t="s">
        <v>530</v>
      </c>
      <c r="E208" t="s">
        <v>122</v>
      </c>
      <c r="F208" t="s">
        <v>452</v>
      </c>
      <c r="G208" t="s">
        <v>28</v>
      </c>
    </row>
    <row r="209" spans="1:7" x14ac:dyDescent="0.3">
      <c r="A209">
        <v>208</v>
      </c>
      <c r="B209" t="s">
        <v>481</v>
      </c>
      <c r="C209" t="s">
        <v>110</v>
      </c>
      <c r="D209" t="s">
        <v>531</v>
      </c>
      <c r="E209" t="s">
        <v>65</v>
      </c>
      <c r="F209" t="s">
        <v>532</v>
      </c>
      <c r="G209" t="s">
        <v>23</v>
      </c>
    </row>
    <row r="210" spans="1:7" x14ac:dyDescent="0.3">
      <c r="A210">
        <v>209</v>
      </c>
      <c r="B210" t="s">
        <v>533</v>
      </c>
      <c r="C210" t="s">
        <v>72</v>
      </c>
      <c r="D210" t="s">
        <v>534</v>
      </c>
      <c r="E210" t="s">
        <v>60</v>
      </c>
      <c r="F210" t="s">
        <v>535</v>
      </c>
      <c r="G210" t="s">
        <v>25</v>
      </c>
    </row>
    <row r="211" spans="1:7" x14ac:dyDescent="0.3">
      <c r="A211">
        <v>210</v>
      </c>
      <c r="B211" t="s">
        <v>183</v>
      </c>
      <c r="C211" t="s">
        <v>58</v>
      </c>
      <c r="D211" t="s">
        <v>536</v>
      </c>
      <c r="E211" t="s">
        <v>185</v>
      </c>
      <c r="F211" t="s">
        <v>243</v>
      </c>
      <c r="G211" t="s">
        <v>26</v>
      </c>
    </row>
    <row r="212" spans="1:7" x14ac:dyDescent="0.3">
      <c r="A212">
        <v>211</v>
      </c>
      <c r="B212" t="s">
        <v>307</v>
      </c>
      <c r="C212" t="s">
        <v>117</v>
      </c>
      <c r="D212" t="s">
        <v>537</v>
      </c>
      <c r="E212" t="s">
        <v>65</v>
      </c>
      <c r="F212" t="s">
        <v>529</v>
      </c>
      <c r="G212" t="s">
        <v>24</v>
      </c>
    </row>
    <row r="213" spans="1:7" x14ac:dyDescent="0.3">
      <c r="A213">
        <v>212</v>
      </c>
      <c r="B213" t="s">
        <v>538</v>
      </c>
      <c r="C213" t="s">
        <v>294</v>
      </c>
      <c r="D213" t="s">
        <v>539</v>
      </c>
      <c r="E213" t="s">
        <v>65</v>
      </c>
      <c r="F213" t="s">
        <v>540</v>
      </c>
      <c r="G213" t="s">
        <v>27</v>
      </c>
    </row>
    <row r="214" spans="1:7" x14ac:dyDescent="0.3">
      <c r="A214">
        <v>213</v>
      </c>
      <c r="B214" t="s">
        <v>109</v>
      </c>
      <c r="C214" t="s">
        <v>110</v>
      </c>
      <c r="D214" t="s">
        <v>541</v>
      </c>
      <c r="E214" t="s">
        <v>122</v>
      </c>
      <c r="F214" t="s">
        <v>222</v>
      </c>
      <c r="G214" t="s">
        <v>29</v>
      </c>
    </row>
    <row r="215" spans="1:7" x14ac:dyDescent="0.3">
      <c r="A215">
        <v>214</v>
      </c>
      <c r="B215" t="s">
        <v>227</v>
      </c>
      <c r="C215" t="s">
        <v>220</v>
      </c>
      <c r="D215" t="s">
        <v>542</v>
      </c>
      <c r="E215" t="s">
        <v>65</v>
      </c>
      <c r="F215" t="s">
        <v>335</v>
      </c>
      <c r="G215" t="s">
        <v>28</v>
      </c>
    </row>
    <row r="216" spans="1:7" x14ac:dyDescent="0.3">
      <c r="A216">
        <v>215</v>
      </c>
      <c r="B216" t="s">
        <v>456</v>
      </c>
      <c r="C216" t="s">
        <v>215</v>
      </c>
      <c r="D216" t="s">
        <v>543</v>
      </c>
      <c r="E216" t="s">
        <v>55</v>
      </c>
      <c r="F216" t="s">
        <v>394</v>
      </c>
      <c r="G216" t="s">
        <v>23</v>
      </c>
    </row>
    <row r="217" spans="1:7" x14ac:dyDescent="0.3">
      <c r="A217">
        <v>216</v>
      </c>
      <c r="B217" t="s">
        <v>544</v>
      </c>
      <c r="C217" t="s">
        <v>110</v>
      </c>
      <c r="D217" t="s">
        <v>545</v>
      </c>
      <c r="E217" t="s">
        <v>131</v>
      </c>
      <c r="F217" t="s">
        <v>132</v>
      </c>
      <c r="G217" t="s">
        <v>25</v>
      </c>
    </row>
    <row r="218" spans="1:7" x14ac:dyDescent="0.3">
      <c r="A218">
        <v>217</v>
      </c>
      <c r="B218" t="s">
        <v>546</v>
      </c>
      <c r="C218" t="s">
        <v>53</v>
      </c>
      <c r="D218" t="s">
        <v>547</v>
      </c>
      <c r="E218" t="s">
        <v>131</v>
      </c>
      <c r="F218" t="s">
        <v>132</v>
      </c>
      <c r="G218" t="s">
        <v>26</v>
      </c>
    </row>
    <row r="219" spans="1:7" x14ac:dyDescent="0.3">
      <c r="A219">
        <v>218</v>
      </c>
      <c r="B219" t="s">
        <v>212</v>
      </c>
      <c r="C219" t="s">
        <v>120</v>
      </c>
      <c r="D219" t="s">
        <v>548</v>
      </c>
      <c r="E219" t="s">
        <v>65</v>
      </c>
      <c r="F219" t="s">
        <v>549</v>
      </c>
      <c r="G219" t="s">
        <v>24</v>
      </c>
    </row>
    <row r="220" spans="1:7" x14ac:dyDescent="0.3">
      <c r="A220">
        <v>219</v>
      </c>
      <c r="B220" t="s">
        <v>125</v>
      </c>
      <c r="C220" t="s">
        <v>125</v>
      </c>
      <c r="D220" t="s">
        <v>550</v>
      </c>
      <c r="E220" t="s">
        <v>185</v>
      </c>
      <c r="F220" t="s">
        <v>303</v>
      </c>
      <c r="G220" t="s">
        <v>27</v>
      </c>
    </row>
    <row r="221" spans="1:7" x14ac:dyDescent="0.3">
      <c r="A221">
        <v>220</v>
      </c>
      <c r="B221" t="s">
        <v>116</v>
      </c>
      <c r="C221" t="s">
        <v>117</v>
      </c>
      <c r="D221" t="s">
        <v>551</v>
      </c>
      <c r="E221" t="s">
        <v>122</v>
      </c>
      <c r="F221" t="s">
        <v>127</v>
      </c>
      <c r="G221" t="s">
        <v>29</v>
      </c>
    </row>
    <row r="222" spans="1:7" x14ac:dyDescent="0.3">
      <c r="A222">
        <v>221</v>
      </c>
      <c r="B222" t="s">
        <v>552</v>
      </c>
      <c r="C222" t="s">
        <v>486</v>
      </c>
      <c r="D222" t="s">
        <v>553</v>
      </c>
      <c r="E222" t="s">
        <v>65</v>
      </c>
      <c r="F222" t="s">
        <v>554</v>
      </c>
      <c r="G222" t="s">
        <v>28</v>
      </c>
    </row>
    <row r="223" spans="1:7" x14ac:dyDescent="0.3">
      <c r="A223">
        <v>222</v>
      </c>
      <c r="B223" t="s">
        <v>256</v>
      </c>
      <c r="C223" t="s">
        <v>88</v>
      </c>
      <c r="D223" t="s">
        <v>555</v>
      </c>
      <c r="E223" t="s">
        <v>55</v>
      </c>
      <c r="F223" t="s">
        <v>56</v>
      </c>
      <c r="G223" t="s">
        <v>23</v>
      </c>
    </row>
    <row r="224" spans="1:7" x14ac:dyDescent="0.3">
      <c r="A224">
        <v>223</v>
      </c>
      <c r="B224" t="s">
        <v>556</v>
      </c>
      <c r="C224" t="s">
        <v>96</v>
      </c>
      <c r="D224" t="s">
        <v>557</v>
      </c>
      <c r="E224" t="s">
        <v>60</v>
      </c>
      <c r="F224" t="s">
        <v>339</v>
      </c>
      <c r="G224" t="s">
        <v>25</v>
      </c>
    </row>
    <row r="225" spans="1:7" x14ac:dyDescent="0.3">
      <c r="A225">
        <v>224</v>
      </c>
      <c r="B225" t="s">
        <v>558</v>
      </c>
      <c r="C225" t="s">
        <v>559</v>
      </c>
      <c r="D225" t="s">
        <v>560</v>
      </c>
      <c r="E225" t="s">
        <v>185</v>
      </c>
      <c r="F225" t="s">
        <v>561</v>
      </c>
      <c r="G225" t="s">
        <v>26</v>
      </c>
    </row>
    <row r="226" spans="1:7" x14ac:dyDescent="0.3">
      <c r="A226">
        <v>225</v>
      </c>
      <c r="B226" t="s">
        <v>449</v>
      </c>
      <c r="C226" t="s">
        <v>53</v>
      </c>
      <c r="D226" t="s">
        <v>562</v>
      </c>
      <c r="E226" t="s">
        <v>69</v>
      </c>
      <c r="F226" t="s">
        <v>563</v>
      </c>
      <c r="G226" t="s">
        <v>24</v>
      </c>
    </row>
    <row r="227" spans="1:7" x14ac:dyDescent="0.3">
      <c r="A227">
        <v>226</v>
      </c>
      <c r="B227" t="s">
        <v>449</v>
      </c>
      <c r="C227" t="s">
        <v>53</v>
      </c>
      <c r="D227" t="s">
        <v>564</v>
      </c>
      <c r="E227" t="s">
        <v>69</v>
      </c>
      <c r="F227" t="s">
        <v>70</v>
      </c>
      <c r="G227" t="s">
        <v>27</v>
      </c>
    </row>
    <row r="228" spans="1:7" x14ac:dyDescent="0.3">
      <c r="A228">
        <v>227</v>
      </c>
      <c r="B228" t="s">
        <v>565</v>
      </c>
      <c r="C228" t="s">
        <v>105</v>
      </c>
      <c r="D228" t="s">
        <v>566</v>
      </c>
      <c r="E228" t="s">
        <v>122</v>
      </c>
      <c r="F228" t="s">
        <v>211</v>
      </c>
      <c r="G228" t="s">
        <v>29</v>
      </c>
    </row>
    <row r="229" spans="1:7" x14ac:dyDescent="0.3">
      <c r="A229">
        <v>228</v>
      </c>
      <c r="B229" t="s">
        <v>567</v>
      </c>
      <c r="C229" t="s">
        <v>166</v>
      </c>
      <c r="D229" t="s">
        <v>568</v>
      </c>
      <c r="E229" t="s">
        <v>93</v>
      </c>
      <c r="F229" t="s">
        <v>269</v>
      </c>
      <c r="G229" t="s">
        <v>28</v>
      </c>
    </row>
    <row r="230" spans="1:7" x14ac:dyDescent="0.3">
      <c r="A230">
        <v>229</v>
      </c>
      <c r="B230" t="s">
        <v>569</v>
      </c>
      <c r="C230" t="s">
        <v>174</v>
      </c>
      <c r="D230" t="s">
        <v>570</v>
      </c>
      <c r="E230" t="s">
        <v>69</v>
      </c>
      <c r="F230" t="s">
        <v>571</v>
      </c>
      <c r="G230" t="s">
        <v>23</v>
      </c>
    </row>
    <row r="231" spans="1:7" x14ac:dyDescent="0.3">
      <c r="A231">
        <v>230</v>
      </c>
      <c r="B231" t="s">
        <v>572</v>
      </c>
      <c r="C231" t="s">
        <v>125</v>
      </c>
      <c r="D231" t="s">
        <v>573</v>
      </c>
      <c r="E231" t="s">
        <v>55</v>
      </c>
      <c r="F231" t="s">
        <v>78</v>
      </c>
      <c r="G231" t="s">
        <v>25</v>
      </c>
    </row>
    <row r="232" spans="1:7" x14ac:dyDescent="0.3">
      <c r="A232">
        <v>231</v>
      </c>
      <c r="B232" t="s">
        <v>574</v>
      </c>
      <c r="C232" t="s">
        <v>402</v>
      </c>
      <c r="D232" t="s">
        <v>575</v>
      </c>
      <c r="E232" t="s">
        <v>131</v>
      </c>
      <c r="F232" t="s">
        <v>132</v>
      </c>
      <c r="G232" t="s">
        <v>26</v>
      </c>
    </row>
    <row r="233" spans="1:7" x14ac:dyDescent="0.3">
      <c r="A233">
        <v>232</v>
      </c>
      <c r="B233" t="s">
        <v>576</v>
      </c>
      <c r="C233" t="s">
        <v>76</v>
      </c>
      <c r="D233" t="s">
        <v>577</v>
      </c>
      <c r="E233" t="s">
        <v>93</v>
      </c>
      <c r="F233" t="s">
        <v>269</v>
      </c>
      <c r="G233" t="s">
        <v>24</v>
      </c>
    </row>
    <row r="234" spans="1:7" x14ac:dyDescent="0.3">
      <c r="A234">
        <v>233</v>
      </c>
      <c r="B234" t="s">
        <v>238</v>
      </c>
      <c r="C234" t="s">
        <v>239</v>
      </c>
      <c r="D234" t="s">
        <v>578</v>
      </c>
      <c r="E234" t="s">
        <v>55</v>
      </c>
      <c r="F234" t="s">
        <v>119</v>
      </c>
      <c r="G234" t="s">
        <v>27</v>
      </c>
    </row>
    <row r="235" spans="1:7" x14ac:dyDescent="0.3">
      <c r="A235">
        <v>234</v>
      </c>
      <c r="B235" t="s">
        <v>579</v>
      </c>
      <c r="C235" t="s">
        <v>125</v>
      </c>
      <c r="D235" t="s">
        <v>580</v>
      </c>
      <c r="E235" t="s">
        <v>69</v>
      </c>
      <c r="F235" t="s">
        <v>83</v>
      </c>
      <c r="G235" t="s">
        <v>29</v>
      </c>
    </row>
    <row r="236" spans="1:7" x14ac:dyDescent="0.3">
      <c r="A236">
        <v>235</v>
      </c>
      <c r="B236" t="s">
        <v>212</v>
      </c>
      <c r="C236" t="s">
        <v>120</v>
      </c>
      <c r="D236" t="s">
        <v>581</v>
      </c>
      <c r="E236" t="s">
        <v>122</v>
      </c>
      <c r="F236" t="s">
        <v>582</v>
      </c>
      <c r="G236" t="s">
        <v>28</v>
      </c>
    </row>
    <row r="237" spans="1:7" x14ac:dyDescent="0.3">
      <c r="A237">
        <v>236</v>
      </c>
      <c r="B237" t="s">
        <v>583</v>
      </c>
      <c r="C237" t="s">
        <v>584</v>
      </c>
      <c r="D237" t="s">
        <v>585</v>
      </c>
      <c r="E237" t="s">
        <v>55</v>
      </c>
      <c r="F237" t="s">
        <v>56</v>
      </c>
      <c r="G237" t="s">
        <v>23</v>
      </c>
    </row>
    <row r="238" spans="1:7" x14ac:dyDescent="0.3">
      <c r="A238">
        <v>237</v>
      </c>
      <c r="B238" t="s">
        <v>125</v>
      </c>
      <c r="C238" t="s">
        <v>125</v>
      </c>
      <c r="D238" t="s">
        <v>586</v>
      </c>
      <c r="E238" t="s">
        <v>143</v>
      </c>
      <c r="F238" t="s">
        <v>144</v>
      </c>
      <c r="G238" t="s">
        <v>25</v>
      </c>
    </row>
    <row r="239" spans="1:7" x14ac:dyDescent="0.3">
      <c r="A239">
        <v>238</v>
      </c>
      <c r="B239" t="s">
        <v>587</v>
      </c>
      <c r="C239" t="s">
        <v>53</v>
      </c>
      <c r="D239" t="s">
        <v>588</v>
      </c>
      <c r="E239" t="s">
        <v>55</v>
      </c>
      <c r="F239" t="s">
        <v>589</v>
      </c>
      <c r="G239" t="s">
        <v>26</v>
      </c>
    </row>
    <row r="240" spans="1:7" x14ac:dyDescent="0.3">
      <c r="A240">
        <v>239</v>
      </c>
      <c r="B240" t="s">
        <v>52</v>
      </c>
      <c r="C240" t="s">
        <v>53</v>
      </c>
      <c r="D240" t="s">
        <v>590</v>
      </c>
      <c r="E240" t="s">
        <v>69</v>
      </c>
      <c r="F240" t="s">
        <v>90</v>
      </c>
      <c r="G240" t="s">
        <v>24</v>
      </c>
    </row>
    <row r="241" spans="1:7" x14ac:dyDescent="0.3">
      <c r="A241">
        <v>240</v>
      </c>
      <c r="B241" t="s">
        <v>522</v>
      </c>
      <c r="C241" t="s">
        <v>53</v>
      </c>
      <c r="D241" t="s">
        <v>591</v>
      </c>
      <c r="E241" t="s">
        <v>69</v>
      </c>
      <c r="F241" t="s">
        <v>98</v>
      </c>
      <c r="G241" t="s">
        <v>27</v>
      </c>
    </row>
    <row r="242" spans="1:7" x14ac:dyDescent="0.3">
      <c r="A242">
        <v>241</v>
      </c>
      <c r="B242" t="s">
        <v>214</v>
      </c>
      <c r="C242" t="s">
        <v>215</v>
      </c>
      <c r="D242" t="s">
        <v>592</v>
      </c>
      <c r="E242" t="s">
        <v>143</v>
      </c>
      <c r="F242" t="s">
        <v>206</v>
      </c>
      <c r="G242" t="s">
        <v>29</v>
      </c>
    </row>
    <row r="243" spans="1:7" x14ac:dyDescent="0.3">
      <c r="A243">
        <v>242</v>
      </c>
      <c r="B243" t="s">
        <v>125</v>
      </c>
      <c r="C243" t="s">
        <v>125</v>
      </c>
      <c r="D243" t="s">
        <v>593</v>
      </c>
      <c r="E243" t="s">
        <v>65</v>
      </c>
      <c r="F243" t="s">
        <v>594</v>
      </c>
      <c r="G243" t="s">
        <v>28</v>
      </c>
    </row>
    <row r="244" spans="1:7" x14ac:dyDescent="0.3">
      <c r="A244">
        <v>243</v>
      </c>
      <c r="B244" t="s">
        <v>80</v>
      </c>
      <c r="C244" t="s">
        <v>81</v>
      </c>
      <c r="D244" t="s">
        <v>595</v>
      </c>
      <c r="E244" t="s">
        <v>60</v>
      </c>
      <c r="F244" t="s">
        <v>339</v>
      </c>
      <c r="G244" t="s">
        <v>23</v>
      </c>
    </row>
    <row r="245" spans="1:7" x14ac:dyDescent="0.3">
      <c r="A245">
        <v>244</v>
      </c>
      <c r="B245" t="s">
        <v>168</v>
      </c>
      <c r="C245" t="s">
        <v>88</v>
      </c>
      <c r="D245" t="s">
        <v>596</v>
      </c>
      <c r="E245" t="s">
        <v>131</v>
      </c>
      <c r="F245" t="s">
        <v>132</v>
      </c>
      <c r="G245" t="s">
        <v>25</v>
      </c>
    </row>
    <row r="246" spans="1:7" x14ac:dyDescent="0.3">
      <c r="A246">
        <v>245</v>
      </c>
      <c r="B246" t="s">
        <v>597</v>
      </c>
      <c r="C246" t="s">
        <v>53</v>
      </c>
      <c r="D246" t="s">
        <v>598</v>
      </c>
      <c r="E246" t="s">
        <v>55</v>
      </c>
      <c r="F246" t="s">
        <v>56</v>
      </c>
      <c r="G246" t="s">
        <v>26</v>
      </c>
    </row>
    <row r="247" spans="1:7" x14ac:dyDescent="0.3">
      <c r="A247">
        <v>246</v>
      </c>
      <c r="B247" t="s">
        <v>599</v>
      </c>
      <c r="C247" t="s">
        <v>72</v>
      </c>
      <c r="D247" t="s">
        <v>600</v>
      </c>
      <c r="E247" t="s">
        <v>60</v>
      </c>
      <c r="F247" t="s">
        <v>325</v>
      </c>
      <c r="G247" t="s">
        <v>24</v>
      </c>
    </row>
    <row r="248" spans="1:7" x14ac:dyDescent="0.3">
      <c r="A248">
        <v>247</v>
      </c>
      <c r="B248" t="s">
        <v>212</v>
      </c>
      <c r="C248" t="s">
        <v>120</v>
      </c>
      <c r="D248" t="s">
        <v>601</v>
      </c>
      <c r="E248" t="s">
        <v>122</v>
      </c>
      <c r="F248" t="s">
        <v>162</v>
      </c>
      <c r="G248" t="s">
        <v>27</v>
      </c>
    </row>
    <row r="249" spans="1:7" x14ac:dyDescent="0.3">
      <c r="A249">
        <v>248</v>
      </c>
      <c r="B249" t="s">
        <v>602</v>
      </c>
      <c r="C249" t="s">
        <v>603</v>
      </c>
      <c r="D249" t="s">
        <v>604</v>
      </c>
      <c r="E249" t="s">
        <v>60</v>
      </c>
      <c r="F249" t="s">
        <v>605</v>
      </c>
      <c r="G249" t="s">
        <v>29</v>
      </c>
    </row>
    <row r="250" spans="1:7" x14ac:dyDescent="0.3">
      <c r="A250">
        <v>249</v>
      </c>
      <c r="B250" t="s">
        <v>606</v>
      </c>
      <c r="C250" t="s">
        <v>81</v>
      </c>
      <c r="D250" t="s">
        <v>607</v>
      </c>
      <c r="E250" t="s">
        <v>60</v>
      </c>
      <c r="F250" t="s">
        <v>151</v>
      </c>
      <c r="G250" t="s">
        <v>28</v>
      </c>
    </row>
    <row r="251" spans="1:7" x14ac:dyDescent="0.3">
      <c r="A251">
        <v>250</v>
      </c>
      <c r="B251" t="s">
        <v>608</v>
      </c>
      <c r="C251" t="s">
        <v>53</v>
      </c>
      <c r="D251" t="s">
        <v>609</v>
      </c>
      <c r="E251" t="s">
        <v>60</v>
      </c>
      <c r="F251" t="s">
        <v>339</v>
      </c>
      <c r="G251" t="s">
        <v>23</v>
      </c>
    </row>
    <row r="252" spans="1:7" x14ac:dyDescent="0.3">
      <c r="A252">
        <v>251</v>
      </c>
      <c r="B252" t="s">
        <v>610</v>
      </c>
      <c r="C252" t="s">
        <v>96</v>
      </c>
      <c r="D252" t="s">
        <v>611</v>
      </c>
      <c r="E252" t="s">
        <v>55</v>
      </c>
      <c r="F252" t="s">
        <v>56</v>
      </c>
      <c r="G252" t="s">
        <v>25</v>
      </c>
    </row>
    <row r="253" spans="1:7" x14ac:dyDescent="0.3">
      <c r="A253">
        <v>252</v>
      </c>
      <c r="B253" t="s">
        <v>597</v>
      </c>
      <c r="C253" t="s">
        <v>53</v>
      </c>
      <c r="D253" t="s">
        <v>612</v>
      </c>
      <c r="E253" t="s">
        <v>69</v>
      </c>
      <c r="F253" t="s">
        <v>355</v>
      </c>
      <c r="G253" t="s">
        <v>26</v>
      </c>
    </row>
    <row r="254" spans="1:7" x14ac:dyDescent="0.3">
      <c r="A254">
        <v>253</v>
      </c>
      <c r="B254" t="s">
        <v>125</v>
      </c>
      <c r="C254" t="s">
        <v>125</v>
      </c>
      <c r="D254" t="s">
        <v>613</v>
      </c>
      <c r="E254" t="s">
        <v>122</v>
      </c>
      <c r="F254" t="s">
        <v>222</v>
      </c>
      <c r="G254" t="s">
        <v>24</v>
      </c>
    </row>
    <row r="255" spans="1:7" x14ac:dyDescent="0.3">
      <c r="A255">
        <v>254</v>
      </c>
      <c r="B255" t="s">
        <v>145</v>
      </c>
      <c r="C255" t="s">
        <v>146</v>
      </c>
      <c r="D255" t="s">
        <v>614</v>
      </c>
      <c r="E255" t="s">
        <v>65</v>
      </c>
      <c r="F255" t="s">
        <v>615</v>
      </c>
      <c r="G255" t="s">
        <v>27</v>
      </c>
    </row>
    <row r="256" spans="1:7" x14ac:dyDescent="0.3">
      <c r="A256">
        <v>255</v>
      </c>
      <c r="B256" t="s">
        <v>616</v>
      </c>
      <c r="C256" t="s">
        <v>260</v>
      </c>
      <c r="D256" t="s">
        <v>617</v>
      </c>
      <c r="E256" t="s">
        <v>93</v>
      </c>
      <c r="F256" t="s">
        <v>269</v>
      </c>
      <c r="G256" t="s">
        <v>29</v>
      </c>
    </row>
    <row r="257" spans="1:7" x14ac:dyDescent="0.3">
      <c r="A257">
        <v>256</v>
      </c>
      <c r="B257" t="s">
        <v>618</v>
      </c>
      <c r="C257" t="s">
        <v>110</v>
      </c>
      <c r="D257" t="s">
        <v>619</v>
      </c>
      <c r="E257" t="s">
        <v>122</v>
      </c>
      <c r="F257" t="s">
        <v>222</v>
      </c>
      <c r="G257" t="s">
        <v>28</v>
      </c>
    </row>
    <row r="258" spans="1:7" x14ac:dyDescent="0.3">
      <c r="A258">
        <v>257</v>
      </c>
      <c r="B258" t="s">
        <v>443</v>
      </c>
      <c r="C258" t="s">
        <v>76</v>
      </c>
      <c r="D258" t="s">
        <v>620</v>
      </c>
      <c r="E258" t="s">
        <v>93</v>
      </c>
      <c r="F258" t="s">
        <v>269</v>
      </c>
      <c r="G258" t="s">
        <v>23</v>
      </c>
    </row>
    <row r="259" spans="1:7" x14ac:dyDescent="0.3">
      <c r="A259">
        <v>258</v>
      </c>
      <c r="B259" t="s">
        <v>621</v>
      </c>
      <c r="C259" t="s">
        <v>125</v>
      </c>
      <c r="D259" t="s">
        <v>622</v>
      </c>
      <c r="E259" t="s">
        <v>131</v>
      </c>
      <c r="F259" t="s">
        <v>132</v>
      </c>
      <c r="G259" t="s">
        <v>25</v>
      </c>
    </row>
    <row r="260" spans="1:7" x14ac:dyDescent="0.3">
      <c r="A260">
        <v>259</v>
      </c>
      <c r="B260" t="s">
        <v>623</v>
      </c>
      <c r="C260" t="s">
        <v>53</v>
      </c>
      <c r="D260" t="s">
        <v>624</v>
      </c>
      <c r="E260" t="s">
        <v>69</v>
      </c>
      <c r="F260" t="s">
        <v>156</v>
      </c>
      <c r="G260" t="s">
        <v>26</v>
      </c>
    </row>
    <row r="261" spans="1:7" x14ac:dyDescent="0.3">
      <c r="A261">
        <v>260</v>
      </c>
      <c r="B261" t="s">
        <v>496</v>
      </c>
      <c r="C261" t="s">
        <v>58</v>
      </c>
      <c r="D261" t="s">
        <v>625</v>
      </c>
      <c r="E261" t="s">
        <v>93</v>
      </c>
      <c r="F261" t="s">
        <v>299</v>
      </c>
      <c r="G261" t="s">
        <v>24</v>
      </c>
    </row>
    <row r="262" spans="1:7" x14ac:dyDescent="0.3">
      <c r="A262">
        <v>261</v>
      </c>
      <c r="B262" t="s">
        <v>183</v>
      </c>
      <c r="C262" t="s">
        <v>58</v>
      </c>
      <c r="D262" t="s">
        <v>626</v>
      </c>
      <c r="E262" t="s">
        <v>185</v>
      </c>
      <c r="F262" t="s">
        <v>627</v>
      </c>
      <c r="G262" t="s">
        <v>27</v>
      </c>
    </row>
    <row r="263" spans="1:7" x14ac:dyDescent="0.3">
      <c r="A263">
        <v>262</v>
      </c>
      <c r="B263" t="s">
        <v>378</v>
      </c>
      <c r="C263" t="s">
        <v>63</v>
      </c>
      <c r="D263" t="s">
        <v>628</v>
      </c>
      <c r="E263" t="s">
        <v>65</v>
      </c>
      <c r="F263" t="s">
        <v>176</v>
      </c>
      <c r="G263" t="s">
        <v>29</v>
      </c>
    </row>
    <row r="264" spans="1:7" x14ac:dyDescent="0.3">
      <c r="A264">
        <v>263</v>
      </c>
      <c r="B264" t="s">
        <v>212</v>
      </c>
      <c r="C264" t="s">
        <v>120</v>
      </c>
      <c r="D264" t="s">
        <v>629</v>
      </c>
      <c r="E264" t="s">
        <v>93</v>
      </c>
      <c r="F264" t="s">
        <v>417</v>
      </c>
      <c r="G264" t="s">
        <v>28</v>
      </c>
    </row>
    <row r="265" spans="1:7" x14ac:dyDescent="0.3">
      <c r="A265">
        <v>264</v>
      </c>
      <c r="B265" t="s">
        <v>125</v>
      </c>
      <c r="C265" t="s">
        <v>125</v>
      </c>
      <c r="D265" t="s">
        <v>630</v>
      </c>
      <c r="E265" t="s">
        <v>65</v>
      </c>
      <c r="F265" t="s">
        <v>335</v>
      </c>
      <c r="G265" t="s">
        <v>23</v>
      </c>
    </row>
    <row r="266" spans="1:7" x14ac:dyDescent="0.3">
      <c r="A266">
        <v>265</v>
      </c>
      <c r="B266" t="s">
        <v>488</v>
      </c>
      <c r="C266" t="s">
        <v>110</v>
      </c>
      <c r="D266" t="s">
        <v>631</v>
      </c>
      <c r="E266" t="s">
        <v>93</v>
      </c>
      <c r="F266" t="s">
        <v>632</v>
      </c>
      <c r="G266" t="s">
        <v>25</v>
      </c>
    </row>
    <row r="267" spans="1:7" x14ac:dyDescent="0.3">
      <c r="A267">
        <v>266</v>
      </c>
      <c r="B267" t="s">
        <v>633</v>
      </c>
      <c r="C267" t="s">
        <v>486</v>
      </c>
      <c r="D267" t="s">
        <v>634</v>
      </c>
      <c r="E267" t="s">
        <v>65</v>
      </c>
      <c r="F267" t="s">
        <v>391</v>
      </c>
      <c r="G267" t="s">
        <v>26</v>
      </c>
    </row>
    <row r="268" spans="1:7" x14ac:dyDescent="0.3">
      <c r="A268">
        <v>267</v>
      </c>
      <c r="B268" t="s">
        <v>565</v>
      </c>
      <c r="C268" t="s">
        <v>105</v>
      </c>
      <c r="D268" t="s">
        <v>635</v>
      </c>
      <c r="E268" t="s">
        <v>60</v>
      </c>
      <c r="F268" t="s">
        <v>360</v>
      </c>
      <c r="G268" t="s">
        <v>24</v>
      </c>
    </row>
    <row r="269" spans="1:7" x14ac:dyDescent="0.3">
      <c r="A269">
        <v>268</v>
      </c>
      <c r="B269" t="s">
        <v>125</v>
      </c>
      <c r="C269" t="s">
        <v>125</v>
      </c>
      <c r="D269" t="s">
        <v>636</v>
      </c>
      <c r="E269" t="s">
        <v>122</v>
      </c>
      <c r="F269" t="s">
        <v>255</v>
      </c>
      <c r="G269" t="s">
        <v>27</v>
      </c>
    </row>
    <row r="270" spans="1:7" x14ac:dyDescent="0.3">
      <c r="A270">
        <v>269</v>
      </c>
      <c r="B270" t="s">
        <v>109</v>
      </c>
      <c r="C270" t="s">
        <v>110</v>
      </c>
      <c r="D270" t="s">
        <v>637</v>
      </c>
      <c r="E270" t="s">
        <v>65</v>
      </c>
      <c r="F270" t="s">
        <v>491</v>
      </c>
      <c r="G270" t="s">
        <v>29</v>
      </c>
    </row>
    <row r="271" spans="1:7" x14ac:dyDescent="0.3">
      <c r="A271">
        <v>270</v>
      </c>
      <c r="B271" t="s">
        <v>638</v>
      </c>
      <c r="C271" t="s">
        <v>105</v>
      </c>
      <c r="D271" t="s">
        <v>639</v>
      </c>
      <c r="E271" t="s">
        <v>60</v>
      </c>
      <c r="F271" t="s">
        <v>339</v>
      </c>
      <c r="G271" t="s">
        <v>28</v>
      </c>
    </row>
    <row r="272" spans="1:7" x14ac:dyDescent="0.3">
      <c r="A272">
        <v>271</v>
      </c>
      <c r="B272" t="s">
        <v>283</v>
      </c>
      <c r="C272" t="s">
        <v>174</v>
      </c>
      <c r="D272" t="s">
        <v>640</v>
      </c>
      <c r="E272" t="s">
        <v>65</v>
      </c>
      <c r="F272" t="s">
        <v>396</v>
      </c>
      <c r="G272" t="s">
        <v>23</v>
      </c>
    </row>
    <row r="273" spans="1:7" x14ac:dyDescent="0.3">
      <c r="A273">
        <v>272</v>
      </c>
      <c r="B273" t="s">
        <v>641</v>
      </c>
      <c r="C273" t="s">
        <v>220</v>
      </c>
      <c r="D273" t="s">
        <v>642</v>
      </c>
      <c r="E273" t="s">
        <v>55</v>
      </c>
      <c r="F273" t="s">
        <v>394</v>
      </c>
      <c r="G273" t="s">
        <v>25</v>
      </c>
    </row>
    <row r="274" spans="1:7" x14ac:dyDescent="0.3">
      <c r="A274">
        <v>273</v>
      </c>
      <c r="B274" t="s">
        <v>217</v>
      </c>
      <c r="C274" t="s">
        <v>72</v>
      </c>
      <c r="D274" t="s">
        <v>643</v>
      </c>
      <c r="E274" t="s">
        <v>65</v>
      </c>
      <c r="F274" t="s">
        <v>644</v>
      </c>
      <c r="G274" t="s">
        <v>26</v>
      </c>
    </row>
    <row r="275" spans="1:7" x14ac:dyDescent="0.3">
      <c r="A275">
        <v>274</v>
      </c>
      <c r="B275" t="s">
        <v>125</v>
      </c>
      <c r="C275" t="s">
        <v>125</v>
      </c>
      <c r="D275" t="s">
        <v>645</v>
      </c>
      <c r="E275" t="s">
        <v>60</v>
      </c>
      <c r="F275" t="s">
        <v>339</v>
      </c>
      <c r="G275" t="s">
        <v>24</v>
      </c>
    </row>
    <row r="276" spans="1:7" x14ac:dyDescent="0.3">
      <c r="A276">
        <v>275</v>
      </c>
      <c r="B276" t="s">
        <v>623</v>
      </c>
      <c r="C276" t="s">
        <v>53</v>
      </c>
      <c r="D276" t="s">
        <v>646</v>
      </c>
      <c r="E276" t="s">
        <v>69</v>
      </c>
      <c r="F276" t="s">
        <v>90</v>
      </c>
      <c r="G276" t="s">
        <v>27</v>
      </c>
    </row>
    <row r="277" spans="1:7" x14ac:dyDescent="0.3">
      <c r="A277">
        <v>276</v>
      </c>
      <c r="B277" t="s">
        <v>177</v>
      </c>
      <c r="C277" t="s">
        <v>178</v>
      </c>
      <c r="D277" t="s">
        <v>647</v>
      </c>
      <c r="E277" t="s">
        <v>55</v>
      </c>
      <c r="F277" t="s">
        <v>74</v>
      </c>
      <c r="G277" t="s">
        <v>29</v>
      </c>
    </row>
    <row r="278" spans="1:7" x14ac:dyDescent="0.3">
      <c r="A278">
        <v>277</v>
      </c>
      <c r="B278" t="s">
        <v>574</v>
      </c>
      <c r="C278" t="s">
        <v>402</v>
      </c>
      <c r="D278" t="s">
        <v>648</v>
      </c>
      <c r="E278" t="s">
        <v>60</v>
      </c>
      <c r="F278" t="s">
        <v>196</v>
      </c>
      <c r="G278" t="s">
        <v>28</v>
      </c>
    </row>
    <row r="279" spans="1:7" x14ac:dyDescent="0.3">
      <c r="A279">
        <v>278</v>
      </c>
      <c r="B279" t="s">
        <v>649</v>
      </c>
      <c r="C279" t="s">
        <v>76</v>
      </c>
      <c r="D279" t="s">
        <v>650</v>
      </c>
      <c r="E279" t="s">
        <v>122</v>
      </c>
      <c r="F279" t="s">
        <v>134</v>
      </c>
      <c r="G279" t="s">
        <v>23</v>
      </c>
    </row>
    <row r="280" spans="1:7" x14ac:dyDescent="0.3">
      <c r="A280">
        <v>279</v>
      </c>
      <c r="B280" t="s">
        <v>392</v>
      </c>
      <c r="C280" t="s">
        <v>486</v>
      </c>
      <c r="D280" t="s">
        <v>651</v>
      </c>
      <c r="E280" t="s">
        <v>107</v>
      </c>
      <c r="F280" t="s">
        <v>112</v>
      </c>
      <c r="G280" t="s">
        <v>25</v>
      </c>
    </row>
    <row r="281" spans="1:7" x14ac:dyDescent="0.3">
      <c r="A281">
        <v>280</v>
      </c>
      <c r="B281" t="s">
        <v>652</v>
      </c>
      <c r="C281" t="s">
        <v>220</v>
      </c>
      <c r="D281" t="s">
        <v>653</v>
      </c>
      <c r="E281" t="s">
        <v>65</v>
      </c>
      <c r="F281" t="s">
        <v>549</v>
      </c>
      <c r="G281" t="s">
        <v>26</v>
      </c>
    </row>
    <row r="282" spans="1:7" x14ac:dyDescent="0.3">
      <c r="A282">
        <v>281</v>
      </c>
      <c r="B282" t="s">
        <v>654</v>
      </c>
      <c r="C282" t="s">
        <v>53</v>
      </c>
      <c r="D282" t="s">
        <v>655</v>
      </c>
      <c r="E282" t="s">
        <v>69</v>
      </c>
      <c r="F282" t="s">
        <v>156</v>
      </c>
      <c r="G282" t="s">
        <v>24</v>
      </c>
    </row>
    <row r="283" spans="1:7" x14ac:dyDescent="0.3">
      <c r="A283">
        <v>282</v>
      </c>
      <c r="B283" t="s">
        <v>125</v>
      </c>
      <c r="C283" t="s">
        <v>125</v>
      </c>
      <c r="D283" t="s">
        <v>656</v>
      </c>
      <c r="E283" t="s">
        <v>122</v>
      </c>
      <c r="F283" t="s">
        <v>255</v>
      </c>
      <c r="G283" t="s">
        <v>27</v>
      </c>
    </row>
    <row r="284" spans="1:7" x14ac:dyDescent="0.3">
      <c r="A284">
        <v>283</v>
      </c>
      <c r="B284" t="s">
        <v>317</v>
      </c>
      <c r="C284" t="s">
        <v>58</v>
      </c>
      <c r="D284" t="s">
        <v>657</v>
      </c>
      <c r="E284" t="s">
        <v>60</v>
      </c>
      <c r="F284" t="s">
        <v>61</v>
      </c>
      <c r="G284" t="s">
        <v>29</v>
      </c>
    </row>
    <row r="285" spans="1:7" x14ac:dyDescent="0.3">
      <c r="A285">
        <v>284</v>
      </c>
      <c r="B285" t="s">
        <v>248</v>
      </c>
      <c r="C285" t="s">
        <v>129</v>
      </c>
      <c r="D285" t="s">
        <v>658</v>
      </c>
      <c r="E285" t="s">
        <v>366</v>
      </c>
      <c r="F285" t="s">
        <v>659</v>
      </c>
      <c r="G285" t="s">
        <v>28</v>
      </c>
    </row>
    <row r="286" spans="1:7" x14ac:dyDescent="0.3">
      <c r="A286">
        <v>285</v>
      </c>
      <c r="B286" t="s">
        <v>660</v>
      </c>
      <c r="C286" t="s">
        <v>661</v>
      </c>
      <c r="D286" t="s">
        <v>662</v>
      </c>
      <c r="E286" t="s">
        <v>143</v>
      </c>
      <c r="F286" t="s">
        <v>384</v>
      </c>
      <c r="G286" t="s">
        <v>23</v>
      </c>
    </row>
    <row r="287" spans="1:7" x14ac:dyDescent="0.3">
      <c r="A287">
        <v>286</v>
      </c>
      <c r="B287" t="s">
        <v>488</v>
      </c>
      <c r="C287" t="s">
        <v>110</v>
      </c>
      <c r="D287" t="s">
        <v>663</v>
      </c>
      <c r="E287" t="s">
        <v>65</v>
      </c>
      <c r="F287" t="s">
        <v>615</v>
      </c>
      <c r="G287" t="s">
        <v>25</v>
      </c>
    </row>
    <row r="288" spans="1:7" x14ac:dyDescent="0.3">
      <c r="A288">
        <v>287</v>
      </c>
      <c r="B288" t="s">
        <v>664</v>
      </c>
      <c r="C288" t="s">
        <v>125</v>
      </c>
      <c r="D288" t="s">
        <v>665</v>
      </c>
      <c r="E288" t="s">
        <v>69</v>
      </c>
      <c r="F288" t="s">
        <v>98</v>
      </c>
      <c r="G288" t="s">
        <v>26</v>
      </c>
    </row>
    <row r="289" spans="1:7" x14ac:dyDescent="0.3">
      <c r="A289">
        <v>288</v>
      </c>
      <c r="B289" t="s">
        <v>214</v>
      </c>
      <c r="C289" t="s">
        <v>215</v>
      </c>
      <c r="D289" t="s">
        <v>666</v>
      </c>
      <c r="E289" t="s">
        <v>131</v>
      </c>
      <c r="F289" t="s">
        <v>202</v>
      </c>
      <c r="G289" t="s">
        <v>24</v>
      </c>
    </row>
    <row r="290" spans="1:7" x14ac:dyDescent="0.3">
      <c r="A290">
        <v>289</v>
      </c>
      <c r="B290" t="s">
        <v>197</v>
      </c>
      <c r="C290" t="s">
        <v>53</v>
      </c>
      <c r="D290" t="s">
        <v>667</v>
      </c>
      <c r="E290" t="s">
        <v>131</v>
      </c>
      <c r="F290" t="s">
        <v>505</v>
      </c>
      <c r="G290" t="s">
        <v>27</v>
      </c>
    </row>
    <row r="291" spans="1:7" x14ac:dyDescent="0.3">
      <c r="A291">
        <v>290</v>
      </c>
      <c r="B291" t="s">
        <v>574</v>
      </c>
      <c r="C291" t="s">
        <v>402</v>
      </c>
      <c r="D291" t="s">
        <v>668</v>
      </c>
      <c r="E291" t="s">
        <v>65</v>
      </c>
      <c r="F291" t="s">
        <v>285</v>
      </c>
      <c r="G291" t="s">
        <v>29</v>
      </c>
    </row>
    <row r="292" spans="1:7" x14ac:dyDescent="0.3">
      <c r="A292">
        <v>291</v>
      </c>
      <c r="B292" t="s">
        <v>669</v>
      </c>
      <c r="C292" t="s">
        <v>260</v>
      </c>
      <c r="D292" t="s">
        <v>670</v>
      </c>
      <c r="E292" t="s">
        <v>60</v>
      </c>
      <c r="F292" t="s">
        <v>151</v>
      </c>
      <c r="G292" t="s">
        <v>28</v>
      </c>
    </row>
    <row r="293" spans="1:7" x14ac:dyDescent="0.3">
      <c r="A293">
        <v>292</v>
      </c>
      <c r="B293" t="s">
        <v>671</v>
      </c>
      <c r="C293" t="s">
        <v>53</v>
      </c>
      <c r="D293" t="s">
        <v>672</v>
      </c>
      <c r="E293" t="s">
        <v>65</v>
      </c>
      <c r="F293" t="s">
        <v>540</v>
      </c>
      <c r="G293" t="s">
        <v>23</v>
      </c>
    </row>
    <row r="294" spans="1:7" x14ac:dyDescent="0.3">
      <c r="A294">
        <v>293</v>
      </c>
      <c r="B294" t="s">
        <v>673</v>
      </c>
      <c r="C294" t="s">
        <v>72</v>
      </c>
      <c r="D294" t="s">
        <v>674</v>
      </c>
      <c r="E294" t="s">
        <v>65</v>
      </c>
      <c r="F294" t="s">
        <v>323</v>
      </c>
      <c r="G294" t="s">
        <v>25</v>
      </c>
    </row>
    <row r="295" spans="1:7" x14ac:dyDescent="0.3">
      <c r="A295">
        <v>294</v>
      </c>
      <c r="B295" t="s">
        <v>675</v>
      </c>
      <c r="C295" t="s">
        <v>477</v>
      </c>
      <c r="D295" t="s">
        <v>676</v>
      </c>
      <c r="E295" t="s">
        <v>69</v>
      </c>
      <c r="F295" t="s">
        <v>90</v>
      </c>
      <c r="G295" t="s">
        <v>26</v>
      </c>
    </row>
    <row r="296" spans="1:7" x14ac:dyDescent="0.3">
      <c r="A296">
        <v>295</v>
      </c>
      <c r="B296" t="s">
        <v>352</v>
      </c>
      <c r="C296" t="s">
        <v>53</v>
      </c>
      <c r="D296" t="s">
        <v>677</v>
      </c>
      <c r="E296" t="s">
        <v>55</v>
      </c>
      <c r="F296" t="s">
        <v>78</v>
      </c>
      <c r="G296" t="s">
        <v>24</v>
      </c>
    </row>
    <row r="297" spans="1:7" x14ac:dyDescent="0.3">
      <c r="A297">
        <v>296</v>
      </c>
      <c r="B297" t="s">
        <v>125</v>
      </c>
      <c r="C297" t="s">
        <v>125</v>
      </c>
      <c r="D297" t="s">
        <v>678</v>
      </c>
      <c r="E297" t="s">
        <v>122</v>
      </c>
      <c r="F297" t="s">
        <v>582</v>
      </c>
      <c r="G297" t="s">
        <v>27</v>
      </c>
    </row>
    <row r="298" spans="1:7" x14ac:dyDescent="0.3">
      <c r="A298">
        <v>297</v>
      </c>
      <c r="B298" t="s">
        <v>679</v>
      </c>
      <c r="C298" t="s">
        <v>72</v>
      </c>
      <c r="D298" t="s">
        <v>680</v>
      </c>
      <c r="E298" t="s">
        <v>93</v>
      </c>
      <c r="F298" t="s">
        <v>269</v>
      </c>
      <c r="G298" t="s">
        <v>29</v>
      </c>
    </row>
    <row r="299" spans="1:7" x14ac:dyDescent="0.3">
      <c r="A299">
        <v>298</v>
      </c>
      <c r="B299" t="s">
        <v>80</v>
      </c>
      <c r="C299" t="s">
        <v>81</v>
      </c>
      <c r="D299" t="s">
        <v>681</v>
      </c>
      <c r="E299" t="s">
        <v>55</v>
      </c>
      <c r="F299" t="s">
        <v>56</v>
      </c>
      <c r="G299" t="s">
        <v>28</v>
      </c>
    </row>
    <row r="300" spans="1:7" x14ac:dyDescent="0.3">
      <c r="A300">
        <v>299</v>
      </c>
      <c r="B300" t="s">
        <v>125</v>
      </c>
      <c r="C300" t="s">
        <v>125</v>
      </c>
      <c r="D300" t="s">
        <v>682</v>
      </c>
      <c r="E300" t="s">
        <v>122</v>
      </c>
      <c r="F300" t="s">
        <v>123</v>
      </c>
      <c r="G300" t="s">
        <v>23</v>
      </c>
    </row>
    <row r="301" spans="1:7" x14ac:dyDescent="0.3">
      <c r="A301">
        <v>300</v>
      </c>
      <c r="B301" t="s">
        <v>683</v>
      </c>
      <c r="C301" t="s">
        <v>125</v>
      </c>
      <c r="D301" t="s">
        <v>684</v>
      </c>
      <c r="E301" t="s">
        <v>65</v>
      </c>
      <c r="F301" t="s">
        <v>685</v>
      </c>
      <c r="G301" t="s">
        <v>25</v>
      </c>
    </row>
    <row r="302" spans="1:7" x14ac:dyDescent="0.3">
      <c r="A302">
        <v>301</v>
      </c>
      <c r="B302" t="s">
        <v>599</v>
      </c>
      <c r="C302" t="s">
        <v>72</v>
      </c>
      <c r="D302" t="s">
        <v>686</v>
      </c>
      <c r="E302" t="s">
        <v>93</v>
      </c>
      <c r="F302" t="s">
        <v>269</v>
      </c>
      <c r="G302" t="s">
        <v>26</v>
      </c>
    </row>
    <row r="303" spans="1:7" x14ac:dyDescent="0.3">
      <c r="A303">
        <v>302</v>
      </c>
      <c r="B303" t="s">
        <v>687</v>
      </c>
      <c r="C303" t="s">
        <v>402</v>
      </c>
      <c r="D303" t="s">
        <v>688</v>
      </c>
      <c r="E303" t="s">
        <v>93</v>
      </c>
      <c r="F303" t="s">
        <v>269</v>
      </c>
      <c r="G303" t="s">
        <v>24</v>
      </c>
    </row>
    <row r="304" spans="1:7" x14ac:dyDescent="0.3">
      <c r="A304">
        <v>303</v>
      </c>
      <c r="B304" t="s">
        <v>689</v>
      </c>
      <c r="C304" t="s">
        <v>220</v>
      </c>
      <c r="D304" t="s">
        <v>690</v>
      </c>
      <c r="E304" t="s">
        <v>143</v>
      </c>
      <c r="F304" t="s">
        <v>691</v>
      </c>
      <c r="G304" t="s">
        <v>27</v>
      </c>
    </row>
    <row r="305" spans="1:7" x14ac:dyDescent="0.3">
      <c r="A305">
        <v>304</v>
      </c>
      <c r="B305" t="s">
        <v>125</v>
      </c>
      <c r="C305" t="s">
        <v>125</v>
      </c>
      <c r="D305" t="s">
        <v>692</v>
      </c>
      <c r="E305" t="s">
        <v>122</v>
      </c>
      <c r="F305" t="s">
        <v>137</v>
      </c>
      <c r="G305" t="s">
        <v>29</v>
      </c>
    </row>
    <row r="306" spans="1:7" x14ac:dyDescent="0.3">
      <c r="A306">
        <v>305</v>
      </c>
      <c r="B306" t="s">
        <v>428</v>
      </c>
      <c r="C306" t="s">
        <v>166</v>
      </c>
      <c r="D306" t="s">
        <v>693</v>
      </c>
      <c r="E306" t="s">
        <v>60</v>
      </c>
      <c r="F306" t="s">
        <v>339</v>
      </c>
      <c r="G306" t="s">
        <v>28</v>
      </c>
    </row>
    <row r="307" spans="1:7" x14ac:dyDescent="0.3">
      <c r="A307">
        <v>306</v>
      </c>
      <c r="B307" t="s">
        <v>80</v>
      </c>
      <c r="C307" t="s">
        <v>81</v>
      </c>
      <c r="D307" t="s">
        <v>694</v>
      </c>
      <c r="E307" t="s">
        <v>55</v>
      </c>
      <c r="F307" t="s">
        <v>74</v>
      </c>
      <c r="G307" t="s">
        <v>23</v>
      </c>
    </row>
    <row r="308" spans="1:7" x14ac:dyDescent="0.3">
      <c r="A308">
        <v>307</v>
      </c>
      <c r="B308" t="s">
        <v>695</v>
      </c>
      <c r="C308" t="s">
        <v>53</v>
      </c>
      <c r="D308" t="s">
        <v>696</v>
      </c>
      <c r="E308" t="s">
        <v>93</v>
      </c>
      <c r="F308" t="s">
        <v>417</v>
      </c>
      <c r="G308" t="s">
        <v>25</v>
      </c>
    </row>
    <row r="309" spans="1:7" x14ac:dyDescent="0.3">
      <c r="A309">
        <v>308</v>
      </c>
      <c r="B309" t="s">
        <v>378</v>
      </c>
      <c r="C309" t="s">
        <v>63</v>
      </c>
      <c r="D309" t="s">
        <v>697</v>
      </c>
      <c r="E309" t="s">
        <v>93</v>
      </c>
      <c r="F309" t="s">
        <v>698</v>
      </c>
      <c r="G309" t="s">
        <v>26</v>
      </c>
    </row>
    <row r="310" spans="1:7" x14ac:dyDescent="0.3">
      <c r="A310">
        <v>309</v>
      </c>
      <c r="B310" t="s">
        <v>699</v>
      </c>
      <c r="C310" t="s">
        <v>105</v>
      </c>
      <c r="D310" t="s">
        <v>700</v>
      </c>
      <c r="E310" t="s">
        <v>143</v>
      </c>
      <c r="F310" t="s">
        <v>292</v>
      </c>
      <c r="G310" t="s">
        <v>24</v>
      </c>
    </row>
    <row r="311" spans="1:7" x14ac:dyDescent="0.3">
      <c r="A311">
        <v>310</v>
      </c>
      <c r="B311" t="s">
        <v>701</v>
      </c>
      <c r="C311" t="s">
        <v>166</v>
      </c>
      <c r="D311" t="s">
        <v>702</v>
      </c>
      <c r="E311" t="s">
        <v>143</v>
      </c>
      <c r="F311" t="s">
        <v>292</v>
      </c>
      <c r="G311" t="s">
        <v>27</v>
      </c>
    </row>
    <row r="312" spans="1:7" x14ac:dyDescent="0.3">
      <c r="A312">
        <v>311</v>
      </c>
      <c r="B312" t="s">
        <v>703</v>
      </c>
      <c r="C312" t="s">
        <v>110</v>
      </c>
      <c r="D312" t="s">
        <v>704</v>
      </c>
      <c r="E312" t="s">
        <v>185</v>
      </c>
      <c r="F312" t="s">
        <v>627</v>
      </c>
      <c r="G312" t="s">
        <v>29</v>
      </c>
    </row>
    <row r="313" spans="1:7" x14ac:dyDescent="0.3">
      <c r="A313">
        <v>312</v>
      </c>
      <c r="B313" t="s">
        <v>705</v>
      </c>
      <c r="C313" t="s">
        <v>96</v>
      </c>
      <c r="D313" t="s">
        <v>706</v>
      </c>
      <c r="E313" t="s">
        <v>55</v>
      </c>
      <c r="F313" t="s">
        <v>74</v>
      </c>
      <c r="G313" t="s">
        <v>28</v>
      </c>
    </row>
    <row r="314" spans="1:7" x14ac:dyDescent="0.3">
      <c r="A314">
        <v>313</v>
      </c>
      <c r="B314" t="s">
        <v>183</v>
      </c>
      <c r="C314" t="s">
        <v>58</v>
      </c>
      <c r="D314" t="s">
        <v>707</v>
      </c>
      <c r="E314" t="s">
        <v>185</v>
      </c>
      <c r="F314" t="s">
        <v>186</v>
      </c>
      <c r="G314" t="s">
        <v>23</v>
      </c>
    </row>
    <row r="315" spans="1:7" x14ac:dyDescent="0.3">
      <c r="A315">
        <v>314</v>
      </c>
      <c r="B315" t="s">
        <v>125</v>
      </c>
      <c r="C315" t="s">
        <v>125</v>
      </c>
      <c r="D315" t="s">
        <v>708</v>
      </c>
      <c r="E315" t="s">
        <v>122</v>
      </c>
      <c r="F315" t="s">
        <v>452</v>
      </c>
      <c r="G315" t="s">
        <v>25</v>
      </c>
    </row>
    <row r="316" spans="1:7" x14ac:dyDescent="0.3">
      <c r="A316">
        <v>315</v>
      </c>
      <c r="B316" t="s">
        <v>709</v>
      </c>
      <c r="C316" t="s">
        <v>146</v>
      </c>
      <c r="D316" t="s">
        <v>710</v>
      </c>
      <c r="E316" t="s">
        <v>69</v>
      </c>
      <c r="F316" t="s">
        <v>267</v>
      </c>
      <c r="G316" t="s">
        <v>26</v>
      </c>
    </row>
    <row r="317" spans="1:7" x14ac:dyDescent="0.3">
      <c r="A317">
        <v>316</v>
      </c>
      <c r="B317" t="s">
        <v>711</v>
      </c>
      <c r="C317" t="s">
        <v>72</v>
      </c>
      <c r="D317" t="s">
        <v>712</v>
      </c>
      <c r="E317" t="s">
        <v>69</v>
      </c>
      <c r="F317" t="s">
        <v>571</v>
      </c>
      <c r="G317" t="s">
        <v>24</v>
      </c>
    </row>
    <row r="318" spans="1:7" x14ac:dyDescent="0.3">
      <c r="A318">
        <v>317</v>
      </c>
      <c r="B318" t="s">
        <v>713</v>
      </c>
      <c r="C318" t="s">
        <v>125</v>
      </c>
      <c r="D318" t="s">
        <v>714</v>
      </c>
      <c r="E318" t="s">
        <v>122</v>
      </c>
      <c r="F318" t="s">
        <v>222</v>
      </c>
      <c r="G318" t="s">
        <v>27</v>
      </c>
    </row>
    <row r="319" spans="1:7" x14ac:dyDescent="0.3">
      <c r="A319">
        <v>318</v>
      </c>
      <c r="B319" t="s">
        <v>109</v>
      </c>
      <c r="C319" t="s">
        <v>110</v>
      </c>
      <c r="D319" t="s">
        <v>715</v>
      </c>
      <c r="E319" t="s">
        <v>55</v>
      </c>
      <c r="F319" t="s">
        <v>589</v>
      </c>
      <c r="G319" t="s">
        <v>29</v>
      </c>
    </row>
    <row r="320" spans="1:7" x14ac:dyDescent="0.3">
      <c r="A320">
        <v>319</v>
      </c>
      <c r="B320" t="s">
        <v>716</v>
      </c>
      <c r="C320" t="s">
        <v>717</v>
      </c>
      <c r="D320" t="s">
        <v>718</v>
      </c>
      <c r="E320" t="s">
        <v>69</v>
      </c>
      <c r="F320" t="s">
        <v>90</v>
      </c>
      <c r="G320" t="s">
        <v>28</v>
      </c>
    </row>
    <row r="321" spans="1:7" x14ac:dyDescent="0.3">
      <c r="A321">
        <v>320</v>
      </c>
      <c r="B321" t="s">
        <v>719</v>
      </c>
      <c r="C321" t="s">
        <v>603</v>
      </c>
      <c r="D321" t="s">
        <v>720</v>
      </c>
      <c r="E321" t="s">
        <v>185</v>
      </c>
      <c r="F321" t="s">
        <v>303</v>
      </c>
      <c r="G321" t="s">
        <v>23</v>
      </c>
    </row>
    <row r="322" spans="1:7" x14ac:dyDescent="0.3">
      <c r="A322">
        <v>321</v>
      </c>
      <c r="B322" t="s">
        <v>683</v>
      </c>
      <c r="C322" t="s">
        <v>661</v>
      </c>
      <c r="D322" t="s">
        <v>721</v>
      </c>
      <c r="E322" t="s">
        <v>55</v>
      </c>
      <c r="F322" t="s">
        <v>74</v>
      </c>
      <c r="G322" t="s">
        <v>25</v>
      </c>
    </row>
    <row r="323" spans="1:7" x14ac:dyDescent="0.3">
      <c r="A323">
        <v>322</v>
      </c>
      <c r="B323" t="s">
        <v>722</v>
      </c>
      <c r="C323" t="s">
        <v>382</v>
      </c>
      <c r="D323" t="s">
        <v>723</v>
      </c>
      <c r="E323" t="s">
        <v>122</v>
      </c>
      <c r="F323" t="s">
        <v>211</v>
      </c>
      <c r="G323" t="s">
        <v>26</v>
      </c>
    </row>
    <row r="324" spans="1:7" x14ac:dyDescent="0.3">
      <c r="A324">
        <v>323</v>
      </c>
      <c r="B324" t="s">
        <v>183</v>
      </c>
      <c r="C324" t="s">
        <v>58</v>
      </c>
      <c r="D324" t="s">
        <v>724</v>
      </c>
      <c r="E324" t="s">
        <v>185</v>
      </c>
      <c r="F324" t="s">
        <v>186</v>
      </c>
      <c r="G324" t="s">
        <v>24</v>
      </c>
    </row>
    <row r="325" spans="1:7" x14ac:dyDescent="0.3">
      <c r="A325">
        <v>324</v>
      </c>
      <c r="B325" t="s">
        <v>125</v>
      </c>
      <c r="C325" t="s">
        <v>125</v>
      </c>
      <c r="D325" t="s">
        <v>725</v>
      </c>
      <c r="E325" t="s">
        <v>122</v>
      </c>
      <c r="F325" t="s">
        <v>582</v>
      </c>
      <c r="G325" t="s">
        <v>27</v>
      </c>
    </row>
    <row r="326" spans="1:7" x14ac:dyDescent="0.3">
      <c r="A326">
        <v>325</v>
      </c>
      <c r="B326" t="s">
        <v>726</v>
      </c>
      <c r="C326" t="s">
        <v>174</v>
      </c>
      <c r="D326" t="s">
        <v>727</v>
      </c>
      <c r="E326" t="s">
        <v>107</v>
      </c>
      <c r="F326" t="s">
        <v>108</v>
      </c>
      <c r="G326" t="s">
        <v>29</v>
      </c>
    </row>
    <row r="327" spans="1:7" x14ac:dyDescent="0.3">
      <c r="A327">
        <v>326</v>
      </c>
      <c r="B327" t="s">
        <v>128</v>
      </c>
      <c r="C327" t="s">
        <v>129</v>
      </c>
      <c r="D327" t="s">
        <v>728</v>
      </c>
      <c r="E327" t="s">
        <v>143</v>
      </c>
      <c r="F327" t="s">
        <v>729</v>
      </c>
      <c r="G327" t="s">
        <v>28</v>
      </c>
    </row>
    <row r="328" spans="1:7" x14ac:dyDescent="0.3">
      <c r="A328">
        <v>327</v>
      </c>
      <c r="B328" t="s">
        <v>730</v>
      </c>
      <c r="C328" t="s">
        <v>53</v>
      </c>
      <c r="D328" t="s">
        <v>731</v>
      </c>
      <c r="E328" t="s">
        <v>69</v>
      </c>
      <c r="F328" t="s">
        <v>98</v>
      </c>
      <c r="G328" t="s">
        <v>23</v>
      </c>
    </row>
    <row r="329" spans="1:7" x14ac:dyDescent="0.3">
      <c r="A329">
        <v>328</v>
      </c>
      <c r="B329" t="s">
        <v>183</v>
      </c>
      <c r="C329" t="s">
        <v>58</v>
      </c>
      <c r="D329" t="s">
        <v>732</v>
      </c>
      <c r="E329" t="s">
        <v>185</v>
      </c>
      <c r="F329" t="s">
        <v>186</v>
      </c>
      <c r="G329" t="s">
        <v>25</v>
      </c>
    </row>
    <row r="330" spans="1:7" x14ac:dyDescent="0.3">
      <c r="A330">
        <v>329</v>
      </c>
      <c r="B330" t="s">
        <v>733</v>
      </c>
      <c r="C330" t="s">
        <v>178</v>
      </c>
      <c r="D330" t="s">
        <v>734</v>
      </c>
      <c r="E330" t="s">
        <v>107</v>
      </c>
      <c r="F330" t="s">
        <v>108</v>
      </c>
      <c r="G330" t="s">
        <v>26</v>
      </c>
    </row>
    <row r="331" spans="1:7" x14ac:dyDescent="0.3">
      <c r="A331">
        <v>330</v>
      </c>
      <c r="B331" t="s">
        <v>735</v>
      </c>
      <c r="C331" t="s">
        <v>493</v>
      </c>
      <c r="D331" t="s">
        <v>736</v>
      </c>
      <c r="E331" t="s">
        <v>65</v>
      </c>
      <c r="F331" t="s">
        <v>335</v>
      </c>
      <c r="G331" t="s">
        <v>24</v>
      </c>
    </row>
    <row r="332" spans="1:7" x14ac:dyDescent="0.3">
      <c r="A332">
        <v>331</v>
      </c>
      <c r="B332" t="s">
        <v>125</v>
      </c>
      <c r="C332" t="s">
        <v>125</v>
      </c>
      <c r="D332" t="s">
        <v>737</v>
      </c>
      <c r="E332" t="s">
        <v>60</v>
      </c>
      <c r="F332" t="s">
        <v>412</v>
      </c>
      <c r="G332" t="s">
        <v>27</v>
      </c>
    </row>
    <row r="333" spans="1:7" x14ac:dyDescent="0.3">
      <c r="A333">
        <v>332</v>
      </c>
      <c r="B333" t="s">
        <v>738</v>
      </c>
      <c r="C333" t="s">
        <v>63</v>
      </c>
      <c r="D333" t="s">
        <v>739</v>
      </c>
      <c r="E333" t="s">
        <v>60</v>
      </c>
      <c r="F333" t="s">
        <v>196</v>
      </c>
      <c r="G333" t="s">
        <v>29</v>
      </c>
    </row>
    <row r="334" spans="1:7" x14ac:dyDescent="0.3">
      <c r="A334">
        <v>333</v>
      </c>
      <c r="B334" t="s">
        <v>183</v>
      </c>
      <c r="C334" t="s">
        <v>58</v>
      </c>
      <c r="D334" t="s">
        <v>740</v>
      </c>
      <c r="E334" t="s">
        <v>185</v>
      </c>
      <c r="F334" t="s">
        <v>243</v>
      </c>
      <c r="G334" t="s">
        <v>28</v>
      </c>
    </row>
    <row r="335" spans="1:7" x14ac:dyDescent="0.3">
      <c r="A335">
        <v>334</v>
      </c>
      <c r="B335" t="s">
        <v>741</v>
      </c>
      <c r="C335" t="s">
        <v>96</v>
      </c>
      <c r="D335" t="s">
        <v>742</v>
      </c>
      <c r="E335" t="s">
        <v>107</v>
      </c>
      <c r="F335" t="s">
        <v>115</v>
      </c>
      <c r="G335" t="s">
        <v>23</v>
      </c>
    </row>
    <row r="336" spans="1:7" x14ac:dyDescent="0.3">
      <c r="A336">
        <v>335</v>
      </c>
      <c r="B336" t="s">
        <v>743</v>
      </c>
      <c r="C336" t="s">
        <v>63</v>
      </c>
      <c r="D336" t="s">
        <v>744</v>
      </c>
      <c r="E336" t="s">
        <v>60</v>
      </c>
      <c r="F336" t="s">
        <v>360</v>
      </c>
      <c r="G336" t="s">
        <v>25</v>
      </c>
    </row>
    <row r="337" spans="1:7" x14ac:dyDescent="0.3">
      <c r="A337">
        <v>336</v>
      </c>
      <c r="B337" t="s">
        <v>597</v>
      </c>
      <c r="C337" t="s">
        <v>53</v>
      </c>
      <c r="D337" t="s">
        <v>745</v>
      </c>
      <c r="E337" t="s">
        <v>69</v>
      </c>
      <c r="F337" t="s">
        <v>98</v>
      </c>
      <c r="G337" t="s">
        <v>26</v>
      </c>
    </row>
    <row r="338" spans="1:7" x14ac:dyDescent="0.3">
      <c r="A338">
        <v>337</v>
      </c>
      <c r="B338" t="s">
        <v>217</v>
      </c>
      <c r="C338" t="s">
        <v>72</v>
      </c>
      <c r="D338" t="s">
        <v>746</v>
      </c>
      <c r="E338" t="s">
        <v>122</v>
      </c>
      <c r="F338" t="s">
        <v>162</v>
      </c>
      <c r="G338" t="s">
        <v>24</v>
      </c>
    </row>
    <row r="339" spans="1:7" x14ac:dyDescent="0.3">
      <c r="A339">
        <v>338</v>
      </c>
      <c r="B339" t="s">
        <v>219</v>
      </c>
      <c r="C339" t="s">
        <v>220</v>
      </c>
      <c r="D339" t="s">
        <v>747</v>
      </c>
      <c r="E339" t="s">
        <v>143</v>
      </c>
      <c r="F339" t="s">
        <v>748</v>
      </c>
      <c r="G339" t="s">
        <v>27</v>
      </c>
    </row>
    <row r="340" spans="1:7" x14ac:dyDescent="0.3">
      <c r="A340">
        <v>339</v>
      </c>
      <c r="B340" t="s">
        <v>52</v>
      </c>
      <c r="C340" t="s">
        <v>53</v>
      </c>
      <c r="D340" t="s">
        <v>749</v>
      </c>
      <c r="E340" t="s">
        <v>69</v>
      </c>
      <c r="F340" t="s">
        <v>90</v>
      </c>
      <c r="G340" t="s">
        <v>29</v>
      </c>
    </row>
    <row r="341" spans="1:7" x14ac:dyDescent="0.3">
      <c r="A341">
        <v>340</v>
      </c>
      <c r="B341" t="s">
        <v>750</v>
      </c>
      <c r="C341" t="s">
        <v>120</v>
      </c>
      <c r="D341" t="s">
        <v>751</v>
      </c>
      <c r="E341" t="s">
        <v>65</v>
      </c>
      <c r="F341" t="s">
        <v>752</v>
      </c>
      <c r="G341" t="s">
        <v>28</v>
      </c>
    </row>
    <row r="342" spans="1:7" x14ac:dyDescent="0.3">
      <c r="A342">
        <v>341</v>
      </c>
      <c r="B342" t="s">
        <v>125</v>
      </c>
      <c r="C342" t="s">
        <v>125</v>
      </c>
      <c r="D342" t="s">
        <v>753</v>
      </c>
      <c r="E342" t="s">
        <v>65</v>
      </c>
      <c r="F342" t="s">
        <v>502</v>
      </c>
      <c r="G342" t="s">
        <v>23</v>
      </c>
    </row>
    <row r="343" spans="1:7" x14ac:dyDescent="0.3">
      <c r="A343">
        <v>342</v>
      </c>
      <c r="B343" t="s">
        <v>587</v>
      </c>
      <c r="C343" t="s">
        <v>53</v>
      </c>
      <c r="D343" t="s">
        <v>754</v>
      </c>
      <c r="E343" t="s">
        <v>131</v>
      </c>
      <c r="F343" t="s">
        <v>505</v>
      </c>
      <c r="G343" t="s">
        <v>25</v>
      </c>
    </row>
    <row r="344" spans="1:7" x14ac:dyDescent="0.3">
      <c r="A344">
        <v>343</v>
      </c>
      <c r="B344" t="s">
        <v>558</v>
      </c>
      <c r="C344" t="s">
        <v>301</v>
      </c>
      <c r="D344" t="s">
        <v>755</v>
      </c>
      <c r="E344" t="s">
        <v>185</v>
      </c>
      <c r="F344" t="s">
        <v>186</v>
      </c>
      <c r="G344" t="s">
        <v>26</v>
      </c>
    </row>
    <row r="345" spans="1:7" x14ac:dyDescent="0.3">
      <c r="A345">
        <v>344</v>
      </c>
      <c r="B345" t="s">
        <v>125</v>
      </c>
      <c r="C345" t="s">
        <v>125</v>
      </c>
      <c r="D345" t="s">
        <v>756</v>
      </c>
      <c r="E345" t="s">
        <v>65</v>
      </c>
      <c r="F345" t="s">
        <v>594</v>
      </c>
      <c r="G345" t="s">
        <v>24</v>
      </c>
    </row>
    <row r="346" spans="1:7" x14ac:dyDescent="0.3">
      <c r="A346">
        <v>345</v>
      </c>
      <c r="B346" t="s">
        <v>757</v>
      </c>
      <c r="C346" t="s">
        <v>53</v>
      </c>
      <c r="D346" t="s">
        <v>758</v>
      </c>
      <c r="E346" t="s">
        <v>69</v>
      </c>
      <c r="F346" t="s">
        <v>86</v>
      </c>
      <c r="G346" t="s">
        <v>27</v>
      </c>
    </row>
    <row r="347" spans="1:7" x14ac:dyDescent="0.3">
      <c r="A347">
        <v>346</v>
      </c>
      <c r="B347" t="s">
        <v>445</v>
      </c>
      <c r="C347" t="s">
        <v>105</v>
      </c>
      <c r="D347" t="s">
        <v>759</v>
      </c>
      <c r="E347" t="s">
        <v>65</v>
      </c>
      <c r="F347" t="s">
        <v>176</v>
      </c>
      <c r="G347" t="s">
        <v>29</v>
      </c>
    </row>
    <row r="348" spans="1:7" x14ac:dyDescent="0.3">
      <c r="A348">
        <v>347</v>
      </c>
      <c r="B348" t="s">
        <v>277</v>
      </c>
      <c r="C348" t="s">
        <v>53</v>
      </c>
      <c r="D348" t="s">
        <v>760</v>
      </c>
      <c r="E348" t="s">
        <v>185</v>
      </c>
      <c r="F348" t="s">
        <v>186</v>
      </c>
      <c r="G348" t="s">
        <v>28</v>
      </c>
    </row>
    <row r="349" spans="1:7" x14ac:dyDescent="0.3">
      <c r="A349">
        <v>348</v>
      </c>
      <c r="B349" t="s">
        <v>761</v>
      </c>
      <c r="C349" t="s">
        <v>125</v>
      </c>
      <c r="D349" t="s">
        <v>762</v>
      </c>
      <c r="E349" t="s">
        <v>69</v>
      </c>
      <c r="F349" t="s">
        <v>98</v>
      </c>
      <c r="G349" t="s">
        <v>23</v>
      </c>
    </row>
    <row r="350" spans="1:7" x14ac:dyDescent="0.3">
      <c r="A350">
        <v>349</v>
      </c>
      <c r="B350" t="s">
        <v>763</v>
      </c>
      <c r="C350" t="s">
        <v>117</v>
      </c>
      <c r="D350" t="s">
        <v>764</v>
      </c>
      <c r="E350" t="s">
        <v>122</v>
      </c>
      <c r="F350" t="s">
        <v>765</v>
      </c>
      <c r="G350" t="s">
        <v>25</v>
      </c>
    </row>
    <row r="351" spans="1:7" x14ac:dyDescent="0.3">
      <c r="A351">
        <v>350</v>
      </c>
      <c r="B351" t="s">
        <v>307</v>
      </c>
      <c r="C351" t="s">
        <v>117</v>
      </c>
      <c r="D351" t="s">
        <v>766</v>
      </c>
      <c r="E351" t="s">
        <v>60</v>
      </c>
      <c r="F351" t="s">
        <v>767</v>
      </c>
      <c r="G351" t="s">
        <v>26</v>
      </c>
    </row>
    <row r="352" spans="1:7" x14ac:dyDescent="0.3">
      <c r="A352">
        <v>351</v>
      </c>
      <c r="B352" t="s">
        <v>463</v>
      </c>
      <c r="C352" t="s">
        <v>146</v>
      </c>
      <c r="D352" t="s">
        <v>768</v>
      </c>
      <c r="E352" t="s">
        <v>60</v>
      </c>
      <c r="F352" t="s">
        <v>273</v>
      </c>
      <c r="G352" t="s">
        <v>24</v>
      </c>
    </row>
    <row r="353" spans="1:7" x14ac:dyDescent="0.3">
      <c r="A353">
        <v>352</v>
      </c>
      <c r="B353" t="s">
        <v>352</v>
      </c>
      <c r="C353" t="s">
        <v>53</v>
      </c>
      <c r="D353" t="s">
        <v>769</v>
      </c>
      <c r="E353" t="s">
        <v>107</v>
      </c>
      <c r="F353" t="s">
        <v>108</v>
      </c>
      <c r="G353" t="s">
        <v>27</v>
      </c>
    </row>
    <row r="354" spans="1:7" x14ac:dyDescent="0.3">
      <c r="A354">
        <v>353</v>
      </c>
      <c r="B354" t="s">
        <v>770</v>
      </c>
      <c r="C354" t="s">
        <v>117</v>
      </c>
      <c r="D354" t="s">
        <v>771</v>
      </c>
      <c r="E354" t="s">
        <v>65</v>
      </c>
      <c r="F354" t="s">
        <v>172</v>
      </c>
      <c r="G354" t="s">
        <v>29</v>
      </c>
    </row>
    <row r="355" spans="1:7" x14ac:dyDescent="0.3">
      <c r="A355">
        <v>354</v>
      </c>
      <c r="B355" t="s">
        <v>428</v>
      </c>
      <c r="C355" t="s">
        <v>166</v>
      </c>
      <c r="D355" t="s">
        <v>772</v>
      </c>
      <c r="E355" t="s">
        <v>55</v>
      </c>
      <c r="F355" t="s">
        <v>342</v>
      </c>
      <c r="G355" t="s">
        <v>28</v>
      </c>
    </row>
    <row r="356" spans="1:7" x14ac:dyDescent="0.3">
      <c r="A356">
        <v>355</v>
      </c>
      <c r="B356" t="s">
        <v>722</v>
      </c>
      <c r="C356" t="s">
        <v>96</v>
      </c>
      <c r="D356" t="s">
        <v>773</v>
      </c>
      <c r="E356" t="s">
        <v>107</v>
      </c>
      <c r="F356" t="s">
        <v>112</v>
      </c>
      <c r="G356" t="s">
        <v>23</v>
      </c>
    </row>
    <row r="357" spans="1:7" x14ac:dyDescent="0.3">
      <c r="A357">
        <v>356</v>
      </c>
      <c r="B357" t="s">
        <v>774</v>
      </c>
      <c r="C357" t="s">
        <v>125</v>
      </c>
      <c r="D357" t="s">
        <v>775</v>
      </c>
      <c r="E357" t="s">
        <v>93</v>
      </c>
      <c r="F357" t="s">
        <v>417</v>
      </c>
      <c r="G357" t="s">
        <v>25</v>
      </c>
    </row>
    <row r="358" spans="1:7" x14ac:dyDescent="0.3">
      <c r="A358">
        <v>357</v>
      </c>
      <c r="B358" t="s">
        <v>125</v>
      </c>
      <c r="C358" t="s">
        <v>125</v>
      </c>
      <c r="D358" t="s">
        <v>776</v>
      </c>
      <c r="E358" t="s">
        <v>55</v>
      </c>
      <c r="F358" t="s">
        <v>74</v>
      </c>
      <c r="G358" t="s">
        <v>26</v>
      </c>
    </row>
    <row r="359" spans="1:7" x14ac:dyDescent="0.3">
      <c r="A359">
        <v>358</v>
      </c>
      <c r="B359" t="s">
        <v>777</v>
      </c>
      <c r="C359" t="s">
        <v>337</v>
      </c>
      <c r="D359" t="s">
        <v>778</v>
      </c>
      <c r="E359" t="s">
        <v>122</v>
      </c>
      <c r="F359" t="s">
        <v>582</v>
      </c>
      <c r="G359" t="s">
        <v>24</v>
      </c>
    </row>
    <row r="360" spans="1:7" x14ac:dyDescent="0.3">
      <c r="A360">
        <v>359</v>
      </c>
      <c r="B360" t="s">
        <v>488</v>
      </c>
      <c r="C360" t="s">
        <v>110</v>
      </c>
      <c r="D360" t="s">
        <v>779</v>
      </c>
      <c r="E360" t="s">
        <v>93</v>
      </c>
      <c r="F360" t="s">
        <v>349</v>
      </c>
      <c r="G360" t="s">
        <v>27</v>
      </c>
    </row>
    <row r="361" spans="1:7" x14ac:dyDescent="0.3">
      <c r="A361">
        <v>360</v>
      </c>
      <c r="B361" t="s">
        <v>780</v>
      </c>
      <c r="C361" t="s">
        <v>110</v>
      </c>
      <c r="D361" t="s">
        <v>781</v>
      </c>
      <c r="E361" t="s">
        <v>122</v>
      </c>
      <c r="F361" t="s">
        <v>127</v>
      </c>
      <c r="G361" t="s">
        <v>29</v>
      </c>
    </row>
    <row r="362" spans="1:7" x14ac:dyDescent="0.3">
      <c r="A362">
        <v>361</v>
      </c>
      <c r="B362" t="s">
        <v>618</v>
      </c>
      <c r="C362" t="s">
        <v>110</v>
      </c>
      <c r="D362" t="s">
        <v>782</v>
      </c>
      <c r="E362" t="s">
        <v>60</v>
      </c>
      <c r="F362" t="s">
        <v>339</v>
      </c>
      <c r="G362" t="s">
        <v>28</v>
      </c>
    </row>
    <row r="363" spans="1:7" x14ac:dyDescent="0.3">
      <c r="A363">
        <v>362</v>
      </c>
      <c r="B363" t="s">
        <v>212</v>
      </c>
      <c r="C363" t="s">
        <v>120</v>
      </c>
      <c r="D363" t="s">
        <v>783</v>
      </c>
      <c r="E363" t="s">
        <v>65</v>
      </c>
      <c r="F363" t="s">
        <v>396</v>
      </c>
      <c r="G363" t="s">
        <v>23</v>
      </c>
    </row>
    <row r="364" spans="1:7" x14ac:dyDescent="0.3">
      <c r="A364">
        <v>363</v>
      </c>
      <c r="B364" t="s">
        <v>784</v>
      </c>
      <c r="C364" t="s">
        <v>88</v>
      </c>
      <c r="D364" t="s">
        <v>785</v>
      </c>
      <c r="E364" t="s">
        <v>55</v>
      </c>
      <c r="F364" t="s">
        <v>56</v>
      </c>
      <c r="G364" t="s">
        <v>25</v>
      </c>
    </row>
    <row r="365" spans="1:7" x14ac:dyDescent="0.3">
      <c r="A365">
        <v>364</v>
      </c>
      <c r="B365" t="s">
        <v>352</v>
      </c>
      <c r="C365" t="s">
        <v>53</v>
      </c>
      <c r="D365" t="s">
        <v>786</v>
      </c>
      <c r="E365" t="s">
        <v>131</v>
      </c>
      <c r="F365" t="s">
        <v>132</v>
      </c>
      <c r="G365" t="s">
        <v>26</v>
      </c>
    </row>
    <row r="366" spans="1:7" x14ac:dyDescent="0.3">
      <c r="A366">
        <v>365</v>
      </c>
      <c r="B366" t="s">
        <v>125</v>
      </c>
      <c r="C366" t="s">
        <v>125</v>
      </c>
      <c r="D366" t="s">
        <v>787</v>
      </c>
      <c r="E366" t="s">
        <v>93</v>
      </c>
      <c r="F366" t="s">
        <v>698</v>
      </c>
      <c r="G366" t="s">
        <v>24</v>
      </c>
    </row>
    <row r="367" spans="1:7" x14ac:dyDescent="0.3">
      <c r="A367">
        <v>366</v>
      </c>
      <c r="B367" t="s">
        <v>443</v>
      </c>
      <c r="C367" t="s">
        <v>76</v>
      </c>
      <c r="D367" t="s">
        <v>788</v>
      </c>
      <c r="E367" t="s">
        <v>122</v>
      </c>
      <c r="F367" t="s">
        <v>222</v>
      </c>
      <c r="G367" t="s">
        <v>27</v>
      </c>
    </row>
    <row r="368" spans="1:7" x14ac:dyDescent="0.3">
      <c r="A368">
        <v>367</v>
      </c>
      <c r="B368" t="s">
        <v>789</v>
      </c>
      <c r="C368" t="s">
        <v>790</v>
      </c>
      <c r="D368" t="s">
        <v>791</v>
      </c>
      <c r="E368" t="s">
        <v>60</v>
      </c>
      <c r="F368" t="s">
        <v>325</v>
      </c>
      <c r="G368" t="s">
        <v>29</v>
      </c>
    </row>
    <row r="369" spans="1:7" x14ac:dyDescent="0.3">
      <c r="A369">
        <v>368</v>
      </c>
      <c r="B369" t="s">
        <v>476</v>
      </c>
      <c r="C369" t="s">
        <v>477</v>
      </c>
      <c r="D369" t="s">
        <v>792</v>
      </c>
      <c r="E369" t="s">
        <v>107</v>
      </c>
      <c r="F369" t="s">
        <v>108</v>
      </c>
      <c r="G369" t="s">
        <v>28</v>
      </c>
    </row>
    <row r="370" spans="1:7" x14ac:dyDescent="0.3">
      <c r="A370">
        <v>369</v>
      </c>
      <c r="B370" t="s">
        <v>443</v>
      </c>
      <c r="C370" t="s">
        <v>76</v>
      </c>
      <c r="D370" t="s">
        <v>793</v>
      </c>
      <c r="E370" t="s">
        <v>143</v>
      </c>
      <c r="F370" t="s">
        <v>384</v>
      </c>
      <c r="G370" t="s">
        <v>23</v>
      </c>
    </row>
    <row r="371" spans="1:7" x14ac:dyDescent="0.3">
      <c r="A371">
        <v>370</v>
      </c>
      <c r="B371" t="s">
        <v>189</v>
      </c>
      <c r="C371" t="s">
        <v>76</v>
      </c>
      <c r="D371" t="s">
        <v>794</v>
      </c>
      <c r="E371" t="s">
        <v>107</v>
      </c>
      <c r="F371" t="s">
        <v>112</v>
      </c>
      <c r="G371" t="s">
        <v>25</v>
      </c>
    </row>
    <row r="372" spans="1:7" x14ac:dyDescent="0.3">
      <c r="A372">
        <v>371</v>
      </c>
      <c r="B372" t="s">
        <v>80</v>
      </c>
      <c r="C372" t="s">
        <v>81</v>
      </c>
      <c r="D372" t="s">
        <v>795</v>
      </c>
      <c r="E372" t="s">
        <v>55</v>
      </c>
      <c r="F372" t="s">
        <v>74</v>
      </c>
      <c r="G372" t="s">
        <v>26</v>
      </c>
    </row>
    <row r="373" spans="1:7" x14ac:dyDescent="0.3">
      <c r="A373">
        <v>372</v>
      </c>
      <c r="B373" t="s">
        <v>722</v>
      </c>
      <c r="C373" t="s">
        <v>96</v>
      </c>
      <c r="D373" t="s">
        <v>796</v>
      </c>
      <c r="E373" t="s">
        <v>122</v>
      </c>
      <c r="F373" t="s">
        <v>582</v>
      </c>
      <c r="G373" t="s">
        <v>24</v>
      </c>
    </row>
    <row r="374" spans="1:7" x14ac:dyDescent="0.3">
      <c r="A374">
        <v>373</v>
      </c>
      <c r="B374" t="s">
        <v>204</v>
      </c>
      <c r="C374" t="s">
        <v>53</v>
      </c>
      <c r="D374" t="s">
        <v>797</v>
      </c>
      <c r="E374" t="s">
        <v>131</v>
      </c>
      <c r="F374" t="s">
        <v>132</v>
      </c>
      <c r="G374" t="s">
        <v>27</v>
      </c>
    </row>
    <row r="375" spans="1:7" x14ac:dyDescent="0.3">
      <c r="A375">
        <v>374</v>
      </c>
      <c r="B375" t="s">
        <v>183</v>
      </c>
      <c r="C375" t="s">
        <v>58</v>
      </c>
      <c r="D375" t="s">
        <v>798</v>
      </c>
      <c r="E375" t="s">
        <v>185</v>
      </c>
      <c r="F375" t="s">
        <v>627</v>
      </c>
      <c r="G375" t="s">
        <v>29</v>
      </c>
    </row>
    <row r="376" spans="1:7" x14ac:dyDescent="0.3">
      <c r="A376">
        <v>375</v>
      </c>
      <c r="B376" t="s">
        <v>125</v>
      </c>
      <c r="C376" t="s">
        <v>125</v>
      </c>
      <c r="D376" t="s">
        <v>799</v>
      </c>
      <c r="E376" t="s">
        <v>65</v>
      </c>
      <c r="F376" t="s">
        <v>335</v>
      </c>
      <c r="G376" t="s">
        <v>28</v>
      </c>
    </row>
    <row r="377" spans="1:7" x14ac:dyDescent="0.3">
      <c r="A377">
        <v>376</v>
      </c>
      <c r="B377" t="s">
        <v>183</v>
      </c>
      <c r="C377" t="s">
        <v>58</v>
      </c>
      <c r="D377" t="s">
        <v>800</v>
      </c>
      <c r="E377" t="s">
        <v>60</v>
      </c>
      <c r="F377" t="s">
        <v>339</v>
      </c>
      <c r="G377" t="s">
        <v>23</v>
      </c>
    </row>
    <row r="378" spans="1:7" x14ac:dyDescent="0.3">
      <c r="A378">
        <v>377</v>
      </c>
      <c r="B378" t="s">
        <v>801</v>
      </c>
      <c r="C378" t="s">
        <v>117</v>
      </c>
      <c r="D378" t="s">
        <v>802</v>
      </c>
      <c r="E378" t="s">
        <v>143</v>
      </c>
      <c r="F378" t="s">
        <v>191</v>
      </c>
      <c r="G378" t="s">
        <v>25</v>
      </c>
    </row>
    <row r="379" spans="1:7" x14ac:dyDescent="0.3">
      <c r="A379">
        <v>378</v>
      </c>
      <c r="B379" t="s">
        <v>496</v>
      </c>
      <c r="C379" t="s">
        <v>58</v>
      </c>
      <c r="D379" t="s">
        <v>803</v>
      </c>
      <c r="E379" t="s">
        <v>185</v>
      </c>
      <c r="F379" t="s">
        <v>186</v>
      </c>
      <c r="G379" t="s">
        <v>26</v>
      </c>
    </row>
    <row r="380" spans="1:7" x14ac:dyDescent="0.3">
      <c r="A380">
        <v>379</v>
      </c>
      <c r="B380" t="s">
        <v>84</v>
      </c>
      <c r="C380" t="s">
        <v>53</v>
      </c>
      <c r="D380" t="s">
        <v>804</v>
      </c>
      <c r="E380" t="s">
        <v>69</v>
      </c>
      <c r="F380" t="s">
        <v>101</v>
      </c>
      <c r="G380" t="s">
        <v>24</v>
      </c>
    </row>
    <row r="381" spans="1:7" x14ac:dyDescent="0.3">
      <c r="A381">
        <v>380</v>
      </c>
      <c r="B381" t="s">
        <v>587</v>
      </c>
      <c r="C381" t="s">
        <v>53</v>
      </c>
      <c r="D381" t="s">
        <v>805</v>
      </c>
      <c r="E381" t="s">
        <v>69</v>
      </c>
      <c r="F381" t="s">
        <v>90</v>
      </c>
      <c r="G381" t="s">
        <v>27</v>
      </c>
    </row>
    <row r="382" spans="1:7" x14ac:dyDescent="0.3">
      <c r="A382">
        <v>381</v>
      </c>
      <c r="B382" t="s">
        <v>806</v>
      </c>
      <c r="C382" t="s">
        <v>220</v>
      </c>
      <c r="D382" t="s">
        <v>807</v>
      </c>
      <c r="E382" t="s">
        <v>69</v>
      </c>
      <c r="F382" t="s">
        <v>90</v>
      </c>
      <c r="G382" t="s">
        <v>29</v>
      </c>
    </row>
    <row r="383" spans="1:7" x14ac:dyDescent="0.3">
      <c r="A383">
        <v>382</v>
      </c>
      <c r="B383" t="s">
        <v>283</v>
      </c>
      <c r="C383" t="s">
        <v>174</v>
      </c>
      <c r="D383" t="s">
        <v>808</v>
      </c>
      <c r="E383" t="s">
        <v>60</v>
      </c>
      <c r="F383" t="s">
        <v>339</v>
      </c>
      <c r="G383" t="s">
        <v>28</v>
      </c>
    </row>
    <row r="384" spans="1:7" x14ac:dyDescent="0.3">
      <c r="A384">
        <v>383</v>
      </c>
      <c r="B384" t="s">
        <v>227</v>
      </c>
      <c r="C384" t="s">
        <v>220</v>
      </c>
      <c r="D384" t="s">
        <v>809</v>
      </c>
      <c r="E384" t="s">
        <v>93</v>
      </c>
      <c r="F384" t="s">
        <v>698</v>
      </c>
      <c r="G384" t="s">
        <v>23</v>
      </c>
    </row>
    <row r="385" spans="1:7" x14ac:dyDescent="0.3">
      <c r="A385">
        <v>384</v>
      </c>
      <c r="B385" t="s">
        <v>283</v>
      </c>
      <c r="C385" t="s">
        <v>174</v>
      </c>
      <c r="D385" t="s">
        <v>810</v>
      </c>
      <c r="E385" t="s">
        <v>65</v>
      </c>
      <c r="F385" t="s">
        <v>285</v>
      </c>
      <c r="G385" t="s">
        <v>25</v>
      </c>
    </row>
    <row r="386" spans="1:7" x14ac:dyDescent="0.3">
      <c r="A386">
        <v>385</v>
      </c>
      <c r="B386" t="s">
        <v>811</v>
      </c>
      <c r="C386" t="s">
        <v>125</v>
      </c>
      <c r="D386" t="s">
        <v>812</v>
      </c>
      <c r="E386" t="s">
        <v>55</v>
      </c>
      <c r="F386" t="s">
        <v>154</v>
      </c>
      <c r="G386" t="s">
        <v>26</v>
      </c>
    </row>
    <row r="387" spans="1:7" x14ac:dyDescent="0.3">
      <c r="A387">
        <v>386</v>
      </c>
      <c r="B387" t="s">
        <v>813</v>
      </c>
      <c r="C387" t="s">
        <v>814</v>
      </c>
      <c r="D387" t="s">
        <v>815</v>
      </c>
      <c r="E387" t="s">
        <v>122</v>
      </c>
      <c r="F387" t="s">
        <v>582</v>
      </c>
      <c r="G387" t="s">
        <v>24</v>
      </c>
    </row>
    <row r="388" spans="1:7" x14ac:dyDescent="0.3">
      <c r="A388">
        <v>387</v>
      </c>
      <c r="B388" t="s">
        <v>473</v>
      </c>
      <c r="C388" t="s">
        <v>53</v>
      </c>
      <c r="D388" t="s">
        <v>816</v>
      </c>
      <c r="E388" t="s">
        <v>60</v>
      </c>
      <c r="F388" t="s">
        <v>817</v>
      </c>
      <c r="G388" t="s">
        <v>27</v>
      </c>
    </row>
    <row r="389" spans="1:7" x14ac:dyDescent="0.3">
      <c r="A389">
        <v>388</v>
      </c>
      <c r="B389" t="s">
        <v>689</v>
      </c>
      <c r="C389" t="s">
        <v>220</v>
      </c>
      <c r="D389" t="s">
        <v>818</v>
      </c>
      <c r="E389" t="s">
        <v>69</v>
      </c>
      <c r="F389" t="s">
        <v>267</v>
      </c>
      <c r="G389" t="s">
        <v>29</v>
      </c>
    </row>
    <row r="390" spans="1:7" x14ac:dyDescent="0.3">
      <c r="A390">
        <v>389</v>
      </c>
      <c r="B390" t="s">
        <v>819</v>
      </c>
      <c r="C390" t="s">
        <v>275</v>
      </c>
      <c r="D390" t="s">
        <v>820</v>
      </c>
      <c r="E390" t="s">
        <v>185</v>
      </c>
      <c r="F390" t="s">
        <v>561</v>
      </c>
      <c r="G390" t="s">
        <v>28</v>
      </c>
    </row>
    <row r="391" spans="1:7" x14ac:dyDescent="0.3">
      <c r="A391">
        <v>390</v>
      </c>
      <c r="B391" t="s">
        <v>125</v>
      </c>
      <c r="C391" t="s">
        <v>125</v>
      </c>
      <c r="D391" t="s">
        <v>821</v>
      </c>
      <c r="E391" t="s">
        <v>65</v>
      </c>
      <c r="F391" t="s">
        <v>335</v>
      </c>
      <c r="G391" t="s">
        <v>23</v>
      </c>
    </row>
    <row r="392" spans="1:7" x14ac:dyDescent="0.3">
      <c r="A392">
        <v>391</v>
      </c>
      <c r="B392" t="s">
        <v>552</v>
      </c>
      <c r="C392" t="s">
        <v>486</v>
      </c>
      <c r="D392" t="s">
        <v>822</v>
      </c>
      <c r="E392" t="s">
        <v>60</v>
      </c>
      <c r="F392" t="s">
        <v>339</v>
      </c>
      <c r="G392" t="s">
        <v>25</v>
      </c>
    </row>
    <row r="393" spans="1:7" x14ac:dyDescent="0.3">
      <c r="A393">
        <v>392</v>
      </c>
      <c r="B393" t="s">
        <v>823</v>
      </c>
      <c r="C393" t="s">
        <v>174</v>
      </c>
      <c r="D393" t="s">
        <v>824</v>
      </c>
      <c r="E393" t="s">
        <v>60</v>
      </c>
      <c r="F393" t="s">
        <v>339</v>
      </c>
      <c r="G393" t="s">
        <v>26</v>
      </c>
    </row>
    <row r="394" spans="1:7" x14ac:dyDescent="0.3">
      <c r="A394">
        <v>393</v>
      </c>
      <c r="B394" t="s">
        <v>340</v>
      </c>
      <c r="C394" t="s">
        <v>53</v>
      </c>
      <c r="D394" t="s">
        <v>825</v>
      </c>
      <c r="E394" t="s">
        <v>65</v>
      </c>
      <c r="F394" t="s">
        <v>491</v>
      </c>
      <c r="G394" t="s">
        <v>24</v>
      </c>
    </row>
    <row r="395" spans="1:7" x14ac:dyDescent="0.3">
      <c r="A395">
        <v>394</v>
      </c>
      <c r="B395" t="s">
        <v>57</v>
      </c>
      <c r="C395" t="s">
        <v>58</v>
      </c>
      <c r="D395" t="s">
        <v>826</v>
      </c>
      <c r="E395" t="s">
        <v>185</v>
      </c>
      <c r="F395" t="s">
        <v>186</v>
      </c>
      <c r="G395" t="s">
        <v>27</v>
      </c>
    </row>
    <row r="396" spans="1:7" x14ac:dyDescent="0.3">
      <c r="A396">
        <v>395</v>
      </c>
      <c r="B396" t="s">
        <v>476</v>
      </c>
      <c r="C396" t="s">
        <v>477</v>
      </c>
      <c r="D396" t="s">
        <v>827</v>
      </c>
      <c r="E396" t="s">
        <v>60</v>
      </c>
      <c r="F396" t="s">
        <v>339</v>
      </c>
      <c r="G396" t="s">
        <v>29</v>
      </c>
    </row>
    <row r="397" spans="1:7" x14ac:dyDescent="0.3">
      <c r="A397">
        <v>396</v>
      </c>
      <c r="B397" t="s">
        <v>784</v>
      </c>
      <c r="C397" t="s">
        <v>88</v>
      </c>
      <c r="D397" t="s">
        <v>828</v>
      </c>
      <c r="E397" t="s">
        <v>60</v>
      </c>
      <c r="F397" t="s">
        <v>196</v>
      </c>
      <c r="G397" t="s">
        <v>28</v>
      </c>
    </row>
    <row r="398" spans="1:7" x14ac:dyDescent="0.3">
      <c r="A398">
        <v>397</v>
      </c>
      <c r="B398" t="s">
        <v>145</v>
      </c>
      <c r="C398" t="s">
        <v>146</v>
      </c>
      <c r="D398" t="s">
        <v>829</v>
      </c>
      <c r="E398" t="s">
        <v>65</v>
      </c>
      <c r="F398" t="s">
        <v>323</v>
      </c>
      <c r="G398" t="s">
        <v>23</v>
      </c>
    </row>
    <row r="399" spans="1:7" x14ac:dyDescent="0.3">
      <c r="A399">
        <v>398</v>
      </c>
      <c r="B399" t="s">
        <v>830</v>
      </c>
      <c r="C399" t="s">
        <v>831</v>
      </c>
      <c r="D399" t="s">
        <v>832</v>
      </c>
      <c r="E399" t="s">
        <v>107</v>
      </c>
      <c r="F399" t="s">
        <v>108</v>
      </c>
      <c r="G399" t="s">
        <v>25</v>
      </c>
    </row>
    <row r="400" spans="1:7" x14ac:dyDescent="0.3">
      <c r="A400">
        <v>399</v>
      </c>
      <c r="B400" t="s">
        <v>352</v>
      </c>
      <c r="C400" t="s">
        <v>53</v>
      </c>
      <c r="D400" t="s">
        <v>833</v>
      </c>
      <c r="E400" t="s">
        <v>122</v>
      </c>
      <c r="F400" t="s">
        <v>452</v>
      </c>
      <c r="G400" t="s">
        <v>26</v>
      </c>
    </row>
    <row r="401" spans="1:7" x14ac:dyDescent="0.3">
      <c r="A401">
        <v>400</v>
      </c>
      <c r="B401" t="s">
        <v>183</v>
      </c>
      <c r="C401" t="s">
        <v>58</v>
      </c>
      <c r="D401" t="s">
        <v>834</v>
      </c>
      <c r="E401" t="s">
        <v>185</v>
      </c>
      <c r="F401" t="s">
        <v>627</v>
      </c>
      <c r="G401" t="s">
        <v>24</v>
      </c>
    </row>
    <row r="402" spans="1:7" x14ac:dyDescent="0.3">
      <c r="A402">
        <v>401</v>
      </c>
      <c r="B402" t="s">
        <v>835</v>
      </c>
      <c r="C402" t="s">
        <v>96</v>
      </c>
      <c r="D402" t="s">
        <v>836</v>
      </c>
      <c r="E402" t="s">
        <v>143</v>
      </c>
      <c r="F402" t="s">
        <v>206</v>
      </c>
      <c r="G402" t="s">
        <v>27</v>
      </c>
    </row>
    <row r="403" spans="1:7" x14ac:dyDescent="0.3">
      <c r="A403">
        <v>402</v>
      </c>
      <c r="B403" t="s">
        <v>618</v>
      </c>
      <c r="C403" t="s">
        <v>110</v>
      </c>
      <c r="D403" t="s">
        <v>837</v>
      </c>
      <c r="E403" t="s">
        <v>143</v>
      </c>
      <c r="F403" t="s">
        <v>144</v>
      </c>
      <c r="G403" t="s">
        <v>29</v>
      </c>
    </row>
    <row r="404" spans="1:7" x14ac:dyDescent="0.3">
      <c r="A404">
        <v>403</v>
      </c>
      <c r="B404" t="s">
        <v>838</v>
      </c>
      <c r="C404" t="s">
        <v>839</v>
      </c>
      <c r="D404" t="s">
        <v>840</v>
      </c>
      <c r="E404" t="s">
        <v>65</v>
      </c>
      <c r="F404" t="s">
        <v>176</v>
      </c>
      <c r="G404" t="s">
        <v>28</v>
      </c>
    </row>
    <row r="405" spans="1:7" x14ac:dyDescent="0.3">
      <c r="A405">
        <v>404</v>
      </c>
      <c r="B405" t="s">
        <v>841</v>
      </c>
      <c r="C405" t="s">
        <v>110</v>
      </c>
      <c r="D405" t="s">
        <v>842</v>
      </c>
      <c r="E405" t="s">
        <v>93</v>
      </c>
      <c r="F405" t="s">
        <v>269</v>
      </c>
      <c r="G405" t="s">
        <v>23</v>
      </c>
    </row>
    <row r="406" spans="1:7" x14ac:dyDescent="0.3">
      <c r="A406">
        <v>405</v>
      </c>
      <c r="B406" t="s">
        <v>843</v>
      </c>
      <c r="C406" t="s">
        <v>844</v>
      </c>
      <c r="D406" t="s">
        <v>845</v>
      </c>
      <c r="E406" t="s">
        <v>185</v>
      </c>
      <c r="F406" t="s">
        <v>243</v>
      </c>
      <c r="G406" t="s">
        <v>25</v>
      </c>
    </row>
    <row r="407" spans="1:7" x14ac:dyDescent="0.3">
      <c r="A407">
        <v>406</v>
      </c>
      <c r="B407" t="s">
        <v>125</v>
      </c>
      <c r="C407" t="s">
        <v>125</v>
      </c>
      <c r="D407" t="s">
        <v>846</v>
      </c>
      <c r="E407" t="s">
        <v>131</v>
      </c>
      <c r="F407" t="s">
        <v>847</v>
      </c>
      <c r="G407" t="s">
        <v>26</v>
      </c>
    </row>
    <row r="408" spans="1:7" x14ac:dyDescent="0.3">
      <c r="A408">
        <v>407</v>
      </c>
      <c r="B408" t="s">
        <v>848</v>
      </c>
      <c r="C408" t="s">
        <v>486</v>
      </c>
      <c r="D408" t="s">
        <v>849</v>
      </c>
      <c r="E408" t="s">
        <v>65</v>
      </c>
      <c r="F408" t="s">
        <v>850</v>
      </c>
      <c r="G408" t="s">
        <v>24</v>
      </c>
    </row>
    <row r="409" spans="1:7" x14ac:dyDescent="0.3">
      <c r="A409">
        <v>408</v>
      </c>
      <c r="B409" t="s">
        <v>488</v>
      </c>
      <c r="C409" t="s">
        <v>110</v>
      </c>
      <c r="D409" t="s">
        <v>851</v>
      </c>
      <c r="E409" t="s">
        <v>65</v>
      </c>
      <c r="F409" t="s">
        <v>281</v>
      </c>
      <c r="G409" t="s">
        <v>27</v>
      </c>
    </row>
    <row r="410" spans="1:7" x14ac:dyDescent="0.3">
      <c r="A410">
        <v>409</v>
      </c>
      <c r="B410" t="s">
        <v>212</v>
      </c>
      <c r="C410" t="s">
        <v>120</v>
      </c>
      <c r="D410" t="s">
        <v>852</v>
      </c>
      <c r="E410" t="s">
        <v>107</v>
      </c>
      <c r="F410" t="s">
        <v>112</v>
      </c>
      <c r="G410" t="s">
        <v>29</v>
      </c>
    </row>
    <row r="411" spans="1:7" x14ac:dyDescent="0.3">
      <c r="A411">
        <v>410</v>
      </c>
      <c r="B411" t="s">
        <v>177</v>
      </c>
      <c r="C411" t="s">
        <v>178</v>
      </c>
      <c r="D411" t="s">
        <v>853</v>
      </c>
      <c r="E411" t="s">
        <v>131</v>
      </c>
      <c r="F411" t="s">
        <v>132</v>
      </c>
      <c r="G411" t="s">
        <v>28</v>
      </c>
    </row>
    <row r="412" spans="1:7" x14ac:dyDescent="0.3">
      <c r="A412">
        <v>411</v>
      </c>
      <c r="B412" t="s">
        <v>125</v>
      </c>
      <c r="C412" t="s">
        <v>125</v>
      </c>
      <c r="D412" t="s">
        <v>854</v>
      </c>
      <c r="E412" t="s">
        <v>122</v>
      </c>
      <c r="F412" t="s">
        <v>582</v>
      </c>
      <c r="G412" t="s">
        <v>23</v>
      </c>
    </row>
    <row r="413" spans="1:7" x14ac:dyDescent="0.3">
      <c r="A413">
        <v>412</v>
      </c>
      <c r="B413" t="s">
        <v>855</v>
      </c>
      <c r="C413" t="s">
        <v>88</v>
      </c>
      <c r="D413" t="s">
        <v>856</v>
      </c>
      <c r="E413" t="s">
        <v>65</v>
      </c>
      <c r="F413" t="s">
        <v>176</v>
      </c>
      <c r="G413" t="s">
        <v>25</v>
      </c>
    </row>
    <row r="414" spans="1:7" x14ac:dyDescent="0.3">
      <c r="A414">
        <v>413</v>
      </c>
      <c r="B414" t="s">
        <v>533</v>
      </c>
      <c r="C414" t="s">
        <v>72</v>
      </c>
      <c r="D414" t="s">
        <v>857</v>
      </c>
      <c r="E414" t="s">
        <v>60</v>
      </c>
      <c r="F414" t="s">
        <v>339</v>
      </c>
      <c r="G414" t="s">
        <v>26</v>
      </c>
    </row>
    <row r="415" spans="1:7" x14ac:dyDescent="0.3">
      <c r="A415">
        <v>414</v>
      </c>
      <c r="B415" t="s">
        <v>587</v>
      </c>
      <c r="C415" t="s">
        <v>53</v>
      </c>
      <c r="D415" t="s">
        <v>858</v>
      </c>
      <c r="E415" t="s">
        <v>107</v>
      </c>
      <c r="F415" t="s">
        <v>108</v>
      </c>
      <c r="G415" t="s">
        <v>24</v>
      </c>
    </row>
    <row r="416" spans="1:7" x14ac:dyDescent="0.3">
      <c r="A416">
        <v>415</v>
      </c>
      <c r="B416" t="s">
        <v>212</v>
      </c>
      <c r="C416" t="s">
        <v>120</v>
      </c>
      <c r="D416" t="s">
        <v>859</v>
      </c>
      <c r="E416" t="s">
        <v>122</v>
      </c>
      <c r="F416" t="s">
        <v>222</v>
      </c>
      <c r="G416" t="s">
        <v>27</v>
      </c>
    </row>
    <row r="417" spans="1:7" x14ac:dyDescent="0.3">
      <c r="A417">
        <v>416</v>
      </c>
      <c r="B417" t="s">
        <v>168</v>
      </c>
      <c r="C417" t="s">
        <v>88</v>
      </c>
      <c r="D417" t="s">
        <v>860</v>
      </c>
      <c r="E417" t="s">
        <v>122</v>
      </c>
      <c r="F417" t="s">
        <v>582</v>
      </c>
      <c r="G417" t="s">
        <v>29</v>
      </c>
    </row>
    <row r="418" spans="1:7" x14ac:dyDescent="0.3">
      <c r="A418">
        <v>417</v>
      </c>
      <c r="B418" t="s">
        <v>80</v>
      </c>
      <c r="C418" t="s">
        <v>81</v>
      </c>
      <c r="D418" t="s">
        <v>861</v>
      </c>
      <c r="E418" t="s">
        <v>69</v>
      </c>
      <c r="F418" t="s">
        <v>862</v>
      </c>
      <c r="G418" t="s">
        <v>28</v>
      </c>
    </row>
    <row r="419" spans="1:7" x14ac:dyDescent="0.3">
      <c r="A419">
        <v>418</v>
      </c>
      <c r="B419" t="s">
        <v>863</v>
      </c>
      <c r="C419" t="s">
        <v>125</v>
      </c>
      <c r="D419" t="s">
        <v>864</v>
      </c>
      <c r="E419" t="s">
        <v>93</v>
      </c>
      <c r="F419" t="s">
        <v>241</v>
      </c>
      <c r="G419" t="s">
        <v>23</v>
      </c>
    </row>
    <row r="420" spans="1:7" x14ac:dyDescent="0.3">
      <c r="A420">
        <v>419</v>
      </c>
      <c r="B420" t="s">
        <v>865</v>
      </c>
      <c r="C420" t="s">
        <v>117</v>
      </c>
      <c r="D420" t="s">
        <v>866</v>
      </c>
      <c r="E420" t="s">
        <v>65</v>
      </c>
      <c r="F420" t="s">
        <v>850</v>
      </c>
      <c r="G420" t="s">
        <v>25</v>
      </c>
    </row>
    <row r="421" spans="1:7" x14ac:dyDescent="0.3">
      <c r="A421">
        <v>420</v>
      </c>
      <c r="B421" t="s">
        <v>867</v>
      </c>
      <c r="C421" t="s">
        <v>88</v>
      </c>
      <c r="D421" t="s">
        <v>868</v>
      </c>
      <c r="E421" t="s">
        <v>69</v>
      </c>
      <c r="F421" t="s">
        <v>90</v>
      </c>
      <c r="G421" t="s">
        <v>26</v>
      </c>
    </row>
    <row r="422" spans="1:7" x14ac:dyDescent="0.3">
      <c r="A422">
        <v>421</v>
      </c>
      <c r="B422" t="s">
        <v>183</v>
      </c>
      <c r="C422" t="s">
        <v>869</v>
      </c>
      <c r="D422" t="s">
        <v>870</v>
      </c>
      <c r="E422" t="s">
        <v>185</v>
      </c>
      <c r="F422" t="s">
        <v>186</v>
      </c>
      <c r="G422" t="s">
        <v>24</v>
      </c>
    </row>
    <row r="423" spans="1:7" x14ac:dyDescent="0.3">
      <c r="A423">
        <v>422</v>
      </c>
      <c r="B423" t="s">
        <v>307</v>
      </c>
      <c r="C423" t="s">
        <v>117</v>
      </c>
      <c r="D423" t="s">
        <v>871</v>
      </c>
      <c r="E423" t="s">
        <v>122</v>
      </c>
      <c r="F423" t="s">
        <v>211</v>
      </c>
      <c r="G423" t="s">
        <v>27</v>
      </c>
    </row>
    <row r="424" spans="1:7" x14ac:dyDescent="0.3">
      <c r="A424">
        <v>423</v>
      </c>
      <c r="B424" t="s">
        <v>872</v>
      </c>
      <c r="C424" t="s">
        <v>260</v>
      </c>
      <c r="D424" t="s">
        <v>873</v>
      </c>
      <c r="E424" t="s">
        <v>55</v>
      </c>
      <c r="F424" t="s">
        <v>56</v>
      </c>
      <c r="G424" t="s">
        <v>29</v>
      </c>
    </row>
    <row r="425" spans="1:7" x14ac:dyDescent="0.3">
      <c r="A425">
        <v>424</v>
      </c>
      <c r="B425" t="s">
        <v>522</v>
      </c>
      <c r="C425" t="s">
        <v>53</v>
      </c>
      <c r="D425" t="s">
        <v>874</v>
      </c>
      <c r="E425" t="s">
        <v>69</v>
      </c>
      <c r="F425" t="s">
        <v>86</v>
      </c>
      <c r="G425" t="s">
        <v>28</v>
      </c>
    </row>
    <row r="426" spans="1:7" x14ac:dyDescent="0.3">
      <c r="A426">
        <v>425</v>
      </c>
      <c r="B426" t="s">
        <v>183</v>
      </c>
      <c r="C426" t="s">
        <v>58</v>
      </c>
      <c r="D426" t="s">
        <v>875</v>
      </c>
      <c r="E426" t="s">
        <v>93</v>
      </c>
      <c r="F426" t="s">
        <v>876</v>
      </c>
      <c r="G426" t="s">
        <v>23</v>
      </c>
    </row>
    <row r="427" spans="1:7" x14ac:dyDescent="0.3">
      <c r="A427">
        <v>426</v>
      </c>
      <c r="B427" t="s">
        <v>317</v>
      </c>
      <c r="C427" t="s">
        <v>58</v>
      </c>
      <c r="D427" t="s">
        <v>877</v>
      </c>
      <c r="E427" t="s">
        <v>366</v>
      </c>
      <c r="F427" t="s">
        <v>367</v>
      </c>
      <c r="G427" t="s">
        <v>25</v>
      </c>
    </row>
    <row r="428" spans="1:7" x14ac:dyDescent="0.3">
      <c r="A428">
        <v>427</v>
      </c>
      <c r="B428" t="s">
        <v>128</v>
      </c>
      <c r="C428" t="s">
        <v>129</v>
      </c>
      <c r="D428" t="s">
        <v>878</v>
      </c>
      <c r="E428" t="s">
        <v>93</v>
      </c>
      <c r="F428" t="s">
        <v>879</v>
      </c>
      <c r="G428" t="s">
        <v>26</v>
      </c>
    </row>
    <row r="429" spans="1:7" x14ac:dyDescent="0.3">
      <c r="A429">
        <v>428</v>
      </c>
      <c r="B429" t="s">
        <v>880</v>
      </c>
      <c r="C429" t="s">
        <v>110</v>
      </c>
      <c r="D429" t="s">
        <v>881</v>
      </c>
      <c r="E429" t="s">
        <v>69</v>
      </c>
      <c r="F429" t="s">
        <v>86</v>
      </c>
      <c r="G429" t="s">
        <v>24</v>
      </c>
    </row>
    <row r="430" spans="1:7" x14ac:dyDescent="0.3">
      <c r="A430">
        <v>429</v>
      </c>
      <c r="B430" t="s">
        <v>618</v>
      </c>
      <c r="C430" t="s">
        <v>110</v>
      </c>
      <c r="D430" t="s">
        <v>882</v>
      </c>
      <c r="E430" t="s">
        <v>60</v>
      </c>
      <c r="F430" t="s">
        <v>196</v>
      </c>
      <c r="G430" t="s">
        <v>27</v>
      </c>
    </row>
    <row r="431" spans="1:7" x14ac:dyDescent="0.3">
      <c r="A431">
        <v>430</v>
      </c>
      <c r="B431" t="s">
        <v>527</v>
      </c>
      <c r="C431" t="s">
        <v>275</v>
      </c>
      <c r="D431" t="s">
        <v>883</v>
      </c>
      <c r="E431" t="s">
        <v>69</v>
      </c>
      <c r="F431" t="s">
        <v>884</v>
      </c>
      <c r="G431" t="s">
        <v>29</v>
      </c>
    </row>
    <row r="432" spans="1:7" x14ac:dyDescent="0.3">
      <c r="A432">
        <v>431</v>
      </c>
      <c r="B432" t="s">
        <v>885</v>
      </c>
      <c r="C432" t="s">
        <v>63</v>
      </c>
      <c r="D432" t="s">
        <v>886</v>
      </c>
      <c r="E432" t="s">
        <v>65</v>
      </c>
      <c r="F432" t="s">
        <v>502</v>
      </c>
      <c r="G432" t="s">
        <v>28</v>
      </c>
    </row>
    <row r="433" spans="1:7" x14ac:dyDescent="0.3">
      <c r="A433">
        <v>432</v>
      </c>
      <c r="B433" t="s">
        <v>165</v>
      </c>
      <c r="C433" t="s">
        <v>166</v>
      </c>
      <c r="D433" t="s">
        <v>887</v>
      </c>
      <c r="E433" t="s">
        <v>65</v>
      </c>
      <c r="F433" t="s">
        <v>391</v>
      </c>
      <c r="G433" t="s">
        <v>23</v>
      </c>
    </row>
    <row r="434" spans="1:7" x14ac:dyDescent="0.3">
      <c r="A434">
        <v>433</v>
      </c>
      <c r="B434" t="s">
        <v>125</v>
      </c>
      <c r="C434" t="s">
        <v>125</v>
      </c>
      <c r="D434" t="s">
        <v>888</v>
      </c>
      <c r="E434" t="s">
        <v>65</v>
      </c>
      <c r="F434" t="s">
        <v>335</v>
      </c>
      <c r="G434" t="s">
        <v>25</v>
      </c>
    </row>
    <row r="435" spans="1:7" x14ac:dyDescent="0.3">
      <c r="A435">
        <v>434</v>
      </c>
      <c r="B435" t="s">
        <v>855</v>
      </c>
      <c r="C435" t="s">
        <v>88</v>
      </c>
      <c r="D435" t="s">
        <v>889</v>
      </c>
      <c r="E435" t="s">
        <v>65</v>
      </c>
      <c r="F435" t="s">
        <v>491</v>
      </c>
      <c r="G435" t="s">
        <v>26</v>
      </c>
    </row>
    <row r="436" spans="1:7" x14ac:dyDescent="0.3">
      <c r="A436">
        <v>435</v>
      </c>
      <c r="B436" t="s">
        <v>890</v>
      </c>
      <c r="C436" t="s">
        <v>58</v>
      </c>
      <c r="D436" t="s">
        <v>891</v>
      </c>
      <c r="E436" t="s">
        <v>122</v>
      </c>
      <c r="F436" t="s">
        <v>123</v>
      </c>
      <c r="G436" t="s">
        <v>24</v>
      </c>
    </row>
    <row r="437" spans="1:7" x14ac:dyDescent="0.3">
      <c r="A437">
        <v>436</v>
      </c>
      <c r="B437" t="s">
        <v>784</v>
      </c>
      <c r="C437" t="s">
        <v>88</v>
      </c>
      <c r="D437" t="s">
        <v>892</v>
      </c>
      <c r="E437" t="s">
        <v>55</v>
      </c>
      <c r="F437" t="s">
        <v>56</v>
      </c>
      <c r="G437" t="s">
        <v>27</v>
      </c>
    </row>
    <row r="438" spans="1:7" x14ac:dyDescent="0.3">
      <c r="A438">
        <v>437</v>
      </c>
      <c r="B438" t="s">
        <v>893</v>
      </c>
      <c r="C438" t="s">
        <v>88</v>
      </c>
      <c r="D438" t="s">
        <v>894</v>
      </c>
      <c r="E438" t="s">
        <v>65</v>
      </c>
      <c r="F438" t="s">
        <v>172</v>
      </c>
      <c r="G438" t="s">
        <v>29</v>
      </c>
    </row>
    <row r="439" spans="1:7" x14ac:dyDescent="0.3">
      <c r="A439">
        <v>438</v>
      </c>
      <c r="B439" t="s">
        <v>895</v>
      </c>
      <c r="C439" t="s">
        <v>402</v>
      </c>
      <c r="D439" t="s">
        <v>896</v>
      </c>
      <c r="E439" t="s">
        <v>122</v>
      </c>
      <c r="F439" t="s">
        <v>582</v>
      </c>
      <c r="G439" t="s">
        <v>28</v>
      </c>
    </row>
    <row r="440" spans="1:7" x14ac:dyDescent="0.3">
      <c r="A440">
        <v>439</v>
      </c>
      <c r="B440" t="s">
        <v>125</v>
      </c>
      <c r="C440" t="s">
        <v>125</v>
      </c>
      <c r="D440" t="s">
        <v>897</v>
      </c>
      <c r="E440" t="s">
        <v>122</v>
      </c>
      <c r="F440" t="s">
        <v>127</v>
      </c>
      <c r="G440" t="s">
        <v>23</v>
      </c>
    </row>
    <row r="441" spans="1:7" x14ac:dyDescent="0.3">
      <c r="A441">
        <v>440</v>
      </c>
      <c r="B441" t="s">
        <v>898</v>
      </c>
      <c r="C441" t="s">
        <v>215</v>
      </c>
      <c r="D441" t="s">
        <v>899</v>
      </c>
      <c r="E441" t="s">
        <v>65</v>
      </c>
      <c r="F441" t="s">
        <v>900</v>
      </c>
      <c r="G441" t="s">
        <v>25</v>
      </c>
    </row>
    <row r="442" spans="1:7" x14ac:dyDescent="0.3">
      <c r="A442">
        <v>441</v>
      </c>
      <c r="B442" t="s">
        <v>901</v>
      </c>
      <c r="C442" t="s">
        <v>603</v>
      </c>
      <c r="D442" t="s">
        <v>902</v>
      </c>
      <c r="E442" t="s">
        <v>93</v>
      </c>
      <c r="F442" t="s">
        <v>269</v>
      </c>
      <c r="G442" t="s">
        <v>26</v>
      </c>
    </row>
    <row r="443" spans="1:7" x14ac:dyDescent="0.3">
      <c r="A443">
        <v>442</v>
      </c>
      <c r="B443" t="s">
        <v>903</v>
      </c>
      <c r="C443" t="s">
        <v>58</v>
      </c>
      <c r="D443" t="s">
        <v>904</v>
      </c>
      <c r="E443" t="s">
        <v>185</v>
      </c>
      <c r="F443" t="s">
        <v>627</v>
      </c>
      <c r="G443" t="s">
        <v>24</v>
      </c>
    </row>
    <row r="444" spans="1:7" x14ac:dyDescent="0.3">
      <c r="A444">
        <v>443</v>
      </c>
      <c r="B444" t="s">
        <v>109</v>
      </c>
      <c r="C444" t="s">
        <v>120</v>
      </c>
      <c r="D444" t="s">
        <v>905</v>
      </c>
      <c r="E444" t="s">
        <v>69</v>
      </c>
      <c r="F444" t="s">
        <v>98</v>
      </c>
      <c r="G444" t="s">
        <v>27</v>
      </c>
    </row>
    <row r="445" spans="1:7" x14ac:dyDescent="0.3">
      <c r="A445">
        <v>444</v>
      </c>
      <c r="B445" t="s">
        <v>125</v>
      </c>
      <c r="C445" t="s">
        <v>125</v>
      </c>
      <c r="D445" t="s">
        <v>906</v>
      </c>
      <c r="E445" t="s">
        <v>65</v>
      </c>
      <c r="F445" t="s">
        <v>281</v>
      </c>
      <c r="G445" t="s">
        <v>29</v>
      </c>
    </row>
    <row r="446" spans="1:7" x14ac:dyDescent="0.3">
      <c r="A446">
        <v>445</v>
      </c>
      <c r="B446" t="s">
        <v>317</v>
      </c>
      <c r="C446" t="s">
        <v>58</v>
      </c>
      <c r="D446" t="s">
        <v>907</v>
      </c>
      <c r="E446" t="s">
        <v>69</v>
      </c>
      <c r="F446" t="s">
        <v>90</v>
      </c>
      <c r="G446" t="s">
        <v>28</v>
      </c>
    </row>
    <row r="447" spans="1:7" x14ac:dyDescent="0.3">
      <c r="A447">
        <v>446</v>
      </c>
      <c r="B447" t="s">
        <v>293</v>
      </c>
      <c r="C447" t="s">
        <v>294</v>
      </c>
      <c r="D447" t="s">
        <v>908</v>
      </c>
      <c r="E447" t="s">
        <v>60</v>
      </c>
      <c r="F447" t="s">
        <v>339</v>
      </c>
      <c r="G447" t="s">
        <v>23</v>
      </c>
    </row>
    <row r="448" spans="1:7" x14ac:dyDescent="0.3">
      <c r="A448">
        <v>447</v>
      </c>
      <c r="B448" t="s">
        <v>895</v>
      </c>
      <c r="C448" t="s">
        <v>402</v>
      </c>
      <c r="D448" t="s">
        <v>909</v>
      </c>
      <c r="E448" t="s">
        <v>65</v>
      </c>
      <c r="F448" t="s">
        <v>335</v>
      </c>
      <c r="G448" t="s">
        <v>25</v>
      </c>
    </row>
    <row r="449" spans="1:7" x14ac:dyDescent="0.3">
      <c r="A449">
        <v>448</v>
      </c>
      <c r="B449" t="s">
        <v>217</v>
      </c>
      <c r="C449" t="s">
        <v>72</v>
      </c>
      <c r="D449" t="s">
        <v>910</v>
      </c>
      <c r="E449" t="s">
        <v>60</v>
      </c>
      <c r="F449" t="s">
        <v>61</v>
      </c>
      <c r="G449" t="s">
        <v>26</v>
      </c>
    </row>
    <row r="450" spans="1:7" x14ac:dyDescent="0.3">
      <c r="A450">
        <v>449</v>
      </c>
      <c r="B450" t="s">
        <v>911</v>
      </c>
      <c r="C450" t="s">
        <v>129</v>
      </c>
      <c r="D450" t="s">
        <v>912</v>
      </c>
      <c r="E450" t="s">
        <v>131</v>
      </c>
      <c r="F450" t="s">
        <v>202</v>
      </c>
      <c r="G450" t="s">
        <v>24</v>
      </c>
    </row>
    <row r="451" spans="1:7" x14ac:dyDescent="0.3">
      <c r="A451">
        <v>450</v>
      </c>
      <c r="B451" t="s">
        <v>913</v>
      </c>
      <c r="C451" t="s">
        <v>76</v>
      </c>
      <c r="D451" t="s">
        <v>914</v>
      </c>
      <c r="E451" t="s">
        <v>55</v>
      </c>
      <c r="F451" t="s">
        <v>394</v>
      </c>
      <c r="G451" t="s">
        <v>27</v>
      </c>
    </row>
    <row r="452" spans="1:7" x14ac:dyDescent="0.3">
      <c r="A452">
        <v>451</v>
      </c>
      <c r="B452" t="s">
        <v>915</v>
      </c>
      <c r="C452" t="s">
        <v>72</v>
      </c>
      <c r="D452" t="s">
        <v>916</v>
      </c>
      <c r="E452" t="s">
        <v>65</v>
      </c>
      <c r="F452" t="s">
        <v>176</v>
      </c>
      <c r="G452" t="s">
        <v>29</v>
      </c>
    </row>
    <row r="453" spans="1:7" x14ac:dyDescent="0.3">
      <c r="A453">
        <v>452</v>
      </c>
      <c r="B453" t="s">
        <v>917</v>
      </c>
      <c r="C453" t="s">
        <v>166</v>
      </c>
      <c r="D453" t="s">
        <v>918</v>
      </c>
      <c r="E453" t="s">
        <v>55</v>
      </c>
      <c r="F453" t="s">
        <v>119</v>
      </c>
      <c r="G453" t="s">
        <v>28</v>
      </c>
    </row>
    <row r="454" spans="1:7" x14ac:dyDescent="0.3">
      <c r="A454">
        <v>453</v>
      </c>
      <c r="B454" t="s">
        <v>919</v>
      </c>
      <c r="C454" t="s">
        <v>215</v>
      </c>
      <c r="D454" t="s">
        <v>920</v>
      </c>
      <c r="E454" t="s">
        <v>122</v>
      </c>
      <c r="F454" t="s">
        <v>582</v>
      </c>
      <c r="G454" t="s">
        <v>23</v>
      </c>
    </row>
    <row r="455" spans="1:7" x14ac:dyDescent="0.3">
      <c r="A455">
        <v>454</v>
      </c>
      <c r="B455" t="s">
        <v>252</v>
      </c>
      <c r="C455" t="s">
        <v>253</v>
      </c>
      <c r="D455" t="s">
        <v>921</v>
      </c>
      <c r="E455" t="s">
        <v>60</v>
      </c>
      <c r="F455" t="s">
        <v>360</v>
      </c>
      <c r="G455" t="s">
        <v>25</v>
      </c>
    </row>
    <row r="456" spans="1:7" x14ac:dyDescent="0.3">
      <c r="A456">
        <v>455</v>
      </c>
      <c r="B456" t="s">
        <v>212</v>
      </c>
      <c r="C456" t="s">
        <v>120</v>
      </c>
      <c r="D456" t="s">
        <v>922</v>
      </c>
      <c r="E456" t="s">
        <v>60</v>
      </c>
      <c r="F456" t="s">
        <v>306</v>
      </c>
      <c r="G456" t="s">
        <v>26</v>
      </c>
    </row>
    <row r="457" spans="1:7" x14ac:dyDescent="0.3">
      <c r="A457">
        <v>456</v>
      </c>
      <c r="B457" t="s">
        <v>310</v>
      </c>
      <c r="C457" t="s">
        <v>76</v>
      </c>
      <c r="D457" t="s">
        <v>923</v>
      </c>
      <c r="E457" t="s">
        <v>65</v>
      </c>
      <c r="F457" t="s">
        <v>491</v>
      </c>
      <c r="G457" t="s">
        <v>24</v>
      </c>
    </row>
    <row r="458" spans="1:7" x14ac:dyDescent="0.3">
      <c r="A458">
        <v>457</v>
      </c>
      <c r="B458" t="s">
        <v>307</v>
      </c>
      <c r="C458" t="s">
        <v>117</v>
      </c>
      <c r="D458" t="s">
        <v>924</v>
      </c>
      <c r="E458" t="s">
        <v>60</v>
      </c>
      <c r="F458" t="s">
        <v>925</v>
      </c>
      <c r="G458" t="s">
        <v>27</v>
      </c>
    </row>
    <row r="459" spans="1:7" x14ac:dyDescent="0.3">
      <c r="A459">
        <v>458</v>
      </c>
      <c r="B459" t="s">
        <v>165</v>
      </c>
      <c r="C459" t="s">
        <v>166</v>
      </c>
      <c r="D459" t="s">
        <v>926</v>
      </c>
      <c r="E459" t="s">
        <v>122</v>
      </c>
      <c r="F459" t="s">
        <v>222</v>
      </c>
      <c r="G459" t="s">
        <v>29</v>
      </c>
    </row>
    <row r="460" spans="1:7" x14ac:dyDescent="0.3">
      <c r="A460">
        <v>459</v>
      </c>
      <c r="B460" t="s">
        <v>116</v>
      </c>
      <c r="C460" t="s">
        <v>117</v>
      </c>
      <c r="D460" t="s">
        <v>927</v>
      </c>
      <c r="E460" t="s">
        <v>60</v>
      </c>
      <c r="F460" t="s">
        <v>339</v>
      </c>
      <c r="G460" t="s">
        <v>28</v>
      </c>
    </row>
    <row r="461" spans="1:7" x14ac:dyDescent="0.3">
      <c r="A461">
        <v>460</v>
      </c>
      <c r="B461" t="s">
        <v>352</v>
      </c>
      <c r="C461" t="s">
        <v>53</v>
      </c>
      <c r="D461" t="s">
        <v>928</v>
      </c>
      <c r="E461" t="s">
        <v>69</v>
      </c>
      <c r="F461" t="s">
        <v>98</v>
      </c>
      <c r="G461" t="s">
        <v>23</v>
      </c>
    </row>
    <row r="462" spans="1:7" x14ac:dyDescent="0.3">
      <c r="A462">
        <v>461</v>
      </c>
      <c r="B462" t="s">
        <v>449</v>
      </c>
      <c r="C462" t="s">
        <v>53</v>
      </c>
      <c r="D462" t="s">
        <v>929</v>
      </c>
      <c r="E462" t="s">
        <v>55</v>
      </c>
      <c r="F462" t="s">
        <v>56</v>
      </c>
      <c r="G462" t="s">
        <v>25</v>
      </c>
    </row>
    <row r="463" spans="1:7" x14ac:dyDescent="0.3">
      <c r="A463">
        <v>462</v>
      </c>
      <c r="B463" t="s">
        <v>806</v>
      </c>
      <c r="C463" t="s">
        <v>220</v>
      </c>
      <c r="D463" t="s">
        <v>930</v>
      </c>
      <c r="E463" t="s">
        <v>65</v>
      </c>
      <c r="F463" t="s">
        <v>335</v>
      </c>
      <c r="G463" t="s">
        <v>26</v>
      </c>
    </row>
    <row r="464" spans="1:7" x14ac:dyDescent="0.3">
      <c r="A464">
        <v>463</v>
      </c>
      <c r="B464" t="s">
        <v>125</v>
      </c>
      <c r="C464" t="s">
        <v>125</v>
      </c>
      <c r="D464" t="s">
        <v>931</v>
      </c>
      <c r="E464" t="s">
        <v>65</v>
      </c>
      <c r="F464" t="s">
        <v>281</v>
      </c>
      <c r="G464" t="s">
        <v>24</v>
      </c>
    </row>
    <row r="465" spans="1:7" x14ac:dyDescent="0.3">
      <c r="A465">
        <v>464</v>
      </c>
      <c r="B465" t="s">
        <v>903</v>
      </c>
      <c r="C465" t="s">
        <v>58</v>
      </c>
      <c r="D465" t="s">
        <v>932</v>
      </c>
      <c r="E465" t="s">
        <v>185</v>
      </c>
      <c r="F465" t="s">
        <v>627</v>
      </c>
      <c r="G465" t="s">
        <v>27</v>
      </c>
    </row>
    <row r="466" spans="1:7" x14ac:dyDescent="0.3">
      <c r="A466">
        <v>465</v>
      </c>
      <c r="B466" t="s">
        <v>813</v>
      </c>
      <c r="C466" t="s">
        <v>814</v>
      </c>
      <c r="D466" t="s">
        <v>933</v>
      </c>
      <c r="E466" t="s">
        <v>143</v>
      </c>
      <c r="F466" t="s">
        <v>691</v>
      </c>
      <c r="G466" t="s">
        <v>29</v>
      </c>
    </row>
    <row r="467" spans="1:7" x14ac:dyDescent="0.3">
      <c r="A467">
        <v>466</v>
      </c>
      <c r="B467" t="s">
        <v>125</v>
      </c>
      <c r="C467" t="s">
        <v>125</v>
      </c>
      <c r="D467" t="s">
        <v>934</v>
      </c>
      <c r="E467" t="s">
        <v>131</v>
      </c>
      <c r="F467" t="s">
        <v>132</v>
      </c>
      <c r="G467" t="s">
        <v>28</v>
      </c>
    </row>
    <row r="468" spans="1:7" x14ac:dyDescent="0.3">
      <c r="A468">
        <v>467</v>
      </c>
      <c r="B468" t="s">
        <v>935</v>
      </c>
      <c r="C468" t="s">
        <v>96</v>
      </c>
      <c r="D468" t="s">
        <v>936</v>
      </c>
      <c r="E468" t="s">
        <v>60</v>
      </c>
      <c r="F468" t="s">
        <v>412</v>
      </c>
      <c r="G468" t="s">
        <v>23</v>
      </c>
    </row>
    <row r="469" spans="1:7" x14ac:dyDescent="0.3">
      <c r="A469">
        <v>468</v>
      </c>
      <c r="B469" t="s">
        <v>937</v>
      </c>
      <c r="C469" t="s">
        <v>63</v>
      </c>
      <c r="D469" t="s">
        <v>938</v>
      </c>
      <c r="E469" t="s">
        <v>69</v>
      </c>
      <c r="F469" t="s">
        <v>98</v>
      </c>
      <c r="G469" t="s">
        <v>25</v>
      </c>
    </row>
    <row r="470" spans="1:7" x14ac:dyDescent="0.3">
      <c r="A470">
        <v>469</v>
      </c>
      <c r="B470" t="s">
        <v>138</v>
      </c>
      <c r="C470" t="s">
        <v>88</v>
      </c>
      <c r="D470" t="s">
        <v>939</v>
      </c>
      <c r="E470" t="s">
        <v>55</v>
      </c>
      <c r="F470" t="s">
        <v>154</v>
      </c>
      <c r="G470" t="s">
        <v>26</v>
      </c>
    </row>
    <row r="471" spans="1:7" x14ac:dyDescent="0.3">
      <c r="A471">
        <v>470</v>
      </c>
      <c r="B471" t="s">
        <v>217</v>
      </c>
      <c r="C471" t="s">
        <v>72</v>
      </c>
      <c r="D471" t="s">
        <v>940</v>
      </c>
      <c r="E471" t="s">
        <v>131</v>
      </c>
      <c r="F471" t="s">
        <v>132</v>
      </c>
      <c r="G471" t="s">
        <v>24</v>
      </c>
    </row>
    <row r="472" spans="1:7" x14ac:dyDescent="0.3">
      <c r="A472">
        <v>471</v>
      </c>
      <c r="B472" t="s">
        <v>125</v>
      </c>
      <c r="C472" t="s">
        <v>125</v>
      </c>
      <c r="D472" t="s">
        <v>941</v>
      </c>
      <c r="E472" t="s">
        <v>366</v>
      </c>
      <c r="F472" t="s">
        <v>367</v>
      </c>
      <c r="G472" t="s">
        <v>27</v>
      </c>
    </row>
    <row r="473" spans="1:7" x14ac:dyDescent="0.3">
      <c r="A473">
        <v>472</v>
      </c>
      <c r="B473" t="s">
        <v>942</v>
      </c>
      <c r="C473" t="s">
        <v>88</v>
      </c>
      <c r="D473" t="s">
        <v>943</v>
      </c>
      <c r="E473" t="s">
        <v>55</v>
      </c>
      <c r="F473" t="s">
        <v>78</v>
      </c>
      <c r="G473" t="s">
        <v>29</v>
      </c>
    </row>
    <row r="474" spans="1:7" x14ac:dyDescent="0.3">
      <c r="A474">
        <v>473</v>
      </c>
      <c r="B474" t="s">
        <v>223</v>
      </c>
      <c r="C474" t="s">
        <v>72</v>
      </c>
      <c r="D474" t="s">
        <v>944</v>
      </c>
      <c r="E474" t="s">
        <v>93</v>
      </c>
      <c r="F474" t="s">
        <v>373</v>
      </c>
      <c r="G474" t="s">
        <v>28</v>
      </c>
    </row>
    <row r="475" spans="1:7" x14ac:dyDescent="0.3">
      <c r="A475">
        <v>474</v>
      </c>
      <c r="B475" t="s">
        <v>459</v>
      </c>
      <c r="C475" t="s">
        <v>53</v>
      </c>
      <c r="D475" t="s">
        <v>945</v>
      </c>
      <c r="E475" t="s">
        <v>69</v>
      </c>
      <c r="F475" t="s">
        <v>862</v>
      </c>
      <c r="G475" t="s">
        <v>23</v>
      </c>
    </row>
    <row r="476" spans="1:7" x14ac:dyDescent="0.3">
      <c r="A476">
        <v>475</v>
      </c>
      <c r="B476" t="s">
        <v>552</v>
      </c>
      <c r="C476" t="s">
        <v>486</v>
      </c>
      <c r="D476" t="s">
        <v>946</v>
      </c>
      <c r="E476" t="s">
        <v>107</v>
      </c>
      <c r="F476" t="s">
        <v>112</v>
      </c>
      <c r="G476" t="s">
        <v>25</v>
      </c>
    </row>
    <row r="477" spans="1:7" x14ac:dyDescent="0.3">
      <c r="A477">
        <v>476</v>
      </c>
      <c r="B477" t="s">
        <v>352</v>
      </c>
      <c r="C477" t="s">
        <v>53</v>
      </c>
      <c r="D477" t="s">
        <v>947</v>
      </c>
      <c r="E477" t="s">
        <v>122</v>
      </c>
      <c r="F477" t="s">
        <v>222</v>
      </c>
      <c r="G477" t="s">
        <v>26</v>
      </c>
    </row>
    <row r="478" spans="1:7" x14ac:dyDescent="0.3">
      <c r="A478">
        <v>477</v>
      </c>
      <c r="B478" t="s">
        <v>567</v>
      </c>
      <c r="C478" t="s">
        <v>58</v>
      </c>
      <c r="D478" t="s">
        <v>948</v>
      </c>
      <c r="E478" t="s">
        <v>93</v>
      </c>
      <c r="F478" t="s">
        <v>632</v>
      </c>
      <c r="G478" t="s">
        <v>24</v>
      </c>
    </row>
    <row r="479" spans="1:7" x14ac:dyDescent="0.3">
      <c r="A479">
        <v>478</v>
      </c>
      <c r="B479" t="s">
        <v>949</v>
      </c>
      <c r="C479" t="s">
        <v>260</v>
      </c>
      <c r="D479" t="s">
        <v>950</v>
      </c>
      <c r="E479" t="s">
        <v>65</v>
      </c>
      <c r="F479" t="s">
        <v>850</v>
      </c>
      <c r="G479" t="s">
        <v>27</v>
      </c>
    </row>
    <row r="480" spans="1:7" x14ac:dyDescent="0.3">
      <c r="A480">
        <v>479</v>
      </c>
      <c r="B480" t="s">
        <v>180</v>
      </c>
      <c r="C480" t="s">
        <v>181</v>
      </c>
      <c r="D480" t="s">
        <v>951</v>
      </c>
      <c r="E480" t="s">
        <v>122</v>
      </c>
      <c r="F480" t="s">
        <v>137</v>
      </c>
      <c r="G480" t="s">
        <v>29</v>
      </c>
    </row>
    <row r="481" spans="1:7" x14ac:dyDescent="0.3">
      <c r="A481">
        <v>480</v>
      </c>
      <c r="B481" t="s">
        <v>183</v>
      </c>
      <c r="C481" t="s">
        <v>58</v>
      </c>
      <c r="D481" t="s">
        <v>952</v>
      </c>
      <c r="E481" t="s">
        <v>60</v>
      </c>
      <c r="F481" t="s">
        <v>953</v>
      </c>
      <c r="G481" t="s">
        <v>28</v>
      </c>
    </row>
    <row r="482" spans="1:7" x14ac:dyDescent="0.3">
      <c r="A482">
        <v>481</v>
      </c>
      <c r="B482" t="s">
        <v>558</v>
      </c>
      <c r="C482" t="s">
        <v>301</v>
      </c>
      <c r="D482" t="s">
        <v>954</v>
      </c>
      <c r="E482" t="s">
        <v>185</v>
      </c>
      <c r="F482" t="s">
        <v>186</v>
      </c>
      <c r="G482" t="s">
        <v>23</v>
      </c>
    </row>
    <row r="483" spans="1:7" x14ac:dyDescent="0.3">
      <c r="A483">
        <v>482</v>
      </c>
      <c r="B483" t="s">
        <v>955</v>
      </c>
      <c r="C483" t="s">
        <v>603</v>
      </c>
      <c r="D483" t="s">
        <v>956</v>
      </c>
      <c r="E483" t="s">
        <v>93</v>
      </c>
      <c r="F483" t="s">
        <v>346</v>
      </c>
      <c r="G483" t="s">
        <v>25</v>
      </c>
    </row>
    <row r="484" spans="1:7" x14ac:dyDescent="0.3">
      <c r="A484">
        <v>483</v>
      </c>
      <c r="B484" t="s">
        <v>378</v>
      </c>
      <c r="C484" t="s">
        <v>63</v>
      </c>
      <c r="D484" t="s">
        <v>957</v>
      </c>
      <c r="E484" t="s">
        <v>143</v>
      </c>
      <c r="F484" t="s">
        <v>206</v>
      </c>
      <c r="G484" t="s">
        <v>26</v>
      </c>
    </row>
    <row r="485" spans="1:7" x14ac:dyDescent="0.3">
      <c r="A485">
        <v>484</v>
      </c>
      <c r="B485" t="s">
        <v>958</v>
      </c>
      <c r="C485" t="s">
        <v>129</v>
      </c>
      <c r="D485" t="s">
        <v>959</v>
      </c>
      <c r="E485" t="s">
        <v>69</v>
      </c>
      <c r="F485" t="s">
        <v>98</v>
      </c>
      <c r="G485" t="s">
        <v>24</v>
      </c>
    </row>
    <row r="486" spans="1:7" x14ac:dyDescent="0.3">
      <c r="A486">
        <v>485</v>
      </c>
      <c r="B486" t="s">
        <v>960</v>
      </c>
      <c r="C486" t="s">
        <v>146</v>
      </c>
      <c r="D486" t="s">
        <v>961</v>
      </c>
      <c r="E486" t="s">
        <v>131</v>
      </c>
      <c r="F486" t="s">
        <v>132</v>
      </c>
      <c r="G486" t="s">
        <v>27</v>
      </c>
    </row>
    <row r="487" spans="1:7" x14ac:dyDescent="0.3">
      <c r="A487">
        <v>486</v>
      </c>
      <c r="B487" t="s">
        <v>962</v>
      </c>
      <c r="C487" t="s">
        <v>96</v>
      </c>
      <c r="D487" t="s">
        <v>963</v>
      </c>
      <c r="E487" t="s">
        <v>65</v>
      </c>
      <c r="F487" t="s">
        <v>285</v>
      </c>
      <c r="G487" t="s">
        <v>29</v>
      </c>
    </row>
    <row r="488" spans="1:7" x14ac:dyDescent="0.3">
      <c r="A488">
        <v>487</v>
      </c>
      <c r="B488" t="s">
        <v>964</v>
      </c>
      <c r="C488" t="s">
        <v>965</v>
      </c>
      <c r="D488" t="s">
        <v>966</v>
      </c>
      <c r="E488" t="s">
        <v>65</v>
      </c>
      <c r="F488" t="s">
        <v>967</v>
      </c>
      <c r="G488" t="s">
        <v>28</v>
      </c>
    </row>
    <row r="489" spans="1:7" x14ac:dyDescent="0.3">
      <c r="A489">
        <v>488</v>
      </c>
      <c r="B489" t="s">
        <v>128</v>
      </c>
      <c r="C489" t="s">
        <v>129</v>
      </c>
      <c r="D489" t="s">
        <v>968</v>
      </c>
      <c r="E489" t="s">
        <v>185</v>
      </c>
      <c r="F489" t="s">
        <v>186</v>
      </c>
      <c r="G489" t="s">
        <v>23</v>
      </c>
    </row>
    <row r="490" spans="1:7" x14ac:dyDescent="0.3">
      <c r="A490">
        <v>489</v>
      </c>
      <c r="B490" t="s">
        <v>165</v>
      </c>
      <c r="C490" t="s">
        <v>166</v>
      </c>
      <c r="D490" t="s">
        <v>969</v>
      </c>
      <c r="E490" t="s">
        <v>107</v>
      </c>
      <c r="F490" t="s">
        <v>108</v>
      </c>
      <c r="G490" t="s">
        <v>25</v>
      </c>
    </row>
    <row r="491" spans="1:7" x14ac:dyDescent="0.3">
      <c r="A491">
        <v>490</v>
      </c>
      <c r="B491" t="s">
        <v>838</v>
      </c>
      <c r="C491" t="s">
        <v>839</v>
      </c>
      <c r="D491" t="s">
        <v>970</v>
      </c>
      <c r="E491" t="s">
        <v>122</v>
      </c>
      <c r="F491" t="s">
        <v>127</v>
      </c>
      <c r="G491" t="s">
        <v>26</v>
      </c>
    </row>
    <row r="492" spans="1:7" x14ac:dyDescent="0.3">
      <c r="A492">
        <v>491</v>
      </c>
      <c r="B492" t="s">
        <v>84</v>
      </c>
      <c r="C492" t="s">
        <v>53</v>
      </c>
      <c r="D492" t="s">
        <v>971</v>
      </c>
      <c r="E492" t="s">
        <v>69</v>
      </c>
      <c r="F492" t="s">
        <v>90</v>
      </c>
      <c r="G492" t="s">
        <v>24</v>
      </c>
    </row>
    <row r="493" spans="1:7" x14ac:dyDescent="0.3">
      <c r="A493">
        <v>492</v>
      </c>
      <c r="B493" t="s">
        <v>496</v>
      </c>
      <c r="C493" t="s">
        <v>58</v>
      </c>
      <c r="D493" t="s">
        <v>972</v>
      </c>
      <c r="E493" t="s">
        <v>185</v>
      </c>
      <c r="F493" t="s">
        <v>303</v>
      </c>
      <c r="G493" t="s">
        <v>27</v>
      </c>
    </row>
    <row r="494" spans="1:7" x14ac:dyDescent="0.3">
      <c r="A494">
        <v>493</v>
      </c>
      <c r="B494" t="s">
        <v>973</v>
      </c>
      <c r="C494" t="s">
        <v>76</v>
      </c>
      <c r="D494" t="s">
        <v>974</v>
      </c>
      <c r="E494" t="s">
        <v>55</v>
      </c>
      <c r="F494" t="s">
        <v>342</v>
      </c>
      <c r="G494" t="s">
        <v>29</v>
      </c>
    </row>
    <row r="495" spans="1:7" x14ac:dyDescent="0.3">
      <c r="A495">
        <v>494</v>
      </c>
      <c r="B495" t="s">
        <v>770</v>
      </c>
      <c r="C495" t="s">
        <v>117</v>
      </c>
      <c r="D495" t="s">
        <v>975</v>
      </c>
      <c r="E495" t="s">
        <v>69</v>
      </c>
      <c r="F495" t="s">
        <v>83</v>
      </c>
      <c r="G495" t="s">
        <v>28</v>
      </c>
    </row>
    <row r="496" spans="1:7" x14ac:dyDescent="0.3">
      <c r="A496">
        <v>495</v>
      </c>
      <c r="B496" t="s">
        <v>976</v>
      </c>
      <c r="C496" t="s">
        <v>125</v>
      </c>
      <c r="D496" t="s">
        <v>977</v>
      </c>
      <c r="E496" t="s">
        <v>60</v>
      </c>
      <c r="F496" t="s">
        <v>339</v>
      </c>
      <c r="G496" t="s">
        <v>23</v>
      </c>
    </row>
    <row r="497" spans="1:7" x14ac:dyDescent="0.3">
      <c r="A497">
        <v>496</v>
      </c>
      <c r="B497" t="s">
        <v>597</v>
      </c>
      <c r="C497" t="s">
        <v>53</v>
      </c>
      <c r="D497" t="s">
        <v>978</v>
      </c>
      <c r="E497" t="s">
        <v>69</v>
      </c>
      <c r="F497" t="s">
        <v>98</v>
      </c>
      <c r="G497" t="s">
        <v>25</v>
      </c>
    </row>
    <row r="498" spans="1:7" x14ac:dyDescent="0.3">
      <c r="A498">
        <v>497</v>
      </c>
      <c r="B498" t="s">
        <v>238</v>
      </c>
      <c r="C498" t="s">
        <v>239</v>
      </c>
      <c r="D498" t="s">
        <v>979</v>
      </c>
      <c r="E498" t="s">
        <v>65</v>
      </c>
      <c r="F498" t="s">
        <v>323</v>
      </c>
      <c r="G498" t="s">
        <v>26</v>
      </c>
    </row>
    <row r="499" spans="1:7" x14ac:dyDescent="0.3">
      <c r="A499">
        <v>498</v>
      </c>
      <c r="B499" t="s">
        <v>980</v>
      </c>
      <c r="C499" t="s">
        <v>178</v>
      </c>
      <c r="D499" t="s">
        <v>981</v>
      </c>
      <c r="E499" t="s">
        <v>55</v>
      </c>
      <c r="F499" t="s">
        <v>56</v>
      </c>
      <c r="G499" t="s">
        <v>24</v>
      </c>
    </row>
    <row r="500" spans="1:7" x14ac:dyDescent="0.3">
      <c r="A500">
        <v>499</v>
      </c>
      <c r="B500" t="s">
        <v>465</v>
      </c>
      <c r="C500" t="s">
        <v>982</v>
      </c>
      <c r="D500" t="s">
        <v>983</v>
      </c>
      <c r="E500" t="s">
        <v>122</v>
      </c>
      <c r="F500" t="s">
        <v>296</v>
      </c>
      <c r="G500" t="s">
        <v>27</v>
      </c>
    </row>
    <row r="501" spans="1:7" x14ac:dyDescent="0.3">
      <c r="A501">
        <v>500</v>
      </c>
      <c r="B501" t="s">
        <v>984</v>
      </c>
      <c r="C501" t="s">
        <v>96</v>
      </c>
      <c r="D501" t="s">
        <v>985</v>
      </c>
      <c r="E501" t="s">
        <v>55</v>
      </c>
      <c r="F501" t="s">
        <v>74</v>
      </c>
      <c r="G501" t="s">
        <v>29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 C o l u m n s \ t e c h n o l o g y 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 o f   H e a d q u a r t e r s 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 p l a c e s 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 C o l u m n s \ e v a l 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u r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 N u m b e r < / s t r i n g > < / k e y > < v a l u e > < i n t > 1 2 4 < / i n t > < / v a l u e > < / i t e m > < i t e m > < k e y > < s t r i n g > C o u r s e < / s t r i n g > < / k e y > < v a l u e > < i n t > 1 1 3 < / i n t > < / v a l u e > < / i t e m > < i t e m > < k e y > < s t r i n g > l e v e l < / s t r i n g > < / k e y > < v a l u e > < i n t > 9 1 < / i n t > < / v a l u e > < / i t e m > < i t e m > < k e y > < s t r i n g > t e c h n o l o g y < / s t r i n g > < / k e y > < v a l u e > < i n t > 1 4 9 < / i n t > < / v a l u e > < / i t e m > < i t e m > < k e y > < s t r i n g > c o s t < / s t r i n g > < / k e y > < v a l u e > < i n t > 8 6 < / i n t > < / v a l u e > < / i t e m > < i t e m > < k e y > < s t r i n g > t a r g e t   s c o r e < / s t r i n g > < / k e y > < v a l u e > < i n t > 1 5 7 < / i n t > < / v a l u e > < / i t e m > < / C o l u m n W i d t h s > < C o l u m n D i s p l a y I n d e x > < i t e m > < k e y > < s t r i n g > N u m b e r 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 l e v e l < / s t r i n g > < / k e y > < v a l u e > < i n t > 2 < / i n t > < / v a l u e > < / i t e m > < i t e m > < k e y > < s t r i n g > t e c h n o l o g y < / s t r i n g > < / k e y > < v a l u e > < i n t > 3 < / i n t > < / v a l u e > < / i t e m > < i t e m > < k e y > < s t r i n g > c o s t < / s t r i n g > < / k e y > < v a l u e > < i n t > 4 < / i n t > < / v a l u e > < / i t e m > < i t e m > < k e y > < s t r i n g > t a r g e t   s c o r e 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 N u m b e r < / s t r i n g > < / k e y > < v a l u e > < i n t > 2 1 8 < / i n t > < / v a l u e > < / i t e m > < i t e m > < k e y > < s t r i n g > A d d r e s s   o f   H e a d q u a r t e r s < / s t r i n g > < / k e y > < v a l u e > < i n t > 2 7 8 < / i n t > < / v a l u e > < / i t e m > < i t e m > < k e y > < s t r i n g > L o c a t i o n < / s t r i n g > < / k e y > < v a l u e > < i n t > 1 2 6 < / i n t > < / v a l u e > < / i t e m > < i t e m > < k e y > < s t r i n g > C u s t o m e r < / s t r i n g > < / k e y > < v a l u e > < i n t > 1 3 8 < / i n t > < / v a l u e > < / i t e m > < i t e m > < k e y > < s t r i n g > S e c t o r < / s t r i n g > < / k e y > < v a l u e > < i n t > 1 0 6 < / i n t > < / v a l u e > < / i t e m > < i t e m > < k e y > < s t r i n g > I n d u s t r y < / s t r i n g > < / k e y > < v a l u e > < i n t > 1 2 5 < / i n t > < / v a l u e > < / i t e m > < i t e m > < k e y > < s t r i n g > A c c o u n t   M a n a g e r < / s t r i n g > < / k e y > < v a l u e > < i n t > 2 1 0 < / i n t > < / v a l u e > < / i t e m > < / C o l u m n W i d t h s > < C o l u m n D i s p l a y I n d e x > < i t e m > < k e y > < s t r i n g > C u s t o m e r   N u m b e r < / s t r i n g > < / k e y > < v a l u e > < i n t > 0 < / i n t > < / v a l u e > < / i t e m > < i t e m > < k e y > < s t r i n g > A d d r e s s   o f   H e a d q u a r t e r s < / s t r i n g > < / k e y > < v a l u e > < i n t > 1 < / i n t > < / v a l u e > < / i t e m > < i t e m > < k e y > < s t r i n g > L o c a t i o n < / s t r i n g > < / k e y > < v a l u e > < i n t > 2 < / i n t > < / v a l u e > < / i t e m > < i t e m > < k e y > < s t r i n g > C u s t o m e r < / s t r i n g > < / k e y > < v a l u e > < i n t > 3 < / i n t > < / v a l u e > < / i t e m > < i t e m > < k e y > < s t r i n g > S e c t o r 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 A c c o u n t   M a n a g e r 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T a b l e X M L _ i n v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 1 9 4 < / i n t > < / v a l u e > < / i t e m > < i t e m > < k e y > < s t r i n g > d a t e < / s t r i n g > < / k e y > < v a l u e > < i n t > 9 0 < / i n t > < / v a l u e > < / i t e m > < i t e m > < k e y > < s t r i n g > C u s t o m e r   N u m b e r < / s t r i n g > < / k e y > < v a l u e > < i n t > 2 1 8 < / i n t > < / v a l u e > < / i t e m > < i t e m > < k e y > < s t r i n g > A c c o u n t   M a n a g e r < / s t r i n g > < / k e y > < v a l u e > < i n t > 2 1 0 < / i n t > < / v a l u e > < / i t e m > < i t e m > < k e y > < s t r i n g > C o u r s e   I D < / s t r i n g > < / k e y > < v a l u e > < i n t > 1 3 8 < / i n t > < / v a l u e > < / i t e m > < i t e m > < k e y > < s t r i n g > n o   o f   p l a c e s < / s t r i n g > < / k e y > < v a l u e > < i n t > 1 5 9 < / i n t > < / v a l u e > < / i t e m > < i t e m > < k e y > < s t r i n g > c o s t < / s t r i n g > < / k e y > < v a l u e > < i n t > 8 6 < / i n t > < / v a l u e > < / i t e m > < i t e m > < k e y > < s t r i n g > t o t a l   c o s t < / s t r i n g > < / k e y > < v a l u e > < i n t > 1 3 3 < / i n t > < / v a l u e > < / i t e m > < i t e m > < k e y > < s t r i n g > e v a l   s c o r e < / s t r i n g > < / k e y > < v a l u e > < i n t > 1 4 0 < / i n t > < / v a l u e > < / i t e m > < i t e m > < k e y > < s t r i n g > t a r g e t   s c o r e < / s t r i n g > < / k e y > < v a l u e > < i n t > 1 5 7 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 N u m b e r < / s t r i n g > < / k e y > < v a l u e > < i n t > 2 < / i n t > < / v a l u e > < / i t e m > < i t e m > < k e y > < s t r i n g > A c c o u n t   M a n a g e r < / s t r i n g > < / k e y > < v a l u e > < i n t > 3 < / i n t > < / v a l u e > < / i t e m > < i t e m > < k e y > < s t r i n g > C o u r s e   I D < / s t r i n g > < / k e y > < v a l u e > < i n t > 4 < / i n t > < / v a l u e > < / i t e m > < i t e m > < k e y > < s t r i n g > n o   o f   p l a c e s 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 t o t a l   c o s t < / s t r i n g > < / k e y > < v a l u e > < i n t > 7 < / i n t > < / v a l u e > < / i t e m > < i t e m > < k e y > < s t r i n g > e v a l   s c o r e < / s t r i n g > < / k e y > < v a l u e > < i n t > 8 < / i n t > < / v a l u e > < / i t e m > < i t e m > < k e y > < s t r i n g > t a r g e t   s c o r e 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17" ma:contentTypeDescription="Create a new document." ma:contentTypeScope="" ma:versionID="6612172199bcc37a2fd372de405d2007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5289136290058d76970b3637d8328d18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938240-CF9C-48E5-97FA-81E0EB14700C}">
  <ds:schemaRefs>
    <ds:schemaRef ds:uri="http://schemas.microsoft.com/office/2006/metadata/properties"/>
    <ds:schemaRef ds:uri="http://schemas.microsoft.com/office/infopath/2007/PartnerControls"/>
    <ds:schemaRef ds:uri="d905f990-1265-453a-8377-6052b5295bf7"/>
    <ds:schemaRef ds:uri="2c08f754-a9ea-4773-b604-7244bf3e6a7b"/>
  </ds:schemaRefs>
</ds:datastoreItem>
</file>

<file path=customXml/itemProps2.xml><?xml version="1.0" encoding="utf-8"?>
<ds:datastoreItem xmlns:ds="http://schemas.openxmlformats.org/officeDocument/2006/customXml" ds:itemID="{FB8E7C7C-FE10-41FC-A009-725556FDC604}">
  <ds:schemaRefs>
    <ds:schemaRef ds:uri="http://gemini/pivotcustomization/TableWidget"/>
  </ds:schemaRefs>
</ds:datastoreItem>
</file>

<file path=customXml/itemProps3.xml><?xml version="1.0" encoding="utf-8"?>
<ds:datastoreItem xmlns:ds="http://schemas.openxmlformats.org/officeDocument/2006/customXml" ds:itemID="{235F20C8-D2E5-4895-ACF9-1657E9D81244}">
  <ds:schemaRefs>
    <ds:schemaRef ds:uri="http://gemini/pivotcustomization/TableXML_courses"/>
  </ds:schemaRefs>
</ds:datastoreItem>
</file>

<file path=customXml/itemProps4.xml><?xml version="1.0" encoding="utf-8"?>
<ds:datastoreItem xmlns:ds="http://schemas.openxmlformats.org/officeDocument/2006/customXml" ds:itemID="{B4A06215-2E6E-44E1-A91C-D43630F47F53}">
  <ds:schemaRefs>
    <ds:schemaRef ds:uri="http://gemini/pivotcustomization/TableXML_Cust"/>
  </ds:schemaRefs>
</ds:datastoreItem>
</file>

<file path=customXml/itemProps5.xml><?xml version="1.0" encoding="utf-8"?>
<ds:datastoreItem xmlns:ds="http://schemas.openxmlformats.org/officeDocument/2006/customXml" ds:itemID="{AADF9757-ED09-4001-96E6-355EAFEDCE30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D34D9ED2-63D8-4236-ABFA-9B2E3ECD00A1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4C9E48A2-1782-40B1-B21C-44FF41114BC9}">
  <ds:schemaRefs>
    <ds:schemaRef ds:uri="http://gemini/pivotcustomization/TableXML_inv"/>
  </ds:schemaRefs>
</ds:datastoreItem>
</file>

<file path=customXml/itemProps8.xml><?xml version="1.0" encoding="utf-8"?>
<ds:datastoreItem xmlns:ds="http://schemas.openxmlformats.org/officeDocument/2006/customXml" ds:itemID="{1E6E653B-0A29-4658-B537-1751F8705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8f754-a9ea-4773-b604-7244bf3e6a7b"/>
    <ds:schemaRef ds:uri="d905f990-1265-453a-8377-6052b5295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</vt:lpstr>
      <vt:lpstr>Exercise Solution</vt:lpstr>
      <vt:lpstr>Data Combined</vt:lpstr>
      <vt:lpstr>Data</vt:lpstr>
      <vt:lpstr>Courses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REID</dc:creator>
  <cp:keywords/>
  <dc:description/>
  <cp:lastModifiedBy>Hritik Sharma</cp:lastModifiedBy>
  <cp:revision/>
  <dcterms:created xsi:type="dcterms:W3CDTF">2022-02-01T08:40:30Z</dcterms:created>
  <dcterms:modified xsi:type="dcterms:W3CDTF">2022-07-25T04:52:56Z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  <property fmtid="{D5CDD505-2E9C-101B-9397-08002B2CF9AE}" pid="3" name="_dlc_DocIdItemGuid">
    <vt:lpwstr>0ed42e98-be20-4283-9c91-3cee1f3ddc01</vt:lpwstr>
  </property>
  <property fmtid="{D5CDD505-2E9C-101B-9397-08002B2CF9AE}" pid="4" name="MediaServiceImageTags">
    <vt:lpwstr/>
  </property>
</Properties>
</file>