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Qualitrix Projects\Impartus\"/>
    </mc:Choice>
  </mc:AlternateContent>
  <xr:revisionPtr revIDLastSave="0" documentId="13_ncr:1_{F87DB48E-D68C-4D0C-B7EA-70D9EFB2E02C}" xr6:coauthVersionLast="43" xr6:coauthVersionMax="43" xr10:uidLastSave="{00000000-0000-0000-0000-000000000000}"/>
  <bookViews>
    <workbookView minimized="1" xWindow="8490" yWindow="3045" windowWidth="12000" windowHeight="7875" tabRatio="812" firstSheet="7" activeTab="7" xr2:uid="{CA9CEE7F-49F5-4789-A80F-8A27003C3159}"/>
  </bookViews>
  <sheets>
    <sheet name="Reporting Framework" sheetId="14" r:id="rId1"/>
    <sheet name="Weekly Status 1" sheetId="10" r:id="rId2"/>
    <sheet name="Weekly Status 2" sheetId="4" r:id="rId3"/>
    <sheet name="Test Design" sheetId="1" r:id="rId4"/>
    <sheet name="Bug Reports" sheetId="2" r:id="rId5"/>
    <sheet name="Test Execution" sheetId="3" r:id="rId6"/>
    <sheet name="Sheet2" sheetId="16" r:id="rId7"/>
    <sheet name="Sheet1" sheetId="15" r:id="rId8"/>
    <sheet name="Regression Overview" sheetId="12" r:id="rId9"/>
    <sheet name="Automation Status" sheetId="13" r:id="rId10"/>
  </sheets>
  <externalReferences>
    <externalReference r:id="rId11"/>
  </externalReferences>
  <definedNames>
    <definedName name="Z_2E8DC648_22A0_4555_A98A_4C088E53B2AD_.wvu.Cols" localSheetId="9" hidden="1">'Automation Status'!#REF!</definedName>
    <definedName name="Z_338AEC2F_4E23_4EA7_98D2_6D72D70F2628_.wvu.Cols" localSheetId="9" hidden="1">'Automation Status'!#REF!</definedName>
    <definedName name="Z_3CA6AD3E_508A_44F0_B679_55ECE7D22225_.wvu.Cols" localSheetId="9" hidden="1">'Automation Status'!#REF!</definedName>
    <definedName name="Z_423D5F88_3FE7_4920_838D_7CE320480B1C_.wvu.Cols" localSheetId="9" hidden="1">'Automation Status'!#REF!</definedName>
    <definedName name="Z_50F02790_2472_4487_A762_3DF44FA0F26D_.wvu.Cols" localSheetId="9" hidden="1">'Automation Status'!#REF!</definedName>
    <definedName name="Z_CED04E09_678B_48F6_93EA_F6A0377BD07E_.wvu.Cols" localSheetId="9" hidden="1">'Automation Status'!#REF!</definedName>
    <definedName name="Z_E497C8B0_A5E4_4F01_81E5_C7A86890C01B_.wvu.Cols" localSheetId="9" hidden="1">'Automation Status'!#REF!</definedName>
    <definedName name="Z_EADDE535_E09E_4E15_9D39_37AC0A002B35_.wvu.Cols" localSheetId="9" hidden="1">'Automation Status'!#REF!</definedName>
    <definedName name="Z_FEDA0419_D73C_43BB_9559_C086A9175FF5_.wvu.Cols" localSheetId="9" hidden="1">'Automation Status'!#REF!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" l="1"/>
  <c r="H12" i="2"/>
  <c r="I12" i="2"/>
  <c r="J12" i="2"/>
  <c r="I6" i="13" l="1"/>
  <c r="I5" i="13"/>
  <c r="I3" i="13"/>
  <c r="I12" i="3"/>
  <c r="H12" i="3"/>
  <c r="I9" i="3"/>
  <c r="H9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E31" i="2"/>
  <c r="D31" i="2"/>
  <c r="C31" i="2"/>
  <c r="E20" i="2"/>
  <c r="D20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C20" i="2"/>
  <c r="P6" i="2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E4" i="10"/>
  <c r="F4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C4" i="10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<sst xmlns="http://schemas.openxmlformats.org/spreadsheetml/2006/main" count="461" uniqueCount="261">
  <si>
    <t>Description</t>
  </si>
  <si>
    <t>SB3487</t>
  </si>
  <si>
    <t xml:space="preserve">Data generation for consumption APIs testing </t>
  </si>
  <si>
    <t>Completed</t>
  </si>
  <si>
    <t>SB3488</t>
  </si>
  <si>
    <t>SB3489</t>
  </si>
  <si>
    <t>SB3490</t>
  </si>
  <si>
    <t>Description2</t>
  </si>
  <si>
    <t>Description3</t>
  </si>
  <si>
    <t>Description4</t>
  </si>
  <si>
    <t>NA</t>
  </si>
  <si>
    <t>Blocked</t>
  </si>
  <si>
    <t>% Completed</t>
  </si>
  <si>
    <t>New Feature Testing Status:</t>
  </si>
  <si>
    <t>Risks/ Mitigation:</t>
  </si>
  <si>
    <t>QA has completed Release 1.6.0 on time and there were no production issues raised till date</t>
  </si>
  <si>
    <t>Ionic App was tested and released to Diksha on time</t>
  </si>
  <si>
    <t>There were 10+ S1's raised during the first day of testing, because of which QA has rejected Release 1.7.0 build</t>
  </si>
  <si>
    <t>Requirements are not clearly documented nor any KT were provided for new features</t>
  </si>
  <si>
    <t>Resolutions</t>
  </si>
  <si>
    <t>PM's to Provide KT on new features and spend some time with QA on reviewing the test cases</t>
  </si>
  <si>
    <t>Release 1.6.0 is completed and moved to Production</t>
  </si>
  <si>
    <t>Designing test cases for new features (JIRA IDs)</t>
  </si>
  <si>
    <t>Execution of new feature test cases (Week1)</t>
  </si>
  <si>
    <t>S. No.</t>
  </si>
  <si>
    <t>Review Status
(By QA)</t>
  </si>
  <si>
    <t>Review Status
(By PM)</t>
  </si>
  <si>
    <t>Dev Test Case Design</t>
  </si>
  <si>
    <t>QA Test Case Design</t>
  </si>
  <si>
    <t># Designed</t>
  </si>
  <si>
    <t># TC Designed</t>
  </si>
  <si>
    <t>Manual Testcase Design Overview</t>
  </si>
  <si>
    <t>Remarks</t>
  </si>
  <si>
    <t>Planned 
Req. ID</t>
  </si>
  <si>
    <t>Delayed</t>
  </si>
  <si>
    <t>In Progress</t>
  </si>
  <si>
    <t>Description5</t>
  </si>
  <si>
    <t>Description6</t>
  </si>
  <si>
    <t>Description7</t>
  </si>
  <si>
    <t>Description8</t>
  </si>
  <si>
    <t>Description9</t>
  </si>
  <si>
    <t>Description10</t>
  </si>
  <si>
    <t>Description11</t>
  </si>
  <si>
    <t>Description12</t>
  </si>
  <si>
    <t>Description13</t>
  </si>
  <si>
    <t>Description14</t>
  </si>
  <si>
    <t>Description15</t>
  </si>
  <si>
    <t>Description16</t>
  </si>
  <si>
    <t>SB3491</t>
  </si>
  <si>
    <t>SB3492</t>
  </si>
  <si>
    <t>SB3493</t>
  </si>
  <si>
    <t>SB3494</t>
  </si>
  <si>
    <t>SB3495</t>
  </si>
  <si>
    <t>SB3496</t>
  </si>
  <si>
    <t>SB3497</t>
  </si>
  <si>
    <t>SB3498</t>
  </si>
  <si>
    <t>SB3499</t>
  </si>
  <si>
    <t>SB3500</t>
  </si>
  <si>
    <t>SB3501</t>
  </si>
  <si>
    <t>SB3502</t>
  </si>
  <si>
    <t>Completed QA Activities – This Week</t>
  </si>
  <si>
    <t>Planned QA Activities – Next Week</t>
  </si>
  <si>
    <t>Key Highlights</t>
  </si>
  <si>
    <t>Challenges Encountered and Possible Resolutions</t>
  </si>
  <si>
    <t>Challenges</t>
  </si>
  <si>
    <t>Sunbird</t>
  </si>
  <si>
    <t>Regression Testing</t>
  </si>
  <si>
    <t>Go-Live</t>
  </si>
  <si>
    <t>R</t>
  </si>
  <si>
    <t>A</t>
  </si>
  <si>
    <t>G</t>
  </si>
  <si>
    <t>Legend</t>
  </si>
  <si>
    <t>On Track</t>
  </si>
  <si>
    <t>Progressing with Delay</t>
  </si>
  <si>
    <t>Not Applicable</t>
  </si>
  <si>
    <t>Open</t>
  </si>
  <si>
    <t>Resolved</t>
  </si>
  <si>
    <t>Re Open</t>
  </si>
  <si>
    <t>Closed</t>
  </si>
  <si>
    <t>Total</t>
  </si>
  <si>
    <t>Status</t>
  </si>
  <si>
    <t>P1</t>
  </si>
  <si>
    <t>P2</t>
  </si>
  <si>
    <t>P3</t>
  </si>
  <si>
    <t>S1 Total</t>
  </si>
  <si>
    <t>Daily Bug Logged
Status</t>
  </si>
  <si>
    <t>Daily Bug Progress Report</t>
  </si>
  <si>
    <t>P1 Total</t>
  </si>
  <si>
    <t>Dev Issues</t>
  </si>
  <si>
    <t>QA Issues</t>
  </si>
  <si>
    <t>Field Issues</t>
  </si>
  <si>
    <t>User Issues</t>
  </si>
  <si>
    <t>Reopen</t>
  </si>
  <si>
    <t>Known Issue
to remain Open for Next Level</t>
  </si>
  <si>
    <t>Team wise Bug Status</t>
  </si>
  <si>
    <t>Bug Logged By</t>
  </si>
  <si>
    <t>Sunbird Sprint Phases</t>
  </si>
  <si>
    <t>Project Weekly Status Tracker</t>
  </si>
  <si>
    <t xml:space="preserve">Sunbird Release 1.7.0 </t>
  </si>
  <si>
    <t>P1 Bug Snapshot</t>
  </si>
  <si>
    <t>Component wise Bug Status</t>
  </si>
  <si>
    <t>Component 11</t>
  </si>
  <si>
    <t>Component 12</t>
  </si>
  <si>
    <t>Component / 
Module</t>
  </si>
  <si>
    <t>Open / In Progress / Re Open
P1</t>
  </si>
  <si>
    <t>Component / Module wise Bugs</t>
  </si>
  <si>
    <t>Description of 
Known Issues</t>
  </si>
  <si>
    <t>Bug Snapshot</t>
  </si>
  <si>
    <t>QA Testcases Count Overview</t>
  </si>
  <si>
    <t># Executed</t>
  </si>
  <si>
    <t># Passed</t>
  </si>
  <si>
    <t># Failed</t>
  </si>
  <si>
    <t># Blocked</t>
  </si>
  <si>
    <t>Total TC Count</t>
  </si>
  <si>
    <t>Executed</t>
  </si>
  <si>
    <t>Passed</t>
  </si>
  <si>
    <t>Failed</t>
  </si>
  <si>
    <t>% Passed</t>
  </si>
  <si>
    <t xml:space="preserve">Data generation for 
consumption APIs testing </t>
  </si>
  <si>
    <t>Sl. No</t>
  </si>
  <si>
    <t>Sub Modules</t>
  </si>
  <si>
    <t>Sanity Scenarios</t>
  </si>
  <si>
    <t>Yes</t>
  </si>
  <si>
    <t>Working as Expected</t>
  </si>
  <si>
    <t>Announcement</t>
  </si>
  <si>
    <t>Creation</t>
  </si>
  <si>
    <t>As the basic flow is not working, Need to rerun the test cases post new build</t>
  </si>
  <si>
    <t>Consumption</t>
  </si>
  <si>
    <t>No</t>
  </si>
  <si>
    <t>Announcement Dashboard</t>
  </si>
  <si>
    <t>Workspace</t>
  </si>
  <si>
    <t>Book</t>
  </si>
  <si>
    <t>Course</t>
  </si>
  <si>
    <t>Collection</t>
  </si>
  <si>
    <t>Lesson Plan</t>
  </si>
  <si>
    <t>Resource</t>
  </si>
  <si>
    <t>Uploads</t>
  </si>
  <si>
    <t>External URL</t>
  </si>
  <si>
    <t>Content Curation/Reviewer procress</t>
  </si>
  <si>
    <t>User wise option availability</t>
  </si>
  <si>
    <t>Content Flagging flow</t>
  </si>
  <si>
    <t>Limited Listing</t>
  </si>
  <si>
    <t>Library</t>
  </si>
  <si>
    <t>All</t>
  </si>
  <si>
    <t>Copy Content</t>
  </si>
  <si>
    <t>Community</t>
  </si>
  <si>
    <t>Profile</t>
  </si>
  <si>
    <t>Login</t>
  </si>
  <si>
    <t>New Password on first login</t>
  </si>
  <si>
    <t>Welcome sms</t>
  </si>
  <si>
    <t>Session Timeout</t>
  </si>
  <si>
    <t>Forgot Password</t>
  </si>
  <si>
    <t>Login with username/mail ID/phone number</t>
  </si>
  <si>
    <t>User phone number change</t>
  </si>
  <si>
    <t>Forgot password with phone number</t>
  </si>
  <si>
    <t>Batch Creation</t>
  </si>
  <si>
    <t>Batch updation</t>
  </si>
  <si>
    <t>Course Creator Dashboard</t>
  </si>
  <si>
    <t>Course Mentor Dashboard</t>
  </si>
  <si>
    <t>Admin</t>
  </si>
  <si>
    <t>Org Management</t>
  </si>
  <si>
    <t>User Management</t>
  </si>
  <si>
    <t>Admin dashboard</t>
  </si>
  <si>
    <t>Org Type set up</t>
  </si>
  <si>
    <t>"President Gold Medal" badge to Teacher's profile</t>
  </si>
  <si>
    <t>User and Org search on profile</t>
  </si>
  <si>
    <t>Collection Editor</t>
  </si>
  <si>
    <t>APIs</t>
  </si>
  <si>
    <t>Component /
 Module</t>
  </si>
  <si>
    <t>Regression
 TC Count</t>
  </si>
  <si>
    <t>Re-testing Required</t>
  </si>
  <si>
    <t>Project Risk Remarks</t>
  </si>
  <si>
    <t>Application</t>
  </si>
  <si>
    <t>API</t>
  </si>
  <si>
    <t>Mobile App</t>
  </si>
  <si>
    <r>
      <t xml:space="preserve">Regression Bugs
</t>
    </r>
    <r>
      <rPr>
        <b/>
        <sz val="8"/>
        <rFont val="Calibri"/>
        <family val="2"/>
        <scheme val="minor"/>
      </rPr>
      <t>(Open / In Progress / 
Re Open)</t>
    </r>
  </si>
  <si>
    <r>
      <t xml:space="preserve"> Functional Bugs
</t>
    </r>
    <r>
      <rPr>
        <b/>
        <sz val="8"/>
        <rFont val="Calibri"/>
        <family val="2"/>
        <scheme val="minor"/>
      </rPr>
      <t>(Open / In Progress / 
Re Open)</t>
    </r>
  </si>
  <si>
    <t>Incomplete</t>
  </si>
  <si>
    <t>Automation Scripts Last Run Date</t>
  </si>
  <si>
    <t>Test Execution Effort (Man-Hrs) for Automated Tests when done completely manually per cycle</t>
  </si>
  <si>
    <t>Regression Overview</t>
  </si>
  <si>
    <t>Component/
Module</t>
  </si>
  <si>
    <t>Sub Module</t>
  </si>
  <si>
    <t># TCs
Automated</t>
  </si>
  <si>
    <t>Target
Automation %</t>
  </si>
  <si>
    <t>% 
Automation
Completed</t>
  </si>
  <si>
    <t>Sanity Testing</t>
  </si>
  <si>
    <t>APIs Automation</t>
  </si>
  <si>
    <t># Total
TCs</t>
  </si>
  <si>
    <t>Mobile App Sprint Phases</t>
  </si>
  <si>
    <t>Requirement Freeze</t>
  </si>
  <si>
    <t>Dev Test Case Design Sign off</t>
  </si>
  <si>
    <t>QA Test Case Design Sign off</t>
  </si>
  <si>
    <t>Weekly Deployment Post Completion of Dev TC Execution</t>
  </si>
  <si>
    <r>
      <t xml:space="preserve">Acceptance of Dev Build by QA for Testing 
</t>
    </r>
    <r>
      <rPr>
        <i/>
        <sz val="11"/>
        <color theme="1"/>
        <rFont val="Calibri"/>
        <family val="2"/>
        <scheme val="minor"/>
      </rPr>
      <t>Post Completion of QA Sanity Testing</t>
    </r>
  </si>
  <si>
    <t>Completion of QA API Testing</t>
  </si>
  <si>
    <t>Completion of QA Regression Testing</t>
  </si>
  <si>
    <t>QA Test Automation Scripting Sign off</t>
  </si>
  <si>
    <t>Completion of Automated Testing</t>
  </si>
  <si>
    <t>UAT Test Sign off</t>
  </si>
  <si>
    <t>Completion of QA Functional Test Case Execution</t>
  </si>
  <si>
    <t>Sprint Summary</t>
  </si>
  <si>
    <t>Regression &amp; UAT</t>
  </si>
  <si>
    <t>Sanity Testcase Execution</t>
  </si>
  <si>
    <t>New Feature Testcase Execution</t>
  </si>
  <si>
    <t>Testcase Design Overview</t>
  </si>
  <si>
    <t>Bug Report - Component Wise</t>
  </si>
  <si>
    <t>Bug Report - Component Wise - P1</t>
  </si>
  <si>
    <t>Regression Testing - Risk Overview</t>
  </si>
  <si>
    <t>Req. &amp; Design</t>
  </si>
  <si>
    <t>Test Automation Report</t>
  </si>
  <si>
    <t>Sprint Weekly Status Tracker</t>
  </si>
  <si>
    <t>Daily Sprint Summary</t>
  </si>
  <si>
    <t>Weekly Sprint Summary</t>
  </si>
  <si>
    <t>Testcase Design</t>
  </si>
  <si>
    <t>Bug Report - Status Wise</t>
  </si>
  <si>
    <t>Bug Report - Severity &amp; Priority Wise</t>
  </si>
  <si>
    <t>Weekly Sprint Status Tracker</t>
  </si>
  <si>
    <t>Testcase Execution - Component Wise</t>
  </si>
  <si>
    <t>Timeline</t>
  </si>
  <si>
    <t>Sprint Phases</t>
  </si>
  <si>
    <t>Dev &amp; QA</t>
  </si>
  <si>
    <t>Week1</t>
  </si>
  <si>
    <t>Week2 - Week3</t>
  </si>
  <si>
    <t>Week4 - Week5 (Till Go-Live)</t>
  </si>
  <si>
    <t>WEEKLY QA BUILD ACCEPTANCE REPORT</t>
  </si>
  <si>
    <t>Testcase Design Overview - DEV TCs</t>
  </si>
  <si>
    <t>Bug Report - Level Wise (Known Issues)</t>
  </si>
  <si>
    <t>Bug Report - Level Wise ( Known Issues)</t>
  </si>
  <si>
    <t>WEEKLY QA STATUS REPORT</t>
  </si>
  <si>
    <t>DAILY QA STATUS
REPORT</t>
  </si>
  <si>
    <t>QA Sanity Testcase Execution</t>
  </si>
  <si>
    <t>SPRINT SUMMARY REPORT</t>
  </si>
  <si>
    <t>Sprint Status Tracker</t>
  </si>
  <si>
    <t>Test Automation Coverage</t>
  </si>
  <si>
    <t>Test execution Coverage - Component Wise</t>
  </si>
  <si>
    <t>Testcase Design Coverage - Component Wise</t>
  </si>
  <si>
    <t>Recommendations &amp; Lessons Learnt</t>
  </si>
  <si>
    <t>Risk Summary - Regression Test Coverage</t>
  </si>
  <si>
    <t>Sender</t>
  </si>
  <si>
    <t>Published On</t>
  </si>
  <si>
    <t>Mon, Wed, Thu
(Before 7.00pm)</t>
  </si>
  <si>
    <t>Tue
(Before 7.00pm)</t>
  </si>
  <si>
    <t>Fri
(Before 7.00pm)</t>
  </si>
  <si>
    <t>Test Manager
(Ayub)</t>
  </si>
  <si>
    <t>QA REPORTING FRAMEWORK - Reports, Frequency and Metrics published in each sprint phase</t>
  </si>
  <si>
    <t>QA Leads
(Juthika / Ranjana)</t>
  </si>
  <si>
    <t xml:space="preserve">Engineering Team, Tech Managers, Design Councel
Madhu, Manmeet </t>
  </si>
  <si>
    <t>Day After Go-Live
(Before 7.00pm)</t>
  </si>
  <si>
    <t>Engineering Team, Tech Managers, Design Councel
Madhu, Manmeet , Implementation Team, Initiatives, EkStep Leadership</t>
  </si>
  <si>
    <t xml:space="preserve">Engineering Team, Tech Managers, Madhu, Manmeet </t>
  </si>
  <si>
    <t>Recipient</t>
  </si>
  <si>
    <t>Major</t>
  </si>
  <si>
    <t>Minor/ Trivial</t>
  </si>
  <si>
    <t>Blocker/critical</t>
  </si>
  <si>
    <t>Overall Status: Completed</t>
  </si>
  <si>
    <t>Test Case Execution - 14/02/2019</t>
  </si>
  <si>
    <t>Release/ Build No: Production Android App 1.23</t>
  </si>
  <si>
    <t>Shop Ammoun</t>
  </si>
  <si>
    <t>Critical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</si>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</sst>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0D0D0D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0" applyFont="1"/>
    <xf numFmtId="0" fontId="0" fillId="0" borderId="1" xfId="0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right"/>
    </xf>
    <xf numFmtId="15" fontId="0" fillId="5" borderId="1" xfId="0" applyNumberFormat="1" applyFill="1" applyBorder="1" applyAlignment="1">
      <alignment textRotation="90" wrapText="1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15" fontId="0" fillId="0" borderId="1" xfId="0" applyNumberFormat="1" applyBorder="1" applyAlignment="1">
      <alignment textRotation="90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15" fontId="0" fillId="0" borderId="0" xfId="0" applyNumberFormat="1" applyAlignment="1">
      <alignment textRotation="90"/>
    </xf>
    <xf numFmtId="0" fontId="1" fillId="5" borderId="1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15" fontId="0" fillId="0" borderId="1" xfId="0" applyNumberFormat="1" applyBorder="1" applyAlignment="1">
      <alignment horizontal="center" vertical="center" textRotation="90"/>
    </xf>
    <xf numFmtId="15" fontId="0" fillId="0" borderId="1" xfId="0" applyNumberFormat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textRotation="90"/>
    </xf>
    <xf numFmtId="0" fontId="0" fillId="2" borderId="1" xfId="0" applyFill="1" applyBorder="1" applyAlignment="1">
      <alignment horizontal="center" vertical="center" textRotation="90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/>
    <xf numFmtId="9" fontId="0" fillId="0" borderId="1" xfId="2" applyFont="1" applyBorder="1"/>
    <xf numFmtId="0" fontId="1" fillId="0" borderId="1" xfId="0" applyFont="1" applyBorder="1" applyAlignment="1">
      <alignment textRotation="90"/>
    </xf>
    <xf numFmtId="0" fontId="13" fillId="0" borderId="0" xfId="0" applyFont="1" applyAlignment="1">
      <alignment vertical="center"/>
    </xf>
    <xf numFmtId="0" fontId="5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9" fontId="16" fillId="0" borderId="1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16" fillId="0" borderId="1" xfId="0" applyNumberFormat="1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10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6" borderId="1" xfId="0" applyFill="1" applyBorder="1"/>
    <xf numFmtId="0" fontId="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1" fontId="0" fillId="6" borderId="1" xfId="0" applyNumberForma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9" fontId="16" fillId="6" borderId="1" xfId="0" applyNumberFormat="1" applyFont="1" applyFill="1" applyBorder="1" applyAlignment="1">
      <alignment horizontal="center" vertical="center" wrapText="1"/>
    </xf>
    <xf numFmtId="164" fontId="16" fillId="6" borderId="1" xfId="0" applyNumberFormat="1" applyFont="1" applyFill="1" applyBorder="1" applyAlignment="1">
      <alignment horizontal="center" vertical="center" wrapText="1"/>
    </xf>
    <xf numFmtId="10" fontId="16" fillId="6" borderId="1" xfId="0" applyNumberFormat="1" applyFont="1" applyFill="1" applyBorder="1" applyAlignment="1">
      <alignment horizontal="center" vertical="center" wrapText="1"/>
    </xf>
    <xf numFmtId="1" fontId="16" fillId="6" borderId="1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vertical="center" wrapText="1"/>
    </xf>
    <xf numFmtId="0" fontId="1" fillId="0" borderId="0" xfId="0" applyFont="1" applyAlignment="1">
      <alignment horizontal="right" vertical="top"/>
    </xf>
    <xf numFmtId="0" fontId="0" fillId="3" borderId="1" xfId="0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1" xfId="0" applyFont="1" applyBorder="1"/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" fillId="5" borderId="18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Bug Progress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'Bug Reports'!$B$11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'Bug Reports'!$C$6:$J$6</c:f>
              <c:numCache>
                <c:formatCode>d\-mmm\-yy</c:formatCode>
                <c:ptCount val="8"/>
                <c:pt idx="0">
                  <c:v>43509</c:v>
                </c:pt>
                <c:pt idx="1">
                  <c:v>43510</c:v>
                </c:pt>
                <c:pt idx="2">
                  <c:v>43507</c:v>
                </c:pt>
                <c:pt idx="3">
                  <c:v>43508</c:v>
                </c:pt>
                <c:pt idx="4">
                  <c:v>43509</c:v>
                </c:pt>
                <c:pt idx="5">
                  <c:v>43510</c:v>
                </c:pt>
                <c:pt idx="6">
                  <c:v>43511</c:v>
                </c:pt>
                <c:pt idx="7">
                  <c:v>43510</c:v>
                </c:pt>
              </c:numCache>
            </c:numRef>
          </c:cat>
          <c:val>
            <c:numRef>
              <c:f>'Bug Reports'!$C$11:$J$11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7187-46F3-B20E-8967E4CD9B6A}"/>
            </c:ext>
          </c:extLst>
        </c:ser>
        <c:ser>
          <c:idx val="3"/>
          <c:order val="1"/>
          <c:tx>
            <c:strRef>
              <c:f>'Bug Reports'!$B$10</c:f>
              <c:strCache>
                <c:ptCount val="1"/>
                <c:pt idx="0">
                  <c:v>Re Open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'Bug Reports'!$C$6:$J$6</c:f>
              <c:numCache>
                <c:formatCode>d\-mmm\-yy</c:formatCode>
                <c:ptCount val="8"/>
                <c:pt idx="0">
                  <c:v>43509</c:v>
                </c:pt>
                <c:pt idx="1">
                  <c:v>43510</c:v>
                </c:pt>
                <c:pt idx="2">
                  <c:v>43507</c:v>
                </c:pt>
                <c:pt idx="3">
                  <c:v>43508</c:v>
                </c:pt>
                <c:pt idx="4">
                  <c:v>43509</c:v>
                </c:pt>
                <c:pt idx="5">
                  <c:v>43510</c:v>
                </c:pt>
                <c:pt idx="6">
                  <c:v>43511</c:v>
                </c:pt>
                <c:pt idx="7">
                  <c:v>43510</c:v>
                </c:pt>
              </c:numCache>
            </c:numRef>
          </c:cat>
          <c:val>
            <c:numRef>
              <c:f>'Bug Reports'!$C$10:$J$10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7187-46F3-B20E-8967E4CD9B6A}"/>
            </c:ext>
          </c:extLst>
        </c:ser>
        <c:ser>
          <c:idx val="2"/>
          <c:order val="2"/>
          <c:tx>
            <c:strRef>
              <c:f>'Bug Reports'!$B$9</c:f>
              <c:strCache>
                <c:ptCount val="1"/>
                <c:pt idx="0">
                  <c:v>Resolved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'Bug Reports'!$C$6:$J$6</c:f>
              <c:numCache>
                <c:formatCode>d\-mmm\-yy</c:formatCode>
                <c:ptCount val="8"/>
                <c:pt idx="0">
                  <c:v>43509</c:v>
                </c:pt>
                <c:pt idx="1">
                  <c:v>43510</c:v>
                </c:pt>
                <c:pt idx="2">
                  <c:v>43507</c:v>
                </c:pt>
                <c:pt idx="3">
                  <c:v>43508</c:v>
                </c:pt>
                <c:pt idx="4">
                  <c:v>43509</c:v>
                </c:pt>
                <c:pt idx="5">
                  <c:v>43510</c:v>
                </c:pt>
                <c:pt idx="6">
                  <c:v>43511</c:v>
                </c:pt>
                <c:pt idx="7">
                  <c:v>43510</c:v>
                </c:pt>
              </c:numCache>
            </c:numRef>
          </c:cat>
          <c:val>
            <c:numRef>
              <c:f>'Bug Reports'!$C$9:$J$9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187-46F3-B20E-8967E4CD9B6A}"/>
            </c:ext>
          </c:extLst>
        </c:ser>
        <c:ser>
          <c:idx val="1"/>
          <c:order val="3"/>
          <c:tx>
            <c:strRef>
              <c:f>'Bug Reports'!$B$8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'Bug Reports'!$C$6:$J$6</c:f>
              <c:numCache>
                <c:formatCode>d\-mmm\-yy</c:formatCode>
                <c:ptCount val="8"/>
                <c:pt idx="0">
                  <c:v>43509</c:v>
                </c:pt>
                <c:pt idx="1">
                  <c:v>43510</c:v>
                </c:pt>
                <c:pt idx="2">
                  <c:v>43507</c:v>
                </c:pt>
                <c:pt idx="3">
                  <c:v>43508</c:v>
                </c:pt>
                <c:pt idx="4">
                  <c:v>43509</c:v>
                </c:pt>
                <c:pt idx="5">
                  <c:v>43510</c:v>
                </c:pt>
                <c:pt idx="6">
                  <c:v>43511</c:v>
                </c:pt>
                <c:pt idx="7">
                  <c:v>43510</c:v>
                </c:pt>
              </c:numCache>
            </c:numRef>
          </c:cat>
          <c:val>
            <c:numRef>
              <c:f>'Bug Reports'!$C$8:$J$8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7187-46F3-B20E-8967E4CD9B6A}"/>
            </c:ext>
          </c:extLst>
        </c:ser>
        <c:ser>
          <c:idx val="0"/>
          <c:order val="4"/>
          <c:tx>
            <c:strRef>
              <c:f>'Bug Reports'!$B$7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'Bug Reports'!$C$6:$J$6</c:f>
              <c:numCache>
                <c:formatCode>d\-mmm\-yy</c:formatCode>
                <c:ptCount val="8"/>
                <c:pt idx="0">
                  <c:v>43509</c:v>
                </c:pt>
                <c:pt idx="1">
                  <c:v>43510</c:v>
                </c:pt>
                <c:pt idx="2">
                  <c:v>43507</c:v>
                </c:pt>
                <c:pt idx="3">
                  <c:v>43508</c:v>
                </c:pt>
                <c:pt idx="4">
                  <c:v>43509</c:v>
                </c:pt>
                <c:pt idx="5">
                  <c:v>43510</c:v>
                </c:pt>
                <c:pt idx="6">
                  <c:v>43511</c:v>
                </c:pt>
                <c:pt idx="7">
                  <c:v>43510</c:v>
                </c:pt>
              </c:numCache>
            </c:numRef>
          </c:cat>
          <c:val>
            <c:numRef>
              <c:f>'Bug Reports'!$C$7:$J$7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7187-46F3-B20E-8967E4CD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24106112"/>
        <c:axId val="524108408"/>
      </c:barChart>
      <c:lineChart>
        <c:grouping val="standard"/>
        <c:varyColors val="0"/>
        <c:ser>
          <c:idx val="5"/>
          <c:order val="5"/>
          <c:tx>
            <c:strRef>
              <c:f>'Bug Reports'!$B$12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'Bug Reports'!$C$6:$J$6</c:f>
              <c:numCache>
                <c:formatCode>d\-mmm\-yy</c:formatCode>
                <c:ptCount val="8"/>
                <c:pt idx="0">
                  <c:v>43509</c:v>
                </c:pt>
                <c:pt idx="1">
                  <c:v>43510</c:v>
                </c:pt>
                <c:pt idx="2">
                  <c:v>43507</c:v>
                </c:pt>
                <c:pt idx="3">
                  <c:v>43508</c:v>
                </c:pt>
                <c:pt idx="4">
                  <c:v>43509</c:v>
                </c:pt>
                <c:pt idx="5">
                  <c:v>43510</c:v>
                </c:pt>
                <c:pt idx="6">
                  <c:v>43511</c:v>
                </c:pt>
                <c:pt idx="7">
                  <c:v>43510</c:v>
                </c:pt>
              </c:numCache>
            </c:numRef>
          </c:cat>
          <c:val>
            <c:numRef>
              <c:f>'Bug Reports'!$C$12:$J$12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87-46F3-B20E-8967E4CD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06112"/>
        <c:axId val="524108408"/>
      </c:lineChart>
      <c:dateAx>
        <c:axId val="52410611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08408"/>
        <c:crosses val="autoZero"/>
        <c:auto val="1"/>
        <c:lblOffset val="100"/>
        <c:baseTimeUnit val="days"/>
      </c:dateAx>
      <c:valAx>
        <c:axId val="5241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06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</a:t>
            </a:r>
            <a:r>
              <a:rPr lang="en-US" baseline="0"/>
              <a:t> Severity Distribution	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Sheet1!$F$4:$F$6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Sheet1!$G$4:$G$6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0-4481-A893-2030029D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3344"/>
        <c:axId val="589603984"/>
      </c:barChart>
      <c:catAx>
        <c:axId val="5896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03984"/>
        <c:crosses val="autoZero"/>
        <c:auto val="1"/>
        <c:lblAlgn val="ctr"/>
        <c:lblOffset val="100"/>
        <c:noMultiLvlLbl val="0"/>
      </c:catAx>
      <c:valAx>
        <c:axId val="5896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Bug Severity</a:t>
            </a:r>
          </a:p>
        </c:rich>
      </c:tx>
      <c:layout>
        <c:manualLayout>
          <c:xMode val="edge"/>
          <c:yMode val="edge"/>
          <c:x val="0.4037115546603186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'Bug Reports'!$B$15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Reports'!$C$14:$E$14</c:f>
              <c:strCache>
                <c:ptCount val="3"/>
                <c:pt idx="0">
                  <c:v>Blocker/critical</c:v>
                </c:pt>
                <c:pt idx="1">
                  <c:v>Major</c:v>
                </c:pt>
                <c:pt idx="2">
                  <c:v>Minor/ Trivial</c:v>
                </c:pt>
              </c:strCache>
            </c:strRef>
          </c:cat>
          <c:val>
            <c:numRef>
              <c:f>'Bug Reports'!$C$15:$E$15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8-452D-8546-313BB6A5BED9}"/>
            </c:ext>
          </c:extLst>
        </c:ser>
        <c:ser>
          <c:idx val="1"/>
          <c:order val="1"/>
          <c:tx>
            <c:strRef>
              <c:f>'Bug Reports'!$B$16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Reports'!$C$14:$E$14</c:f>
              <c:strCache>
                <c:ptCount val="3"/>
                <c:pt idx="0">
                  <c:v>Blocker/critical</c:v>
                </c:pt>
                <c:pt idx="1">
                  <c:v>Major</c:v>
                </c:pt>
                <c:pt idx="2">
                  <c:v>Minor/ Trivial</c:v>
                </c:pt>
              </c:strCache>
            </c:strRef>
          </c:cat>
          <c:val>
            <c:numRef>
              <c:f>'Bug Reports'!$C$16:$E$16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8-452D-8546-313BB6A5BED9}"/>
            </c:ext>
          </c:extLst>
        </c:ser>
        <c:ser>
          <c:idx val="2"/>
          <c:order val="2"/>
          <c:tx>
            <c:strRef>
              <c:f>'Bug Reports'!$B$17</c:f>
              <c:strCache>
                <c:ptCount val="1"/>
                <c:pt idx="0">
                  <c:v>Resolved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Reports'!$C$14:$E$14</c:f>
              <c:strCache>
                <c:ptCount val="3"/>
                <c:pt idx="0">
                  <c:v>Blocker/critical</c:v>
                </c:pt>
                <c:pt idx="1">
                  <c:v>Major</c:v>
                </c:pt>
                <c:pt idx="2">
                  <c:v>Minor/ Trivial</c:v>
                </c:pt>
              </c:strCache>
            </c:strRef>
          </c:cat>
          <c:val>
            <c:numRef>
              <c:f>'Bug Reports'!$C$17:$E$17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8-452D-8546-313BB6A5BED9}"/>
            </c:ext>
          </c:extLst>
        </c:ser>
        <c:ser>
          <c:idx val="3"/>
          <c:order val="3"/>
          <c:tx>
            <c:strRef>
              <c:f>'Bug Reports'!$B$18</c:f>
              <c:strCache>
                <c:ptCount val="1"/>
                <c:pt idx="0">
                  <c:v>Re Open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Reports'!$C$14:$E$14</c:f>
              <c:strCache>
                <c:ptCount val="3"/>
                <c:pt idx="0">
                  <c:v>Blocker/critical</c:v>
                </c:pt>
                <c:pt idx="1">
                  <c:v>Major</c:v>
                </c:pt>
                <c:pt idx="2">
                  <c:v>Minor/ Trivial</c:v>
                </c:pt>
              </c:strCache>
            </c:strRef>
          </c:cat>
          <c:val>
            <c:numRef>
              <c:f>'Bug Reports'!$C$18:$E$18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8-452D-8546-313BB6A5BED9}"/>
            </c:ext>
          </c:extLst>
        </c:ser>
        <c:ser>
          <c:idx val="4"/>
          <c:order val="4"/>
          <c:tx>
            <c:strRef>
              <c:f>'Bug Reports'!$B$19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Reports'!$C$14:$E$14</c:f>
              <c:strCache>
                <c:ptCount val="3"/>
                <c:pt idx="0">
                  <c:v>Blocker/critical</c:v>
                </c:pt>
                <c:pt idx="1">
                  <c:v>Major</c:v>
                </c:pt>
                <c:pt idx="2">
                  <c:v>Minor/ Trivial</c:v>
                </c:pt>
              </c:strCache>
            </c:strRef>
          </c:cat>
          <c:val>
            <c:numRef>
              <c:f>'Bug Reports'!$C$19:$E$19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C8-452D-8546-313BB6A5B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169152"/>
        <c:axId val="610163576"/>
      </c:barChart>
      <c:catAx>
        <c:axId val="610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63576"/>
        <c:crosses val="autoZero"/>
        <c:auto val="1"/>
        <c:lblAlgn val="ctr"/>
        <c:lblOffset val="100"/>
        <c:noMultiLvlLbl val="0"/>
      </c:catAx>
      <c:valAx>
        <c:axId val="61016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Bug Priority</a:t>
            </a:r>
          </a:p>
        </c:rich>
      </c:tx>
      <c:layout>
        <c:manualLayout>
          <c:xMode val="edge"/>
          <c:yMode val="edge"/>
          <c:x val="0.4037115546603186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'Bug Reports'!$B$26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82-49D7-B0A8-0E19AB7799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Reports'!$C$25:$E$25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'Bug Reports'!$C$26:$E$26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9D7-B0A8-0E19AB779993}"/>
            </c:ext>
          </c:extLst>
        </c:ser>
        <c:ser>
          <c:idx val="1"/>
          <c:order val="1"/>
          <c:tx>
            <c:strRef>
              <c:f>'Bug Reports'!$B$27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Reports'!$C$25:$E$25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'Bug Reports'!$C$27:$E$27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49D7-B0A8-0E19AB779993}"/>
            </c:ext>
          </c:extLst>
        </c:ser>
        <c:ser>
          <c:idx val="2"/>
          <c:order val="2"/>
          <c:tx>
            <c:strRef>
              <c:f>'Bug Reports'!$B$28</c:f>
              <c:strCache>
                <c:ptCount val="1"/>
                <c:pt idx="0">
                  <c:v>Resolved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Reports'!$C$25:$E$25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'Bug Reports'!$C$28:$E$28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2-49D7-B0A8-0E19AB779993}"/>
            </c:ext>
          </c:extLst>
        </c:ser>
        <c:ser>
          <c:idx val="3"/>
          <c:order val="3"/>
          <c:tx>
            <c:strRef>
              <c:f>'Bug Reports'!$B$29</c:f>
              <c:strCache>
                <c:ptCount val="1"/>
                <c:pt idx="0">
                  <c:v>Re Open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Reports'!$C$25:$E$25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'Bug Reports'!$C$29:$E$29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2-49D7-B0A8-0E19AB779993}"/>
            </c:ext>
          </c:extLst>
        </c:ser>
        <c:ser>
          <c:idx val="4"/>
          <c:order val="4"/>
          <c:tx>
            <c:strRef>
              <c:f>'Bug Reports'!$B$30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Reports'!$C$25:$E$25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'Bug Reports'!$C$30:$E$30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2-49D7-B0A8-0E19AB77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169152"/>
        <c:axId val="610163576"/>
      </c:barChart>
      <c:catAx>
        <c:axId val="610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63576"/>
        <c:crosses val="autoZero"/>
        <c:auto val="1"/>
        <c:lblAlgn val="ctr"/>
        <c:lblOffset val="100"/>
        <c:noMultiLvlLbl val="0"/>
      </c:catAx>
      <c:valAx>
        <c:axId val="61016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Dev Issues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'Bug Reports'!$D$69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Reports'!$B$70</c:f>
              <c:strCache>
                <c:ptCount val="1"/>
                <c:pt idx="0">
                  <c:v>Dev Issues</c:v>
                </c:pt>
              </c:strCache>
            </c:strRef>
          </c:cat>
          <c:val>
            <c:numRef>
              <c:f>'Bug Reports'!$D$70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4-40E2-B55A-9AE84FD55E22}"/>
            </c:ext>
          </c:extLst>
        </c:ser>
        <c:ser>
          <c:idx val="2"/>
          <c:order val="1"/>
          <c:tx>
            <c:strRef>
              <c:f>'Bug Reports'!$E$69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Reports'!$B$70</c:f>
              <c:strCache>
                <c:ptCount val="1"/>
                <c:pt idx="0">
                  <c:v>Dev Issues</c:v>
                </c:pt>
              </c:strCache>
            </c:strRef>
          </c:cat>
          <c:val>
            <c:numRef>
              <c:f>'Bug Reports'!$E$70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4-40E2-B55A-9AE84FD55E22}"/>
            </c:ext>
          </c:extLst>
        </c:ser>
        <c:ser>
          <c:idx val="3"/>
          <c:order val="2"/>
          <c:tx>
            <c:strRef>
              <c:f>'Bug Reports'!$F$69</c:f>
              <c:strCache>
                <c:ptCount val="1"/>
                <c:pt idx="0">
                  <c:v>Resolved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Reports'!$B$70</c:f>
              <c:strCache>
                <c:ptCount val="1"/>
                <c:pt idx="0">
                  <c:v>Dev Issues</c:v>
                </c:pt>
              </c:strCache>
            </c:strRef>
          </c:cat>
          <c:val>
            <c:numRef>
              <c:f>'Bug Reports'!$F$70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4-40E2-B55A-9AE84FD55E22}"/>
            </c:ext>
          </c:extLst>
        </c:ser>
        <c:ser>
          <c:idx val="4"/>
          <c:order val="3"/>
          <c:tx>
            <c:strRef>
              <c:f>'Bug Reports'!$G$69</c:f>
              <c:strCache>
                <c:ptCount val="1"/>
                <c:pt idx="0">
                  <c:v>Reopen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Reports'!$B$70</c:f>
              <c:strCache>
                <c:ptCount val="1"/>
                <c:pt idx="0">
                  <c:v>Dev Issues</c:v>
                </c:pt>
              </c:strCache>
            </c:strRef>
          </c:cat>
          <c:val>
            <c:numRef>
              <c:f>'Bug Reports'!$G$70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4-40E2-B55A-9AE84FD55E22}"/>
            </c:ext>
          </c:extLst>
        </c:ser>
        <c:ser>
          <c:idx val="5"/>
          <c:order val="4"/>
          <c:tx>
            <c:strRef>
              <c:f>'Bug Reports'!$H$69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Reports'!$B$70</c:f>
              <c:strCache>
                <c:ptCount val="1"/>
                <c:pt idx="0">
                  <c:v>Dev Issues</c:v>
                </c:pt>
              </c:strCache>
            </c:strRef>
          </c:cat>
          <c:val>
            <c:numRef>
              <c:f>'Bug Reports'!$H$70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4-40E2-B55A-9AE84FD55E22}"/>
            </c:ext>
          </c:extLst>
        </c:ser>
        <c:ser>
          <c:idx val="6"/>
          <c:order val="5"/>
          <c:tx>
            <c:strRef>
              <c:f>'Bug Reports'!$I$69</c:f>
              <c:strCache>
                <c:ptCount val="1"/>
                <c:pt idx="0">
                  <c:v>Known Issue
to remain Open for Next Level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Reports'!$B$70</c:f>
              <c:strCache>
                <c:ptCount val="1"/>
                <c:pt idx="0">
                  <c:v>Dev Issues</c:v>
                </c:pt>
              </c:strCache>
            </c:strRef>
          </c:cat>
          <c:val>
            <c:numRef>
              <c:f>'Bug Reports'!$I$70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04-40E2-B55A-9AE84FD55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140224"/>
        <c:axId val="524142848"/>
      </c:barChart>
      <c:catAx>
        <c:axId val="52414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42848"/>
        <c:crosses val="autoZero"/>
        <c:auto val="1"/>
        <c:lblAlgn val="ctr"/>
        <c:lblOffset val="100"/>
        <c:noMultiLvlLbl val="0"/>
      </c:catAx>
      <c:valAx>
        <c:axId val="5241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Component</a:t>
            </a:r>
            <a:r>
              <a:rPr lang="en-IN" baseline="0"/>
              <a:t> wise Bug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'Bug Reports'!$B$40</c:f>
              <c:strCache>
                <c:ptCount val="1"/>
                <c:pt idx="0">
                  <c:v>Announcement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Reports'!$C$40:$H$40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8-443F-8D31-F316A263B153}"/>
            </c:ext>
          </c:extLst>
        </c:ser>
        <c:ser>
          <c:idx val="1"/>
          <c:order val="1"/>
          <c:tx>
            <c:strRef>
              <c:f>'Bug Reports'!$B$41</c:f>
              <c:strCache>
                <c:ptCount val="1"/>
                <c:pt idx="0">
                  <c:v>Workspace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Reports'!$C$41:$H$41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8-443F-8D31-F316A263B153}"/>
            </c:ext>
          </c:extLst>
        </c:ser>
        <c:ser>
          <c:idx val="2"/>
          <c:order val="2"/>
          <c:tx>
            <c:strRef>
              <c:f>'Bug Reports'!$B$42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Reports'!$C$42:$H$42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8-443F-8D31-F316A263B153}"/>
            </c:ext>
          </c:extLst>
        </c:ser>
        <c:ser>
          <c:idx val="3"/>
          <c:order val="3"/>
          <c:tx>
            <c:strRef>
              <c:f>'Bug Reports'!$B$43</c:f>
              <c:strCache>
                <c:ptCount val="1"/>
                <c:pt idx="0">
                  <c:v>Community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Reports'!$C$43:$H$43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8-443F-8D31-F316A263B153}"/>
            </c:ext>
          </c:extLst>
        </c:ser>
        <c:ser>
          <c:idx val="4"/>
          <c:order val="4"/>
          <c:tx>
            <c:strRef>
              <c:f>'Bug Reports'!$B$44</c:f>
              <c:strCache>
                <c:ptCount val="1"/>
                <c:pt idx="0">
                  <c:v>Profile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Reports'!$C$44:$H$44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08-443F-8D31-F316A263B153}"/>
            </c:ext>
          </c:extLst>
        </c:ser>
        <c:ser>
          <c:idx val="5"/>
          <c:order val="5"/>
          <c:tx>
            <c:strRef>
              <c:f>'Bug Reports'!$B$45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Reports'!$C$45:$H$45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08-443F-8D31-F316A263B153}"/>
            </c:ext>
          </c:extLst>
        </c:ser>
        <c:ser>
          <c:idx val="6"/>
          <c:order val="6"/>
          <c:tx>
            <c:strRef>
              <c:f>'Bug Reports'!$B$46</c:f>
              <c:strCache>
                <c:ptCount val="1"/>
                <c:pt idx="0">
                  <c:v>Course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Reports'!$C$46:$H$46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08-443F-8D31-F316A263B153}"/>
            </c:ext>
          </c:extLst>
        </c:ser>
        <c:ser>
          <c:idx val="7"/>
          <c:order val="7"/>
          <c:tx>
            <c:strRef>
              <c:f>'Bug Reports'!$B$47</c:f>
              <c:strCache>
                <c:ptCount val="1"/>
                <c:pt idx="0">
                  <c:v>Admin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Reports'!$C$47:$H$47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08-443F-8D31-F316A263B153}"/>
            </c:ext>
          </c:extLst>
        </c:ser>
        <c:ser>
          <c:idx val="8"/>
          <c:order val="8"/>
          <c:tx>
            <c:strRef>
              <c:f>'Bug Reports'!$B$48</c:f>
              <c:strCache>
                <c:ptCount val="1"/>
                <c:pt idx="0">
                  <c:v>Collection Editor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Reports'!$C$48:$H$48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08-443F-8D31-F316A263B153}"/>
            </c:ext>
          </c:extLst>
        </c:ser>
        <c:ser>
          <c:idx val="9"/>
          <c:order val="9"/>
          <c:tx>
            <c:strRef>
              <c:f>'Bug Reports'!$B$49</c:f>
              <c:strCache>
                <c:ptCount val="1"/>
                <c:pt idx="0">
                  <c:v>APIs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Reports'!$C$49:$H$49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08-443F-8D31-F316A263B153}"/>
            </c:ext>
          </c:extLst>
        </c:ser>
        <c:ser>
          <c:idx val="10"/>
          <c:order val="10"/>
          <c:tx>
            <c:strRef>
              <c:f>'Bug Reports'!$B$50</c:f>
              <c:strCache>
                <c:ptCount val="1"/>
                <c:pt idx="0">
                  <c:v>Component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Reports'!$C$50:$H$50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08-443F-8D31-F316A263B153}"/>
            </c:ext>
          </c:extLst>
        </c:ser>
        <c:ser>
          <c:idx val="11"/>
          <c:order val="11"/>
          <c:tx>
            <c:strRef>
              <c:f>'Bug Reports'!$B$51</c:f>
              <c:strCache>
                <c:ptCount val="1"/>
                <c:pt idx="0">
                  <c:v>Component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Reports'!$C$39:$H$39</c:f>
              <c:strCache>
                <c:ptCount val="6"/>
                <c:pt idx="0">
                  <c:v>Open</c:v>
                </c:pt>
                <c:pt idx="1">
                  <c:v>In Progress</c:v>
                </c:pt>
                <c:pt idx="2">
                  <c:v>Resolved</c:v>
                </c:pt>
                <c:pt idx="3">
                  <c:v>Re Open</c:v>
                </c:pt>
                <c:pt idx="4">
                  <c:v>Closed</c:v>
                </c:pt>
                <c:pt idx="5">
                  <c:v>Known Issue
to remain Open for Next Level</c:v>
                </c:pt>
              </c:strCache>
            </c:strRef>
          </c:cat>
          <c:val>
            <c:numRef>
              <c:f>'Bug Reports'!$C$51:$H$51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08-443F-8D31-F316A263B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793760"/>
        <c:axId val="523788512"/>
      </c:barChart>
      <c:catAx>
        <c:axId val="5237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88512"/>
        <c:crosses val="autoZero"/>
        <c:auto val="1"/>
        <c:lblAlgn val="ctr"/>
        <c:lblOffset val="100"/>
        <c:noMultiLvlLbl val="0"/>
      </c:catAx>
      <c:valAx>
        <c:axId val="5237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9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Component wise</a:t>
            </a:r>
            <a:r>
              <a:rPr lang="en-IN" baseline="0"/>
              <a:t> P1 Bugs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'Bug Reports'!$B$40</c:f>
              <c:strCache>
                <c:ptCount val="1"/>
                <c:pt idx="0">
                  <c:v>Announcement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E-44DC-845A-AC1C11998000}"/>
            </c:ext>
          </c:extLst>
        </c:ser>
        <c:ser>
          <c:idx val="1"/>
          <c:order val="1"/>
          <c:tx>
            <c:strRef>
              <c:f>'Bug Reports'!$B$41</c:f>
              <c:strCache>
                <c:ptCount val="1"/>
                <c:pt idx="0">
                  <c:v>Workspace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E-44DC-845A-AC1C11998000}"/>
            </c:ext>
          </c:extLst>
        </c:ser>
        <c:ser>
          <c:idx val="2"/>
          <c:order val="2"/>
          <c:tx>
            <c:strRef>
              <c:f>'Bug Reports'!$B$42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Reports'!$J$42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E-44DC-845A-AC1C11998000}"/>
            </c:ext>
          </c:extLst>
        </c:ser>
        <c:ser>
          <c:idx val="3"/>
          <c:order val="3"/>
          <c:tx>
            <c:strRef>
              <c:f>'Bug Reports'!$B$43</c:f>
              <c:strCache>
                <c:ptCount val="1"/>
                <c:pt idx="0">
                  <c:v>Community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E-44DC-845A-AC1C11998000}"/>
            </c:ext>
          </c:extLst>
        </c:ser>
        <c:ser>
          <c:idx val="4"/>
          <c:order val="4"/>
          <c:tx>
            <c:strRef>
              <c:f>'Bug Reports'!$B$44</c:f>
              <c:strCache>
                <c:ptCount val="1"/>
                <c:pt idx="0">
                  <c:v>Profile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E-44DC-845A-AC1C11998000}"/>
            </c:ext>
          </c:extLst>
        </c:ser>
        <c:ser>
          <c:idx val="5"/>
          <c:order val="5"/>
          <c:tx>
            <c:strRef>
              <c:f>'Bug Reports'!$B$45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E-44DC-845A-AC1C11998000}"/>
            </c:ext>
          </c:extLst>
        </c:ser>
        <c:ser>
          <c:idx val="6"/>
          <c:order val="6"/>
          <c:tx>
            <c:strRef>
              <c:f>'Bug Reports'!$B$46</c:f>
              <c:strCache>
                <c:ptCount val="1"/>
                <c:pt idx="0">
                  <c:v>Course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E-44DC-845A-AC1C11998000}"/>
            </c:ext>
          </c:extLst>
        </c:ser>
        <c:ser>
          <c:idx val="7"/>
          <c:order val="7"/>
          <c:tx>
            <c:strRef>
              <c:f>'Bug Reports'!$B$47</c:f>
              <c:strCache>
                <c:ptCount val="1"/>
                <c:pt idx="0">
                  <c:v>Admin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EE-44DC-845A-AC1C11998000}"/>
            </c:ext>
          </c:extLst>
        </c:ser>
        <c:ser>
          <c:idx val="8"/>
          <c:order val="8"/>
          <c:tx>
            <c:strRef>
              <c:f>'Bug Reports'!$B$48</c:f>
              <c:strCache>
                <c:ptCount val="1"/>
                <c:pt idx="0">
                  <c:v>Collection Editor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EE-44DC-845A-AC1C11998000}"/>
            </c:ext>
          </c:extLst>
        </c:ser>
        <c:ser>
          <c:idx val="9"/>
          <c:order val="9"/>
          <c:tx>
            <c:strRef>
              <c:f>'Bug Reports'!$B$49</c:f>
              <c:strCache>
                <c:ptCount val="1"/>
                <c:pt idx="0">
                  <c:v>APIs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EE-44DC-845A-AC1C11998000}"/>
            </c:ext>
          </c:extLst>
        </c:ser>
        <c:ser>
          <c:idx val="10"/>
          <c:order val="10"/>
          <c:tx>
            <c:strRef>
              <c:f>'Bug Reports'!$B$50</c:f>
              <c:strCache>
                <c:ptCount val="1"/>
                <c:pt idx="0">
                  <c:v>Component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EE-44DC-845A-AC1C11998000}"/>
            </c:ext>
          </c:extLst>
        </c:ser>
        <c:ser>
          <c:idx val="11"/>
          <c:order val="11"/>
          <c:tx>
            <c:strRef>
              <c:f>'Bug Reports'!$B$51</c:f>
              <c:strCache>
                <c:ptCount val="1"/>
                <c:pt idx="0">
                  <c:v>Component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'Bug Reports'!$J$39</c:f>
              <c:strCache>
                <c:ptCount val="1"/>
                <c:pt idx="0">
                  <c:v>Open / In Progress / Re Open
P1</c:v>
                </c:pt>
              </c:strCache>
            </c:strRef>
          </c:cat>
          <c:val>
            <c:numRef>
              <c:f>'Bug Reports'!$J$51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EE-44DC-845A-AC1C11998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585816"/>
        <c:axId val="403586144"/>
      </c:barChart>
      <c:catAx>
        <c:axId val="403585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86144"/>
        <c:crosses val="autoZero"/>
        <c:auto val="1"/>
        <c:lblAlgn val="ctr"/>
        <c:lblOffset val="100"/>
        <c:noMultiLvlLbl val="0"/>
      </c:catAx>
      <c:valAx>
        <c:axId val="4035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8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QA</a:t>
            </a:r>
            <a:r>
              <a:rPr lang="en-IN" baseline="0"/>
              <a:t> Issues Overview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'Bug Reports'!$D$69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Reports'!$B$71</c:f>
              <c:strCache>
                <c:ptCount val="1"/>
                <c:pt idx="0">
                  <c:v>QA Issues</c:v>
                </c:pt>
              </c:strCache>
            </c:strRef>
          </c:cat>
          <c:val>
            <c:numRef>
              <c:f>'Bug Reports'!$D$71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3-46A1-BF7A-3347CCF2846F}"/>
            </c:ext>
          </c:extLst>
        </c:ser>
        <c:ser>
          <c:idx val="2"/>
          <c:order val="1"/>
          <c:tx>
            <c:strRef>
              <c:f>'Bug Reports'!$E$69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Reports'!$B$71</c:f>
              <c:strCache>
                <c:ptCount val="1"/>
                <c:pt idx="0">
                  <c:v>QA Issues</c:v>
                </c:pt>
              </c:strCache>
            </c:strRef>
          </c:cat>
          <c:val>
            <c:numRef>
              <c:f>'Bug Reports'!$E$71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3-46A1-BF7A-3347CCF2846F}"/>
            </c:ext>
          </c:extLst>
        </c:ser>
        <c:ser>
          <c:idx val="3"/>
          <c:order val="2"/>
          <c:tx>
            <c:strRef>
              <c:f>'Bug Reports'!$F$69</c:f>
              <c:strCache>
                <c:ptCount val="1"/>
                <c:pt idx="0">
                  <c:v>Resolved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Reports'!$B$71</c:f>
              <c:strCache>
                <c:ptCount val="1"/>
                <c:pt idx="0">
                  <c:v>QA Issues</c:v>
                </c:pt>
              </c:strCache>
            </c:strRef>
          </c:cat>
          <c:val>
            <c:numRef>
              <c:f>'Bug Reports'!$F$71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3-46A1-BF7A-3347CCF2846F}"/>
            </c:ext>
          </c:extLst>
        </c:ser>
        <c:ser>
          <c:idx val="4"/>
          <c:order val="3"/>
          <c:tx>
            <c:strRef>
              <c:f>'Bug Reports'!$G$69</c:f>
              <c:strCache>
                <c:ptCount val="1"/>
                <c:pt idx="0">
                  <c:v>Reopen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Reports'!$B$71</c:f>
              <c:strCache>
                <c:ptCount val="1"/>
                <c:pt idx="0">
                  <c:v>QA Issues</c:v>
                </c:pt>
              </c:strCache>
            </c:strRef>
          </c:cat>
          <c:val>
            <c:numRef>
              <c:f>'Bug Reports'!$G$71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03-46A1-BF7A-3347CCF2846F}"/>
            </c:ext>
          </c:extLst>
        </c:ser>
        <c:ser>
          <c:idx val="5"/>
          <c:order val="4"/>
          <c:tx>
            <c:strRef>
              <c:f>'Bug Reports'!$H$69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Reports'!$B$71</c:f>
              <c:strCache>
                <c:ptCount val="1"/>
                <c:pt idx="0">
                  <c:v>QA Issues</c:v>
                </c:pt>
              </c:strCache>
            </c:strRef>
          </c:cat>
          <c:val>
            <c:numRef>
              <c:f>'Bug Reports'!$H$71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03-46A1-BF7A-3347CCF2846F}"/>
            </c:ext>
          </c:extLst>
        </c:ser>
        <c:ser>
          <c:idx val="6"/>
          <c:order val="5"/>
          <c:tx>
            <c:strRef>
              <c:f>'Bug Reports'!$I$69</c:f>
              <c:strCache>
                <c:ptCount val="1"/>
                <c:pt idx="0">
                  <c:v>Known Issue
to remain Open for Next Level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Reports'!$B$71</c:f>
              <c:strCache>
                <c:ptCount val="1"/>
                <c:pt idx="0">
                  <c:v>QA Issues</c:v>
                </c:pt>
              </c:strCache>
            </c:strRef>
          </c:cat>
          <c:val>
            <c:numRef>
              <c:f>'Bug Reports'!$I$71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03-46A1-BF7A-3347CCF2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662416"/>
        <c:axId val="528665040"/>
      </c:barChart>
      <c:catAx>
        <c:axId val="52866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65040"/>
        <c:crosses val="autoZero"/>
        <c:auto val="1"/>
        <c:lblAlgn val="ctr"/>
        <c:lblOffset val="100"/>
        <c:noMultiLvlLbl val="0"/>
      </c:catAx>
      <c:valAx>
        <c:axId val="5286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TC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Execution'!$C$8</c:f>
              <c:strCache>
                <c:ptCount val="1"/>
                <c:pt idx="0">
                  <c:v>Total TC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Execution'!$B$9</c:f>
              <c:strCache>
                <c:ptCount val="1"/>
                <c:pt idx="0">
                  <c:v>Shop Ammoun</c:v>
                </c:pt>
              </c:strCache>
            </c:strRef>
          </c:cat>
          <c:val>
            <c:numRef>
              <c:f>'Test Execution'!$C$9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4E3-B3B7-2C208D44157A}"/>
            </c:ext>
          </c:extLst>
        </c:ser>
        <c:ser>
          <c:idx val="1"/>
          <c:order val="1"/>
          <c:tx>
            <c:strRef>
              <c:f>'Test Execution'!$D$8</c:f>
              <c:strCache>
                <c:ptCount val="1"/>
                <c:pt idx="0">
                  <c:v>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Execution'!$B$9</c:f>
              <c:strCache>
                <c:ptCount val="1"/>
                <c:pt idx="0">
                  <c:v>Shop Ammoun</c:v>
                </c:pt>
              </c:strCache>
            </c:strRef>
          </c:cat>
          <c:val>
            <c:numRef>
              <c:f>'Test Execution'!$D$9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9-44E3-B3B7-2C208D44157A}"/>
            </c:ext>
          </c:extLst>
        </c:ser>
        <c:ser>
          <c:idx val="2"/>
          <c:order val="2"/>
          <c:tx>
            <c:strRef>
              <c:f>'Test Execution'!$E$8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Execution'!$B$9</c:f>
              <c:strCache>
                <c:ptCount val="1"/>
                <c:pt idx="0">
                  <c:v>Shop Ammoun</c:v>
                </c:pt>
              </c:strCache>
            </c:strRef>
          </c:cat>
          <c:val>
            <c:numRef>
              <c:f>'Test Execution'!$E$9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9-44E3-B3B7-2C208D44157A}"/>
            </c:ext>
          </c:extLst>
        </c:ser>
        <c:ser>
          <c:idx val="3"/>
          <c:order val="3"/>
          <c:tx>
            <c:strRef>
              <c:f>'Test Execution'!$F$8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Execution'!$B$9</c:f>
              <c:strCache>
                <c:ptCount val="1"/>
                <c:pt idx="0">
                  <c:v>Shop Ammoun</c:v>
                </c:pt>
              </c:strCache>
            </c:strRef>
          </c:cat>
          <c:val>
            <c:numRef>
              <c:f>'Test Execution'!$F$9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9-44E3-B3B7-2C208D44157A}"/>
            </c:ext>
          </c:extLst>
        </c:ser>
        <c:ser>
          <c:idx val="4"/>
          <c:order val="4"/>
          <c:tx>
            <c:strRef>
              <c:f>'Test Execution'!$G$8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Execution'!$B$9</c:f>
              <c:strCache>
                <c:ptCount val="1"/>
                <c:pt idx="0">
                  <c:v>Shop Ammoun</c:v>
                </c:pt>
              </c:strCache>
            </c:strRef>
          </c:cat>
          <c:val>
            <c:numRef>
              <c:f>'Test Execution'!$G$9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9-44E3-B3B7-2C208D4415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24119560"/>
        <c:axId val="524122512"/>
      </c:barChart>
      <c:catAx>
        <c:axId val="524119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4122512"/>
        <c:crosses val="autoZero"/>
        <c:auto val="1"/>
        <c:lblAlgn val="ctr"/>
        <c:lblOffset val="100"/>
        <c:noMultiLvlLbl val="0"/>
      </c:catAx>
      <c:valAx>
        <c:axId val="52412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41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  <a:r>
              <a:rPr lang="en-IN" baseline="0"/>
              <a:t> Feature</a:t>
            </a:r>
            <a:r>
              <a:rPr lang="en-IN"/>
              <a:t> TC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Execution'!$C$11</c:f>
              <c:strCache>
                <c:ptCount val="1"/>
                <c:pt idx="0">
                  <c:v>Total TC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Execution'!$B$12</c:f>
              <c:strCache>
                <c:ptCount val="1"/>
                <c:pt idx="0">
                  <c:v>Sunbird</c:v>
                </c:pt>
              </c:strCache>
            </c:strRef>
          </c:cat>
          <c:val>
            <c:numRef>
              <c:f>'Test Execution'!$C$12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5-467B-8D80-CCBBB2988F2A}"/>
            </c:ext>
          </c:extLst>
        </c:ser>
        <c:ser>
          <c:idx val="1"/>
          <c:order val="1"/>
          <c:tx>
            <c:strRef>
              <c:f>'Test Execution'!$D$11</c:f>
              <c:strCache>
                <c:ptCount val="1"/>
                <c:pt idx="0">
                  <c:v>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Execution'!$B$12</c:f>
              <c:strCache>
                <c:ptCount val="1"/>
                <c:pt idx="0">
                  <c:v>Sunbird</c:v>
                </c:pt>
              </c:strCache>
            </c:strRef>
          </c:cat>
          <c:val>
            <c:numRef>
              <c:f>'Test Execution'!$D$12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5-467B-8D80-CCBBB2988F2A}"/>
            </c:ext>
          </c:extLst>
        </c:ser>
        <c:ser>
          <c:idx val="2"/>
          <c:order val="2"/>
          <c:tx>
            <c:strRef>
              <c:f>'Test Execution'!$E$11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Execution'!$B$12</c:f>
              <c:strCache>
                <c:ptCount val="1"/>
                <c:pt idx="0">
                  <c:v>Sunbird</c:v>
                </c:pt>
              </c:strCache>
            </c:strRef>
          </c:cat>
          <c:val>
            <c:numRef>
              <c:f>'Test Execution'!$E$12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5-467B-8D80-CCBBB2988F2A}"/>
            </c:ext>
          </c:extLst>
        </c:ser>
        <c:ser>
          <c:idx val="3"/>
          <c:order val="3"/>
          <c:tx>
            <c:strRef>
              <c:f>'Test Execution'!$F$11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Execution'!$B$12</c:f>
              <c:strCache>
                <c:ptCount val="1"/>
                <c:pt idx="0">
                  <c:v>Sunbird</c:v>
                </c:pt>
              </c:strCache>
            </c:strRef>
          </c:cat>
          <c:val>
            <c:numRef>
              <c:f>'Test Execution'!$F$12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5-467B-8D80-CCBBB2988F2A}"/>
            </c:ext>
          </c:extLst>
        </c:ser>
        <c:ser>
          <c:idx val="4"/>
          <c:order val="4"/>
          <c:tx>
            <c:strRef>
              <c:f>'Test Execution'!$G$11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Execution'!$B$12</c:f>
              <c:strCache>
                <c:ptCount val="1"/>
                <c:pt idx="0">
                  <c:v>Sunbird</c:v>
                </c:pt>
              </c:strCache>
            </c:strRef>
          </c:cat>
          <c:val>
            <c:numRef>
              <c:f>'Test Execution'!$G$12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65-467B-8D80-CCBBB2988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24119560"/>
        <c:axId val="524122512"/>
      </c:barChart>
      <c:catAx>
        <c:axId val="5241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22512"/>
        <c:crosses val="autoZero"/>
        <c:auto val="1"/>
        <c:lblAlgn val="ctr"/>
        <c:lblOffset val="100"/>
        <c:noMultiLvlLbl val="0"/>
      </c:catAx>
      <c:valAx>
        <c:axId val="52412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41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182562</xdr:colOff>
      <xdr:row>1</xdr:row>
      <xdr:rowOff>0</xdr:rowOff>
    </xdr:from>
    <xdr:to>
      <xdr:col>39</xdr:col>
      <xdr:colOff>341311</xdr:colOff>
      <xdr:row>15</xdr:row>
      <xdr:rowOff>31751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1C5D999-9000-4B2C-B00C-6506E56B9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93662</xdr:colOff>
      <xdr:row>12</xdr:row>
      <xdr:rowOff>144462</xdr:rowOff>
    </xdr:from>
    <xdr:to>
      <xdr:col>27</xdr:col>
      <xdr:colOff>254000</xdr:colOff>
      <xdr:row>22</xdr:row>
      <xdr:rowOff>165100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1AFA2A5-8E3A-4DA6-B824-47494582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101600</xdr:colOff>
      <xdr:row>23</xdr:row>
      <xdr:rowOff>63501</xdr:rowOff>
    </xdr:from>
    <xdr:to>
      <xdr:col>27</xdr:col>
      <xdr:colOff>266700</xdr:colOff>
      <xdr:row>34</xdr:row>
      <xdr:rowOff>127001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EC36668-F60E-42BC-BECF-47B6F38B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157615</xdr:colOff>
      <xdr:row>68</xdr:row>
      <xdr:rowOff>18143</xdr:rowOff>
    </xdr:from>
    <xdr:to>
      <xdr:col>35</xdr:col>
      <xdr:colOff>281214</xdr:colOff>
      <xdr:row>82</xdr:row>
      <xdr:rowOff>72573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057A29-CA8F-48AD-9B37-D7EDE593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104321</xdr:colOff>
      <xdr:row>36</xdr:row>
      <xdr:rowOff>261256</xdr:rowOff>
    </xdr:from>
    <xdr:to>
      <xdr:col>34</xdr:col>
      <xdr:colOff>517072</xdr:colOff>
      <xdr:row>54</xdr:row>
      <xdr:rowOff>9070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84E3057-25FE-40E8-821C-C5579FA33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108857</xdr:colOff>
      <xdr:row>54</xdr:row>
      <xdr:rowOff>72571</xdr:rowOff>
    </xdr:from>
    <xdr:to>
      <xdr:col>35</xdr:col>
      <xdr:colOff>263072</xdr:colOff>
      <xdr:row>67</xdr:row>
      <xdr:rowOff>81643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B6D3B3F-3608-42EF-95A8-CE51AC33E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152400</xdr:colOff>
      <xdr:row>83</xdr:row>
      <xdr:rowOff>0</xdr:rowOff>
    </xdr:from>
    <xdr:to>
      <xdr:col>35</xdr:col>
      <xdr:colOff>304800</xdr:colOff>
      <xdr:row>101</xdr:row>
      <xdr:rowOff>114300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B326635-037C-42FD-B53B-57D4C2B41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79376</xdr:colOff>
      <xdr:row>0</xdr:row>
      <xdr:rowOff>80962</xdr:rowOff>
    </xdr:from>
    <xdr:to>
      <xdr:col>14</xdr:col>
      <xdr:colOff>400844</xdr:colOff>
      <xdr:row>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25E927-5B50-45E4-A1DC-6BA389C02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412752</xdr:colOff>
      <xdr:row>0</xdr:row>
      <xdr:rowOff>47624</xdr:rowOff>
    </xdr:from>
    <xdr:to>
      <xdr:col>21</xdr:col>
      <xdr:colOff>15876</xdr:colOff>
      <xdr:row>10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5B48E8-8FA5-4686-9C28-6B937A412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76200</xdr:rowOff>
    </xdr:from>
    <xdr:to>
      <xdr:col>15</xdr:col>
      <xdr:colOff>457200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4D1B4-C5F2-40C8-92CF-98690538F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yank\Dropbox\00_New%20Qualitrix\05_Project%20Delivery\EkStep\Reporting%20Framework\Automation_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mation Status-Graph"/>
      <sheetName val="Automation Status"/>
      <sheetName val="FS_PCW"/>
    </sheetNames>
    <sheetDataSet>
      <sheetData sheetId="0" refreshError="1"/>
      <sheetData sheetId="1"/>
      <sheetData sheetId="2">
        <row r="188">
          <cell r="F188">
            <v>67.916666666666671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docs.google.com/spreadsheets/d/1Y1XdIYFj9tt-H834ggVPd0enfb531_6sXbZEuijTN68/edit" TargetMode="External"/><Relationship Id="rId1" Type="http://schemas.openxmlformats.org/officeDocument/2006/relationships/hyperlink" Target="https://docs.google.com/spreadsheets/d/1_9y2nMd0AdHAaLk-_1B5iB1ZI64e3CZEgGeO7ew46Gc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9A0F-E1B0-49A4-9E1B-BCE8424FDADE}">
  <dimension ref="B1:H40"/>
  <sheetViews>
    <sheetView showGridLines="0" zoomScale="80" zoomScaleNormal="80" workbookViewId="0">
      <selection activeCell="C1" sqref="C1"/>
    </sheetView>
  </sheetViews>
  <sheetFormatPr defaultColWidth="8.7109375" defaultRowHeight="15" x14ac:dyDescent="0.25"/>
  <cols>
    <col min="1" max="1" width="8.7109375" style="7"/>
    <col min="2" max="2" width="12.28515625" style="7" bestFit="1" customWidth="1"/>
    <col min="3" max="3" width="36.28515625" style="7" bestFit="1" customWidth="1"/>
    <col min="4" max="5" width="40.140625" style="7" bestFit="1" customWidth="1"/>
    <col min="6" max="8" width="24.28515625" style="7" customWidth="1"/>
    <col min="9" max="16384" width="8.7109375" style="7"/>
  </cols>
  <sheetData>
    <row r="1" spans="2:8" ht="21" x14ac:dyDescent="0.25">
      <c r="B1" s="13" t="s">
        <v>245</v>
      </c>
    </row>
    <row r="2" spans="2:8" ht="21.75" thickBot="1" x14ac:dyDescent="0.3">
      <c r="B2" s="13"/>
    </row>
    <row r="3" spans="2:8" ht="15.75" thickBot="1" x14ac:dyDescent="0.3">
      <c r="B3" s="114" t="s">
        <v>219</v>
      </c>
      <c r="C3" s="115" t="s">
        <v>222</v>
      </c>
      <c r="D3" s="115" t="s">
        <v>223</v>
      </c>
      <c r="E3" s="116" t="s">
        <v>224</v>
      </c>
      <c r="F3" s="119" t="s">
        <v>240</v>
      </c>
      <c r="G3" s="119" t="s">
        <v>239</v>
      </c>
      <c r="H3" s="121" t="s">
        <v>251</v>
      </c>
    </row>
    <row r="4" spans="2:8" ht="30.75" thickBot="1" x14ac:dyDescent="0.3">
      <c r="B4" s="112" t="s">
        <v>220</v>
      </c>
      <c r="C4" s="113" t="s">
        <v>209</v>
      </c>
      <c r="D4" s="113" t="s">
        <v>221</v>
      </c>
      <c r="E4" s="117" t="s">
        <v>202</v>
      </c>
      <c r="F4" s="120"/>
      <c r="G4" s="120"/>
      <c r="H4" s="122"/>
    </row>
    <row r="5" spans="2:8" x14ac:dyDescent="0.25">
      <c r="B5" s="128" t="s">
        <v>230</v>
      </c>
      <c r="C5" s="109" t="s">
        <v>212</v>
      </c>
      <c r="D5" s="109" t="s">
        <v>201</v>
      </c>
      <c r="E5" s="109" t="s">
        <v>201</v>
      </c>
      <c r="F5" s="123" t="s">
        <v>241</v>
      </c>
      <c r="G5" s="126" t="s">
        <v>246</v>
      </c>
      <c r="H5" s="131" t="s">
        <v>250</v>
      </c>
    </row>
    <row r="6" spans="2:8" x14ac:dyDescent="0.25">
      <c r="B6" s="129"/>
      <c r="C6" s="110" t="s">
        <v>214</v>
      </c>
      <c r="D6" s="110" t="s">
        <v>214</v>
      </c>
      <c r="E6" s="110" t="s">
        <v>214</v>
      </c>
      <c r="F6" s="124"/>
      <c r="G6" s="126"/>
      <c r="H6" s="126"/>
    </row>
    <row r="7" spans="2:8" x14ac:dyDescent="0.25">
      <c r="B7" s="129"/>
      <c r="C7" s="110"/>
      <c r="D7" s="110" t="s">
        <v>204</v>
      </c>
      <c r="E7" s="110" t="s">
        <v>204</v>
      </c>
      <c r="F7" s="124"/>
      <c r="G7" s="126"/>
      <c r="H7" s="126"/>
    </row>
    <row r="8" spans="2:8" x14ac:dyDescent="0.25">
      <c r="B8" s="129"/>
      <c r="C8" s="110"/>
      <c r="D8" s="110" t="s">
        <v>215</v>
      </c>
      <c r="E8" s="110" t="s">
        <v>215</v>
      </c>
      <c r="F8" s="124"/>
      <c r="G8" s="126"/>
      <c r="H8" s="126"/>
    </row>
    <row r="9" spans="2:8" x14ac:dyDescent="0.25">
      <c r="B9" s="129"/>
      <c r="C9" s="110"/>
      <c r="D9" s="110" t="s">
        <v>216</v>
      </c>
      <c r="E9" s="110" t="s">
        <v>216</v>
      </c>
      <c r="F9" s="124"/>
      <c r="G9" s="126"/>
      <c r="H9" s="126"/>
    </row>
    <row r="10" spans="2:8" x14ac:dyDescent="0.25">
      <c r="B10" s="129"/>
      <c r="C10" s="110"/>
      <c r="D10" s="110"/>
      <c r="E10" s="110" t="s">
        <v>208</v>
      </c>
      <c r="F10" s="124"/>
      <c r="G10" s="126"/>
      <c r="H10" s="126"/>
    </row>
    <row r="11" spans="2:8" ht="15.75" thickBot="1" x14ac:dyDescent="0.3">
      <c r="B11" s="130"/>
      <c r="C11" s="111"/>
      <c r="D11" s="111"/>
      <c r="E11" s="111" t="s">
        <v>210</v>
      </c>
      <c r="F11" s="125"/>
      <c r="G11" s="127"/>
      <c r="H11" s="127"/>
    </row>
    <row r="12" spans="2:8" ht="14.45" customHeight="1" x14ac:dyDescent="0.25">
      <c r="B12" s="129" t="s">
        <v>225</v>
      </c>
      <c r="C12" s="110"/>
      <c r="D12" s="110" t="s">
        <v>226</v>
      </c>
      <c r="E12" s="110" t="s">
        <v>226</v>
      </c>
      <c r="F12" s="124" t="s">
        <v>242</v>
      </c>
      <c r="G12" s="126" t="s">
        <v>244</v>
      </c>
      <c r="H12" s="126" t="s">
        <v>247</v>
      </c>
    </row>
    <row r="13" spans="2:8" x14ac:dyDescent="0.25">
      <c r="B13" s="129"/>
      <c r="C13" s="110"/>
      <c r="D13" s="110" t="s">
        <v>227</v>
      </c>
      <c r="E13" s="110" t="s">
        <v>227</v>
      </c>
      <c r="F13" s="124"/>
      <c r="G13" s="126"/>
      <c r="H13" s="126"/>
    </row>
    <row r="14" spans="2:8" ht="15.75" thickBot="1" x14ac:dyDescent="0.3">
      <c r="B14" s="130"/>
      <c r="C14" s="111"/>
      <c r="D14" s="111" t="s">
        <v>231</v>
      </c>
      <c r="E14" s="111" t="s">
        <v>231</v>
      </c>
      <c r="F14" s="125"/>
      <c r="G14" s="127"/>
      <c r="H14" s="127"/>
    </row>
    <row r="15" spans="2:8" x14ac:dyDescent="0.25">
      <c r="B15" s="129" t="s">
        <v>229</v>
      </c>
      <c r="C15" s="110" t="s">
        <v>213</v>
      </c>
      <c r="D15" s="110" t="s">
        <v>213</v>
      </c>
      <c r="E15" s="110" t="s">
        <v>213</v>
      </c>
      <c r="F15" s="124" t="s">
        <v>243</v>
      </c>
      <c r="G15" s="126" t="s">
        <v>244</v>
      </c>
      <c r="H15" s="126" t="s">
        <v>247</v>
      </c>
    </row>
    <row r="16" spans="2:8" x14ac:dyDescent="0.25">
      <c r="B16" s="129"/>
      <c r="C16" s="110" t="s">
        <v>217</v>
      </c>
      <c r="D16" s="110" t="s">
        <v>217</v>
      </c>
      <c r="E16" s="110" t="s">
        <v>217</v>
      </c>
      <c r="F16" s="124"/>
      <c r="G16" s="126"/>
      <c r="H16" s="126"/>
    </row>
    <row r="17" spans="2:8" x14ac:dyDescent="0.25">
      <c r="B17" s="129"/>
      <c r="C17" s="110" t="s">
        <v>205</v>
      </c>
      <c r="D17" s="110" t="s">
        <v>205</v>
      </c>
      <c r="E17" s="110" t="s">
        <v>205</v>
      </c>
      <c r="F17" s="124"/>
      <c r="G17" s="126"/>
      <c r="H17" s="126"/>
    </row>
    <row r="18" spans="2:8" x14ac:dyDescent="0.25">
      <c r="B18" s="129"/>
      <c r="C18" s="110"/>
      <c r="D18" s="110" t="s">
        <v>203</v>
      </c>
      <c r="E18" s="110" t="s">
        <v>203</v>
      </c>
      <c r="F18" s="124"/>
      <c r="G18" s="126"/>
      <c r="H18" s="126"/>
    </row>
    <row r="19" spans="2:8" x14ac:dyDescent="0.25">
      <c r="B19" s="129"/>
      <c r="C19" s="110"/>
      <c r="D19" s="110" t="s">
        <v>204</v>
      </c>
      <c r="E19" s="110" t="s">
        <v>204</v>
      </c>
      <c r="F19" s="124"/>
      <c r="G19" s="126"/>
      <c r="H19" s="126"/>
    </row>
    <row r="20" spans="2:8" x14ac:dyDescent="0.25">
      <c r="B20" s="129"/>
      <c r="C20" s="110"/>
      <c r="D20" s="110" t="s">
        <v>218</v>
      </c>
      <c r="E20" s="110" t="s">
        <v>218</v>
      </c>
      <c r="F20" s="124"/>
      <c r="G20" s="126"/>
      <c r="H20" s="126"/>
    </row>
    <row r="21" spans="2:8" x14ac:dyDescent="0.25">
      <c r="B21" s="129"/>
      <c r="C21" s="110"/>
      <c r="D21" s="110" t="s">
        <v>215</v>
      </c>
      <c r="E21" s="110" t="s">
        <v>215</v>
      </c>
      <c r="F21" s="124"/>
      <c r="G21" s="126"/>
      <c r="H21" s="126"/>
    </row>
    <row r="22" spans="2:8" x14ac:dyDescent="0.25">
      <c r="B22" s="129"/>
      <c r="C22" s="110"/>
      <c r="D22" s="110" t="s">
        <v>216</v>
      </c>
      <c r="E22" s="110" t="s">
        <v>216</v>
      </c>
      <c r="F22" s="124"/>
      <c r="G22" s="126"/>
      <c r="H22" s="126"/>
    </row>
    <row r="23" spans="2:8" x14ac:dyDescent="0.25">
      <c r="B23" s="129"/>
      <c r="C23" s="110"/>
      <c r="D23" s="110" t="s">
        <v>206</v>
      </c>
      <c r="E23" s="110" t="s">
        <v>206</v>
      </c>
      <c r="F23" s="124"/>
      <c r="G23" s="126"/>
      <c r="H23" s="126"/>
    </row>
    <row r="24" spans="2:8" x14ac:dyDescent="0.25">
      <c r="B24" s="129"/>
      <c r="C24" s="110"/>
      <c r="D24" s="110" t="s">
        <v>207</v>
      </c>
      <c r="E24" s="110" t="s">
        <v>207</v>
      </c>
      <c r="F24" s="124"/>
      <c r="G24" s="126"/>
      <c r="H24" s="126"/>
    </row>
    <row r="25" spans="2:8" x14ac:dyDescent="0.25">
      <c r="B25" s="129"/>
      <c r="C25" s="110"/>
      <c r="D25" s="110" t="s">
        <v>228</v>
      </c>
      <c r="E25" s="110" t="s">
        <v>228</v>
      </c>
      <c r="F25" s="124"/>
      <c r="G25" s="126"/>
      <c r="H25" s="126"/>
    </row>
    <row r="26" spans="2:8" x14ac:dyDescent="0.25">
      <c r="B26" s="129"/>
      <c r="C26" s="110"/>
      <c r="D26" s="110"/>
      <c r="E26" s="110" t="s">
        <v>208</v>
      </c>
      <c r="F26" s="124"/>
      <c r="G26" s="126"/>
      <c r="H26" s="126"/>
    </row>
    <row r="27" spans="2:8" ht="15.75" thickBot="1" x14ac:dyDescent="0.3">
      <c r="B27" s="130"/>
      <c r="C27" s="111"/>
      <c r="D27" s="111"/>
      <c r="E27" s="111" t="s">
        <v>210</v>
      </c>
      <c r="F27" s="125"/>
      <c r="G27" s="127"/>
      <c r="H27" s="127"/>
    </row>
    <row r="28" spans="2:8" x14ac:dyDescent="0.25">
      <c r="B28" s="129" t="s">
        <v>232</v>
      </c>
      <c r="C28" s="110"/>
      <c r="D28" s="110"/>
      <c r="E28" s="110" t="s">
        <v>201</v>
      </c>
      <c r="F28" s="124" t="s">
        <v>248</v>
      </c>
      <c r="G28" s="126" t="s">
        <v>244</v>
      </c>
      <c r="H28" s="126" t="s">
        <v>249</v>
      </c>
    </row>
    <row r="29" spans="2:8" x14ac:dyDescent="0.25">
      <c r="B29" s="129"/>
      <c r="C29" s="110"/>
      <c r="D29" s="110"/>
      <c r="E29" s="110" t="s">
        <v>233</v>
      </c>
      <c r="F29" s="124"/>
      <c r="G29" s="126"/>
      <c r="H29" s="126"/>
    </row>
    <row r="30" spans="2:8" x14ac:dyDescent="0.25">
      <c r="B30" s="129"/>
      <c r="C30" s="110"/>
      <c r="D30" s="110"/>
      <c r="E30" s="110" t="s">
        <v>238</v>
      </c>
      <c r="F30" s="124"/>
      <c r="G30" s="126"/>
      <c r="H30" s="126"/>
    </row>
    <row r="31" spans="2:8" ht="30" x14ac:dyDescent="0.25">
      <c r="B31" s="129"/>
      <c r="C31" s="110"/>
      <c r="D31" s="110"/>
      <c r="E31" s="110" t="s">
        <v>236</v>
      </c>
      <c r="F31" s="124"/>
      <c r="G31" s="126"/>
      <c r="H31" s="126"/>
    </row>
    <row r="32" spans="2:8" ht="30" x14ac:dyDescent="0.25">
      <c r="B32" s="129"/>
      <c r="C32" s="110"/>
      <c r="D32" s="110"/>
      <c r="E32" s="110" t="s">
        <v>235</v>
      </c>
      <c r="F32" s="124"/>
      <c r="G32" s="126"/>
      <c r="H32" s="126"/>
    </row>
    <row r="33" spans="2:8" x14ac:dyDescent="0.25">
      <c r="B33" s="129"/>
      <c r="C33" s="110"/>
      <c r="D33" s="110"/>
      <c r="E33" s="110" t="s">
        <v>234</v>
      </c>
      <c r="F33" s="124"/>
      <c r="G33" s="126"/>
      <c r="H33" s="126"/>
    </row>
    <row r="34" spans="2:8" x14ac:dyDescent="0.25">
      <c r="B34" s="129"/>
      <c r="C34" s="110"/>
      <c r="D34" s="110"/>
      <c r="E34" s="110" t="s">
        <v>215</v>
      </c>
      <c r="F34" s="124"/>
      <c r="G34" s="126"/>
      <c r="H34" s="126"/>
    </row>
    <row r="35" spans="2:8" x14ac:dyDescent="0.25">
      <c r="B35" s="129"/>
      <c r="C35" s="110"/>
      <c r="D35" s="110"/>
      <c r="E35" s="110" t="s">
        <v>216</v>
      </c>
      <c r="F35" s="124"/>
      <c r="G35" s="126"/>
      <c r="H35" s="126"/>
    </row>
    <row r="36" spans="2:8" x14ac:dyDescent="0.25">
      <c r="B36" s="129"/>
      <c r="C36" s="110"/>
      <c r="D36" s="110"/>
      <c r="E36" s="110" t="s">
        <v>206</v>
      </c>
      <c r="F36" s="124"/>
      <c r="G36" s="126"/>
      <c r="H36" s="126"/>
    </row>
    <row r="37" spans="2:8" x14ac:dyDescent="0.25">
      <c r="B37" s="129"/>
      <c r="C37" s="110"/>
      <c r="D37" s="110"/>
      <c r="E37" s="110" t="s">
        <v>207</v>
      </c>
      <c r="F37" s="124"/>
      <c r="G37" s="126"/>
      <c r="H37" s="126"/>
    </row>
    <row r="38" spans="2:8" x14ac:dyDescent="0.25">
      <c r="B38" s="129"/>
      <c r="C38" s="110"/>
      <c r="D38" s="110"/>
      <c r="E38" s="110" t="s">
        <v>228</v>
      </c>
      <c r="F38" s="124"/>
      <c r="G38" s="126"/>
      <c r="H38" s="126"/>
    </row>
    <row r="39" spans="2:8" ht="15.75" thickBot="1" x14ac:dyDescent="0.3">
      <c r="B39" s="130"/>
      <c r="C39" s="111"/>
      <c r="D39" s="111"/>
      <c r="E39" s="111" t="s">
        <v>237</v>
      </c>
      <c r="F39" s="125"/>
      <c r="G39" s="127"/>
      <c r="H39" s="127"/>
    </row>
    <row r="40" spans="2:8" x14ac:dyDescent="0.25">
      <c r="B40" s="14"/>
      <c r="C40" s="14"/>
      <c r="D40" s="14"/>
      <c r="E40" s="14"/>
      <c r="F40" s="14"/>
      <c r="G40" s="14"/>
      <c r="H40" s="14"/>
    </row>
  </sheetData>
  <mergeCells count="19">
    <mergeCell ref="B5:B11"/>
    <mergeCell ref="B15:B27"/>
    <mergeCell ref="B12:B14"/>
    <mergeCell ref="B28:B39"/>
    <mergeCell ref="H5:H11"/>
    <mergeCell ref="H12:H14"/>
    <mergeCell ref="H15:H27"/>
    <mergeCell ref="H28:H39"/>
    <mergeCell ref="F15:F27"/>
    <mergeCell ref="F28:F39"/>
    <mergeCell ref="G15:G27"/>
    <mergeCell ref="G28:G39"/>
    <mergeCell ref="F3:F4"/>
    <mergeCell ref="G3:G4"/>
    <mergeCell ref="H3:H4"/>
    <mergeCell ref="F5:F11"/>
    <mergeCell ref="F12:F14"/>
    <mergeCell ref="G5:G11"/>
    <mergeCell ref="G12:G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A6C5-2AA6-440E-8748-9250A1D392F0}">
  <dimension ref="A2:J43"/>
  <sheetViews>
    <sheetView zoomScale="80" zoomScaleNormal="80" workbookViewId="0">
      <selection activeCell="M4" sqref="M4"/>
    </sheetView>
  </sheetViews>
  <sheetFormatPr defaultColWidth="8.7109375" defaultRowHeight="15" x14ac:dyDescent="0.25"/>
  <cols>
    <col min="1" max="1" width="3.85546875" customWidth="1"/>
    <col min="2" max="2" width="16.85546875" style="72" customWidth="1"/>
    <col min="3" max="3" width="26.140625" style="72" customWidth="1"/>
    <col min="4" max="4" width="10.85546875" style="17" customWidth="1"/>
    <col min="5" max="5" width="11.42578125" customWidth="1"/>
    <col min="6" max="6" width="14.140625" customWidth="1"/>
    <col min="7" max="7" width="10.42578125" customWidth="1"/>
    <col min="8" max="8" width="11.140625" customWidth="1"/>
    <col min="9" max="9" width="21.42578125" hidden="1" customWidth="1"/>
    <col min="10" max="10" width="46.140625" customWidth="1"/>
  </cols>
  <sheetData>
    <row r="2" spans="1:10" s="80" customFormat="1" ht="90" x14ac:dyDescent="0.25">
      <c r="A2" s="105" t="s">
        <v>24</v>
      </c>
      <c r="B2" s="106" t="s">
        <v>181</v>
      </c>
      <c r="C2" s="106" t="s">
        <v>182</v>
      </c>
      <c r="D2" s="106" t="s">
        <v>188</v>
      </c>
      <c r="E2" s="106" t="s">
        <v>183</v>
      </c>
      <c r="F2" s="106" t="s">
        <v>185</v>
      </c>
      <c r="G2" s="106" t="s">
        <v>178</v>
      </c>
      <c r="H2" s="106" t="s">
        <v>184</v>
      </c>
      <c r="I2" s="106" t="s">
        <v>179</v>
      </c>
      <c r="J2" s="106" t="s">
        <v>32</v>
      </c>
    </row>
    <row r="3" spans="1:10" x14ac:dyDescent="0.25">
      <c r="A3" s="94">
        <v>1</v>
      </c>
      <c r="B3" s="95" t="s">
        <v>186</v>
      </c>
      <c r="C3" s="96"/>
      <c r="D3" s="97">
        <v>55</v>
      </c>
      <c r="E3" s="98"/>
      <c r="F3" s="99"/>
      <c r="G3" s="100"/>
      <c r="H3" s="101"/>
      <c r="I3" s="102">
        <f>[1]FS_PCW!F188</f>
        <v>67.916666666666671</v>
      </c>
      <c r="J3" s="103"/>
    </row>
    <row r="4" spans="1:10" ht="30" x14ac:dyDescent="0.25">
      <c r="A4" s="94">
        <v>2</v>
      </c>
      <c r="B4" s="95" t="s">
        <v>66</v>
      </c>
      <c r="C4" s="96"/>
      <c r="D4" s="97"/>
      <c r="E4" s="98"/>
      <c r="F4" s="99"/>
      <c r="G4" s="100"/>
      <c r="H4" s="101"/>
      <c r="I4" s="102"/>
      <c r="J4" s="103"/>
    </row>
    <row r="5" spans="1:10" x14ac:dyDescent="0.25">
      <c r="A5" s="1"/>
      <c r="B5" s="19" t="s">
        <v>124</v>
      </c>
      <c r="C5" s="5" t="s">
        <v>125</v>
      </c>
      <c r="D5" s="92">
        <v>51</v>
      </c>
      <c r="E5" s="81"/>
      <c r="F5" s="82"/>
      <c r="G5" s="83"/>
      <c r="H5" s="88"/>
      <c r="I5" s="84" t="e">
        <f>#REF!</f>
        <v>#REF!</v>
      </c>
      <c r="J5" s="89"/>
    </row>
    <row r="6" spans="1:10" x14ac:dyDescent="0.25">
      <c r="A6" s="1"/>
      <c r="B6" s="19"/>
      <c r="C6" s="5" t="s">
        <v>127</v>
      </c>
      <c r="D6" s="92">
        <v>17</v>
      </c>
      <c r="E6" s="81"/>
      <c r="F6" s="82"/>
      <c r="G6" s="83"/>
      <c r="H6" s="88"/>
      <c r="I6" s="84" t="e">
        <f>#REF!</f>
        <v>#REF!</v>
      </c>
      <c r="J6" s="89"/>
    </row>
    <row r="7" spans="1:10" x14ac:dyDescent="0.25">
      <c r="A7" s="1"/>
      <c r="B7" s="19"/>
      <c r="C7" s="5" t="s">
        <v>129</v>
      </c>
      <c r="D7" s="92" t="s">
        <v>10</v>
      </c>
      <c r="E7" s="81"/>
      <c r="F7" s="82"/>
      <c r="G7" s="83"/>
      <c r="H7" s="88"/>
      <c r="I7" s="84"/>
      <c r="J7" s="90"/>
    </row>
    <row r="8" spans="1:10" x14ac:dyDescent="0.25">
      <c r="A8" s="1"/>
      <c r="B8" s="19" t="s">
        <v>130</v>
      </c>
      <c r="C8" s="5" t="s">
        <v>131</v>
      </c>
      <c r="D8" s="92">
        <v>4</v>
      </c>
      <c r="E8" s="81"/>
      <c r="F8" s="82"/>
      <c r="G8" s="83"/>
      <c r="H8" s="88"/>
      <c r="I8" s="84"/>
      <c r="J8" s="89"/>
    </row>
    <row r="9" spans="1:10" x14ac:dyDescent="0.25">
      <c r="A9" s="1"/>
      <c r="B9" s="19"/>
      <c r="C9" s="5" t="s">
        <v>132</v>
      </c>
      <c r="D9" s="92">
        <v>5</v>
      </c>
      <c r="E9" s="81"/>
      <c r="F9" s="82"/>
      <c r="G9" s="83"/>
      <c r="H9" s="88"/>
      <c r="I9" s="84"/>
      <c r="J9" s="90"/>
    </row>
    <row r="10" spans="1:10" x14ac:dyDescent="0.25">
      <c r="A10" s="1"/>
      <c r="B10" s="19"/>
      <c r="C10" s="5" t="s">
        <v>133</v>
      </c>
      <c r="D10" s="92">
        <v>4</v>
      </c>
      <c r="E10" s="85"/>
      <c r="F10" s="85"/>
      <c r="G10" s="83"/>
      <c r="H10" s="88"/>
      <c r="I10" s="84"/>
      <c r="J10" s="89"/>
    </row>
    <row r="11" spans="1:10" x14ac:dyDescent="0.25">
      <c r="A11" s="1"/>
      <c r="B11" s="19"/>
      <c r="C11" s="5" t="s">
        <v>134</v>
      </c>
      <c r="D11" s="92">
        <v>4</v>
      </c>
      <c r="E11" s="1"/>
      <c r="F11" s="1"/>
      <c r="G11" s="83"/>
      <c r="H11" s="88"/>
      <c r="I11" s="84"/>
      <c r="J11" s="90"/>
    </row>
    <row r="12" spans="1:10" x14ac:dyDescent="0.25">
      <c r="A12" s="1"/>
      <c r="B12" s="19"/>
      <c r="C12" s="5" t="s">
        <v>135</v>
      </c>
      <c r="D12" s="92">
        <v>4</v>
      </c>
      <c r="E12" s="1"/>
      <c r="F12" s="1"/>
      <c r="G12" s="86"/>
      <c r="H12" s="88"/>
      <c r="I12" s="84"/>
      <c r="J12" s="91"/>
    </row>
    <row r="13" spans="1:10" x14ac:dyDescent="0.25">
      <c r="A13" s="1"/>
      <c r="B13" s="19"/>
      <c r="C13" s="5" t="s">
        <v>136</v>
      </c>
      <c r="D13" s="92">
        <v>16</v>
      </c>
      <c r="E13" s="1"/>
      <c r="F13" s="1"/>
      <c r="G13" s="86"/>
      <c r="H13" s="88"/>
      <c r="I13" s="84"/>
      <c r="J13" s="91"/>
    </row>
    <row r="14" spans="1:10" x14ac:dyDescent="0.25">
      <c r="A14" s="1"/>
      <c r="B14" s="19"/>
      <c r="C14" s="5" t="s">
        <v>137</v>
      </c>
      <c r="D14" s="92">
        <v>15</v>
      </c>
      <c r="E14" s="1"/>
      <c r="F14" s="1"/>
      <c r="G14" s="86"/>
      <c r="H14" s="88"/>
      <c r="I14" s="84"/>
      <c r="J14" s="91"/>
    </row>
    <row r="15" spans="1:10" ht="30" x14ac:dyDescent="0.25">
      <c r="A15" s="1"/>
      <c r="B15" s="19"/>
      <c r="C15" s="5" t="s">
        <v>138</v>
      </c>
      <c r="D15" s="92">
        <v>11</v>
      </c>
      <c r="E15" s="1"/>
      <c r="F15" s="1"/>
      <c r="G15" s="87"/>
      <c r="H15" s="88"/>
      <c r="I15" s="84"/>
      <c r="J15" s="91"/>
    </row>
    <row r="16" spans="1:10" ht="30" x14ac:dyDescent="0.25">
      <c r="A16" s="1"/>
      <c r="B16" s="19"/>
      <c r="C16" s="5" t="s">
        <v>139</v>
      </c>
      <c r="D16" s="92">
        <v>11</v>
      </c>
      <c r="E16" s="1"/>
      <c r="F16" s="1"/>
      <c r="G16" s="87"/>
      <c r="H16" s="88"/>
      <c r="I16" s="84"/>
      <c r="J16" s="91"/>
    </row>
    <row r="17" spans="1:10" x14ac:dyDescent="0.25">
      <c r="A17" s="1"/>
      <c r="B17" s="19"/>
      <c r="C17" s="5" t="s">
        <v>140</v>
      </c>
      <c r="D17" s="92">
        <v>40</v>
      </c>
      <c r="E17" s="1"/>
      <c r="F17" s="1"/>
      <c r="G17" s="87"/>
      <c r="H17" s="88"/>
      <c r="I17" s="84"/>
      <c r="J17" s="91"/>
    </row>
    <row r="18" spans="1:10" x14ac:dyDescent="0.25">
      <c r="A18" s="1"/>
      <c r="B18" s="19"/>
      <c r="C18" s="5" t="s">
        <v>141</v>
      </c>
      <c r="D18" s="92">
        <v>25</v>
      </c>
      <c r="E18" s="1"/>
      <c r="F18" s="1"/>
      <c r="G18" s="87"/>
      <c r="H18" s="88"/>
      <c r="I18" s="84"/>
      <c r="J18" s="91"/>
    </row>
    <row r="19" spans="1:10" x14ac:dyDescent="0.25">
      <c r="A19" s="1"/>
      <c r="B19" s="19" t="s">
        <v>142</v>
      </c>
      <c r="C19" s="5" t="s">
        <v>143</v>
      </c>
      <c r="D19" s="92">
        <v>25</v>
      </c>
      <c r="E19" s="1"/>
      <c r="F19" s="1"/>
      <c r="G19" s="87"/>
      <c r="H19" s="88"/>
      <c r="I19" s="84"/>
      <c r="J19" s="91"/>
    </row>
    <row r="20" spans="1:10" x14ac:dyDescent="0.25">
      <c r="A20" s="1"/>
      <c r="B20" s="19"/>
      <c r="C20" s="5" t="s">
        <v>144</v>
      </c>
      <c r="D20" s="92">
        <v>18</v>
      </c>
      <c r="E20" s="1"/>
      <c r="F20" s="1"/>
      <c r="G20" s="87"/>
      <c r="H20" s="88"/>
      <c r="I20" s="84"/>
      <c r="J20" s="91"/>
    </row>
    <row r="21" spans="1:10" x14ac:dyDescent="0.25">
      <c r="A21" s="1"/>
      <c r="B21" s="71" t="s">
        <v>145</v>
      </c>
      <c r="C21" s="5" t="s">
        <v>10</v>
      </c>
      <c r="D21" s="92">
        <v>79</v>
      </c>
      <c r="E21" s="1"/>
      <c r="F21" s="1"/>
      <c r="G21" s="87"/>
      <c r="H21" s="88"/>
      <c r="I21" s="84"/>
      <c r="J21" s="91"/>
    </row>
    <row r="22" spans="1:10" x14ac:dyDescent="0.25">
      <c r="A22" s="1"/>
      <c r="B22" s="71" t="s">
        <v>146</v>
      </c>
      <c r="C22" s="5"/>
      <c r="D22" s="92">
        <v>60</v>
      </c>
      <c r="E22" s="1"/>
      <c r="F22" s="1"/>
      <c r="G22" s="87"/>
      <c r="H22" s="88"/>
      <c r="I22" s="84"/>
      <c r="J22" s="91"/>
    </row>
    <row r="23" spans="1:10" x14ac:dyDescent="0.25">
      <c r="A23" s="1"/>
      <c r="B23" s="19" t="s">
        <v>147</v>
      </c>
      <c r="C23" s="5" t="s">
        <v>147</v>
      </c>
      <c r="D23" s="92">
        <v>24</v>
      </c>
      <c r="E23" s="1"/>
      <c r="F23" s="1"/>
      <c r="G23" s="87"/>
      <c r="H23" s="88"/>
      <c r="I23" s="84"/>
      <c r="J23" s="91"/>
    </row>
    <row r="24" spans="1:10" x14ac:dyDescent="0.25">
      <c r="A24" s="1"/>
      <c r="B24" s="19"/>
      <c r="C24" s="5" t="s">
        <v>148</v>
      </c>
      <c r="D24" s="92">
        <v>3</v>
      </c>
      <c r="E24" s="1"/>
      <c r="F24" s="1"/>
      <c r="G24" s="87"/>
      <c r="H24" s="88"/>
      <c r="I24" s="84"/>
      <c r="J24" s="91"/>
    </row>
    <row r="25" spans="1:10" x14ac:dyDescent="0.25">
      <c r="A25" s="1"/>
      <c r="B25" s="19"/>
      <c r="C25" s="5" t="s">
        <v>149</v>
      </c>
      <c r="D25" s="92">
        <v>4</v>
      </c>
      <c r="E25" s="1"/>
      <c r="F25" s="1"/>
      <c r="G25" s="87"/>
      <c r="H25" s="88"/>
      <c r="I25" s="84"/>
      <c r="J25" s="91"/>
    </row>
    <row r="26" spans="1:10" x14ac:dyDescent="0.25">
      <c r="A26" s="1"/>
      <c r="B26" s="19"/>
      <c r="C26" s="5" t="s">
        <v>150</v>
      </c>
      <c r="D26" s="92">
        <v>2</v>
      </c>
      <c r="E26" s="1"/>
      <c r="F26" s="1"/>
      <c r="G26" s="87"/>
      <c r="H26" s="88"/>
      <c r="I26" s="84"/>
      <c r="J26" s="91"/>
    </row>
    <row r="27" spans="1:10" x14ac:dyDescent="0.25">
      <c r="A27" s="1"/>
      <c r="B27" s="19"/>
      <c r="C27" s="5" t="s">
        <v>151</v>
      </c>
      <c r="D27" s="92">
        <v>7</v>
      </c>
      <c r="E27" s="1"/>
      <c r="F27" s="1"/>
      <c r="G27" s="87"/>
      <c r="H27" s="88"/>
      <c r="I27" s="84"/>
      <c r="J27" s="91"/>
    </row>
    <row r="28" spans="1:10" ht="30" x14ac:dyDescent="0.25">
      <c r="A28" s="1"/>
      <c r="B28" s="19"/>
      <c r="C28" s="5" t="s">
        <v>152</v>
      </c>
      <c r="D28" s="92">
        <v>3</v>
      </c>
      <c r="E28" s="1"/>
      <c r="F28" s="1"/>
      <c r="G28" s="87"/>
      <c r="H28" s="88"/>
      <c r="I28" s="84"/>
      <c r="J28" s="91"/>
    </row>
    <row r="29" spans="1:10" x14ac:dyDescent="0.25">
      <c r="A29" s="1"/>
      <c r="B29" s="19"/>
      <c r="C29" s="5" t="s">
        <v>153</v>
      </c>
      <c r="D29" s="92">
        <v>5</v>
      </c>
      <c r="E29" s="1"/>
      <c r="F29" s="1"/>
      <c r="G29" s="87"/>
      <c r="H29" s="88"/>
      <c r="I29" s="84"/>
      <c r="J29" s="91"/>
    </row>
    <row r="30" spans="1:10" ht="30" x14ac:dyDescent="0.25">
      <c r="A30" s="1"/>
      <c r="B30" s="19"/>
      <c r="C30" s="5" t="s">
        <v>154</v>
      </c>
      <c r="D30" s="92">
        <v>7</v>
      </c>
      <c r="E30" s="1"/>
      <c r="F30" s="1"/>
      <c r="G30" s="87"/>
      <c r="H30" s="88"/>
      <c r="I30" s="84"/>
      <c r="J30" s="91"/>
    </row>
    <row r="31" spans="1:10" x14ac:dyDescent="0.25">
      <c r="A31" s="1"/>
      <c r="B31" s="19" t="s">
        <v>132</v>
      </c>
      <c r="C31" s="5" t="s">
        <v>155</v>
      </c>
      <c r="D31" s="92">
        <v>10</v>
      </c>
      <c r="E31" s="1"/>
      <c r="F31" s="1"/>
      <c r="G31" s="87"/>
      <c r="H31" s="88"/>
      <c r="I31" s="84"/>
      <c r="J31" s="91"/>
    </row>
    <row r="32" spans="1:10" x14ac:dyDescent="0.25">
      <c r="A32" s="1"/>
      <c r="B32" s="19"/>
      <c r="C32" s="5" t="s">
        <v>156</v>
      </c>
      <c r="D32" s="92">
        <v>14</v>
      </c>
      <c r="E32" s="1"/>
      <c r="F32" s="1"/>
      <c r="G32" s="87"/>
      <c r="H32" s="88"/>
      <c r="I32" s="84"/>
      <c r="J32" s="91"/>
    </row>
    <row r="33" spans="1:10" x14ac:dyDescent="0.25">
      <c r="A33" s="1"/>
      <c r="B33" s="19"/>
      <c r="C33" s="5" t="s">
        <v>157</v>
      </c>
      <c r="D33" s="92">
        <v>4</v>
      </c>
      <c r="E33" s="1"/>
      <c r="F33" s="1"/>
      <c r="G33" s="87"/>
      <c r="H33" s="88"/>
      <c r="I33" s="84"/>
      <c r="J33" s="91"/>
    </row>
    <row r="34" spans="1:10" x14ac:dyDescent="0.25">
      <c r="A34" s="1"/>
      <c r="B34" s="19"/>
      <c r="C34" s="5" t="s">
        <v>158</v>
      </c>
      <c r="D34" s="92">
        <v>5</v>
      </c>
      <c r="E34" s="1"/>
      <c r="F34" s="1"/>
      <c r="G34" s="1"/>
      <c r="H34" s="1"/>
      <c r="I34" s="1"/>
      <c r="J34" s="1"/>
    </row>
    <row r="35" spans="1:10" x14ac:dyDescent="0.25">
      <c r="A35" s="1"/>
      <c r="B35" s="19" t="s">
        <v>159</v>
      </c>
      <c r="C35" s="5" t="s">
        <v>160</v>
      </c>
      <c r="D35" s="92">
        <v>6</v>
      </c>
      <c r="E35" s="1"/>
      <c r="F35" s="1"/>
      <c r="G35" s="1"/>
      <c r="H35" s="1"/>
      <c r="I35" s="1"/>
      <c r="J35" s="1"/>
    </row>
    <row r="36" spans="1:10" x14ac:dyDescent="0.25">
      <c r="A36" s="1"/>
      <c r="B36" s="19"/>
      <c r="C36" s="5" t="s">
        <v>161</v>
      </c>
      <c r="D36" s="92">
        <v>12</v>
      </c>
      <c r="E36" s="1"/>
      <c r="F36" s="1"/>
      <c r="G36" s="1"/>
      <c r="H36" s="1"/>
      <c r="I36" s="1"/>
      <c r="J36" s="1"/>
    </row>
    <row r="37" spans="1:10" x14ac:dyDescent="0.25">
      <c r="A37" s="1"/>
      <c r="B37" s="19"/>
      <c r="C37" s="5" t="s">
        <v>162</v>
      </c>
      <c r="D37" s="92">
        <v>11</v>
      </c>
      <c r="E37" s="1"/>
      <c r="F37" s="1"/>
      <c r="G37" s="1"/>
      <c r="H37" s="1"/>
      <c r="I37" s="1"/>
      <c r="J37" s="1"/>
    </row>
    <row r="38" spans="1:10" x14ac:dyDescent="0.25">
      <c r="A38" s="1"/>
      <c r="B38" s="19"/>
      <c r="C38" s="5" t="s">
        <v>163</v>
      </c>
      <c r="D38" s="92">
        <v>3</v>
      </c>
      <c r="E38" s="1"/>
      <c r="F38" s="1"/>
      <c r="G38" s="1"/>
      <c r="H38" s="1"/>
      <c r="I38" s="1"/>
      <c r="J38" s="1"/>
    </row>
    <row r="39" spans="1:10" ht="30" x14ac:dyDescent="0.25">
      <c r="A39" s="1"/>
      <c r="B39" s="19"/>
      <c r="C39" s="5" t="s">
        <v>164</v>
      </c>
      <c r="D39" s="92">
        <v>3</v>
      </c>
      <c r="E39" s="1"/>
      <c r="F39" s="1"/>
      <c r="G39" s="1"/>
      <c r="H39" s="1"/>
      <c r="I39" s="1"/>
      <c r="J39" s="1"/>
    </row>
    <row r="40" spans="1:10" ht="30" x14ac:dyDescent="0.25">
      <c r="A40" s="1"/>
      <c r="B40" s="19"/>
      <c r="C40" s="5" t="s">
        <v>165</v>
      </c>
      <c r="D40" s="92">
        <v>8</v>
      </c>
      <c r="E40" s="1"/>
      <c r="F40" s="1"/>
      <c r="G40" s="1"/>
      <c r="H40" s="1"/>
      <c r="I40" s="1"/>
      <c r="J40" s="1"/>
    </row>
    <row r="41" spans="1:10" x14ac:dyDescent="0.25">
      <c r="A41" s="1"/>
      <c r="B41" s="71" t="s">
        <v>166</v>
      </c>
      <c r="C41" s="5"/>
      <c r="D41" s="92">
        <v>213</v>
      </c>
      <c r="E41" s="1"/>
      <c r="F41" s="1"/>
      <c r="G41" s="1"/>
      <c r="H41" s="1"/>
      <c r="I41" s="1"/>
      <c r="J41" s="1"/>
    </row>
    <row r="42" spans="1:10" x14ac:dyDescent="0.25">
      <c r="A42" s="94">
        <v>3</v>
      </c>
      <c r="B42" s="95" t="s">
        <v>187</v>
      </c>
      <c r="C42" s="96"/>
      <c r="D42" s="97">
        <v>50</v>
      </c>
      <c r="E42" s="94"/>
      <c r="F42" s="94"/>
      <c r="G42" s="94"/>
      <c r="H42" s="94"/>
      <c r="I42" s="94"/>
      <c r="J42" s="94"/>
    </row>
    <row r="43" spans="1:10" x14ac:dyDescent="0.25">
      <c r="A43" s="1"/>
      <c r="B43" s="71" t="s">
        <v>79</v>
      </c>
      <c r="C43" s="67"/>
      <c r="D43" s="93">
        <v>783</v>
      </c>
      <c r="E43" s="1"/>
      <c r="F43" s="1"/>
      <c r="G43" s="1"/>
      <c r="H43" s="1"/>
      <c r="I43" s="1"/>
      <c r="J4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2007-A414-46A6-BF2A-34C14FA45E34}">
  <dimension ref="A2:S34"/>
  <sheetViews>
    <sheetView showGridLines="0" zoomScale="80" zoomScaleNormal="80" workbookViewId="0">
      <selection activeCell="A12" sqref="A12"/>
    </sheetView>
  </sheetViews>
  <sheetFormatPr defaultRowHeight="15" x14ac:dyDescent="0.25"/>
  <cols>
    <col min="1" max="1" width="66.7109375" bestFit="1" customWidth="1"/>
    <col min="2" max="2" width="4.5703125" customWidth="1"/>
    <col min="3" max="17" width="4.140625" bestFit="1" customWidth="1"/>
    <col min="18" max="18" width="39.42578125" customWidth="1"/>
    <col min="19" max="19" width="19.85546875" bestFit="1" customWidth="1"/>
    <col min="20" max="20" width="8.5703125" customWidth="1"/>
  </cols>
  <sheetData>
    <row r="2" spans="1:19" ht="21" x14ac:dyDescent="0.35">
      <c r="A2" s="43" t="s">
        <v>211</v>
      </c>
      <c r="H2" s="17"/>
    </row>
    <row r="3" spans="1:19" ht="21" x14ac:dyDescent="0.35">
      <c r="A3" s="11"/>
    </row>
    <row r="4" spans="1:19" ht="60.95" customHeight="1" x14ac:dyDescent="0.25">
      <c r="A4" s="59" t="s">
        <v>96</v>
      </c>
      <c r="B4" s="44">
        <v>43220</v>
      </c>
      <c r="C4" s="44">
        <f>B4+7</f>
        <v>43227</v>
      </c>
      <c r="D4" s="44">
        <v>43221</v>
      </c>
      <c r="E4" s="44">
        <f t="shared" ref="E4:Q4" si="0">D4+7</f>
        <v>43228</v>
      </c>
      <c r="F4" s="44">
        <f t="shared" si="0"/>
        <v>43235</v>
      </c>
      <c r="G4" s="44">
        <f t="shared" si="0"/>
        <v>43242</v>
      </c>
      <c r="H4" s="44">
        <f t="shared" si="0"/>
        <v>43249</v>
      </c>
      <c r="I4" s="44">
        <f t="shared" si="0"/>
        <v>43256</v>
      </c>
      <c r="J4" s="44">
        <f t="shared" si="0"/>
        <v>43263</v>
      </c>
      <c r="K4" s="44">
        <f t="shared" si="0"/>
        <v>43270</v>
      </c>
      <c r="L4" s="44">
        <f t="shared" si="0"/>
        <v>43277</v>
      </c>
      <c r="M4" s="44">
        <f t="shared" si="0"/>
        <v>43284</v>
      </c>
      <c r="N4" s="44">
        <f t="shared" si="0"/>
        <v>43291</v>
      </c>
      <c r="O4" s="44">
        <f t="shared" si="0"/>
        <v>43298</v>
      </c>
      <c r="P4" s="44">
        <f t="shared" si="0"/>
        <v>43305</v>
      </c>
      <c r="Q4" s="44">
        <f t="shared" si="0"/>
        <v>43312</v>
      </c>
      <c r="R4" s="45" t="s">
        <v>32</v>
      </c>
      <c r="S4" s="107"/>
    </row>
    <row r="5" spans="1:19" x14ac:dyDescent="0.25">
      <c r="A5" s="1" t="s">
        <v>190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x14ac:dyDescent="0.25">
      <c r="A6" s="1" t="s">
        <v>191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" x14ac:dyDescent="0.25">
      <c r="A7" s="1" t="s">
        <v>192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9" x14ac:dyDescent="0.25">
      <c r="A8" s="1" t="s">
        <v>193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9" ht="30" x14ac:dyDescent="0.25">
      <c r="A9" s="67" t="s">
        <v>194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9" x14ac:dyDescent="0.25">
      <c r="A10" s="1" t="s">
        <v>200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9" x14ac:dyDescent="0.25">
      <c r="A11" s="1" t="s">
        <v>195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9" x14ac:dyDescent="0.25">
      <c r="A12" s="1" t="s">
        <v>196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" x14ac:dyDescent="0.25">
      <c r="A13" s="1" t="s">
        <v>197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" x14ac:dyDescent="0.25">
      <c r="A14" s="1" t="s">
        <v>198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" x14ac:dyDescent="0.25">
      <c r="A15" s="108" t="s">
        <v>199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 x14ac:dyDescent="0.25">
      <c r="A16" s="108" t="s">
        <v>67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59" t="s">
        <v>189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</row>
    <row r="18" spans="1:18" x14ac:dyDescent="0.25">
      <c r="A18" s="1" t="s">
        <v>190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 t="s">
        <v>191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 t="s">
        <v>192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 t="s">
        <v>193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30" x14ac:dyDescent="0.25">
      <c r="A22" s="67" t="s">
        <v>194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 t="s">
        <v>200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 t="s">
        <v>195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 t="s">
        <v>196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 t="s">
        <v>197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 t="s">
        <v>198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08" t="s">
        <v>199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08" t="s">
        <v>67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1" spans="1:18" x14ac:dyDescent="0.25">
      <c r="A31" s="104" t="s">
        <v>71</v>
      </c>
      <c r="B31" t="s">
        <v>34</v>
      </c>
      <c r="G31" s="49" t="s">
        <v>68</v>
      </c>
    </row>
    <row r="32" spans="1:18" x14ac:dyDescent="0.25">
      <c r="A32" s="107"/>
      <c r="B32" t="s">
        <v>73</v>
      </c>
      <c r="G32" s="50" t="s">
        <v>69</v>
      </c>
    </row>
    <row r="33" spans="1:7" x14ac:dyDescent="0.25">
      <c r="A33" s="107"/>
      <c r="B33" t="s">
        <v>72</v>
      </c>
      <c r="G33" s="51" t="s">
        <v>70</v>
      </c>
    </row>
    <row r="34" spans="1:7" x14ac:dyDescent="0.25">
      <c r="A34" s="107"/>
      <c r="B34" t="s">
        <v>74</v>
      </c>
      <c r="G34" s="52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C2CC-E483-4066-80D9-5BC6F94EA40E}">
  <dimension ref="B2:D19"/>
  <sheetViews>
    <sheetView showGridLines="0" zoomScale="80" zoomScaleNormal="80" workbookViewId="0">
      <selection activeCell="H18" sqref="H18"/>
    </sheetView>
  </sheetViews>
  <sheetFormatPr defaultColWidth="8.7109375" defaultRowHeight="15" x14ac:dyDescent="0.25"/>
  <cols>
    <col min="1" max="1" width="8.7109375" style="3"/>
    <col min="2" max="2" width="3.85546875" style="3" customWidth="1"/>
    <col min="3" max="3" width="55.42578125" style="3" customWidth="1"/>
    <col min="4" max="4" width="47.5703125" style="3" customWidth="1"/>
    <col min="5" max="20" width="4.140625" style="3" bestFit="1" customWidth="1"/>
    <col min="21" max="16384" width="8.7109375" style="3"/>
  </cols>
  <sheetData>
    <row r="2" spans="2:4" ht="21" x14ac:dyDescent="0.35">
      <c r="B2" s="38"/>
      <c r="C2" s="60" t="s">
        <v>97</v>
      </c>
    </row>
    <row r="4" spans="2:4" x14ac:dyDescent="0.25">
      <c r="B4" s="133" t="s">
        <v>60</v>
      </c>
      <c r="C4" s="133"/>
    </row>
    <row r="5" spans="2:4" ht="30" x14ac:dyDescent="0.25">
      <c r="B5" s="39">
        <v>1</v>
      </c>
      <c r="C5" s="5" t="s">
        <v>15</v>
      </c>
    </row>
    <row r="6" spans="2:4" x14ac:dyDescent="0.25">
      <c r="B6" s="39">
        <v>2</v>
      </c>
      <c r="C6" s="5" t="s">
        <v>16</v>
      </c>
    </row>
    <row r="7" spans="2:4" x14ac:dyDescent="0.25">
      <c r="B7" s="39">
        <v>3</v>
      </c>
      <c r="C7" s="5" t="s">
        <v>22</v>
      </c>
    </row>
    <row r="8" spans="2:4" x14ac:dyDescent="0.25">
      <c r="B8" s="40"/>
    </row>
    <row r="9" spans="2:4" x14ac:dyDescent="0.25">
      <c r="B9" s="133" t="s">
        <v>61</v>
      </c>
      <c r="C9" s="133"/>
    </row>
    <row r="10" spans="2:4" x14ac:dyDescent="0.25">
      <c r="B10" s="39">
        <v>1</v>
      </c>
      <c r="C10" s="5" t="s">
        <v>23</v>
      </c>
    </row>
    <row r="12" spans="2:4" x14ac:dyDescent="0.25">
      <c r="B12" s="133" t="s">
        <v>62</v>
      </c>
      <c r="C12" s="133"/>
    </row>
    <row r="13" spans="2:4" x14ac:dyDescent="0.25">
      <c r="B13" s="39">
        <v>1</v>
      </c>
      <c r="C13" s="5" t="s">
        <v>21</v>
      </c>
    </row>
    <row r="14" spans="2:4" x14ac:dyDescent="0.25">
      <c r="B14" s="39">
        <v>2</v>
      </c>
      <c r="C14" s="5" t="s">
        <v>16</v>
      </c>
    </row>
    <row r="16" spans="2:4" x14ac:dyDescent="0.25">
      <c r="B16" s="132" t="s">
        <v>63</v>
      </c>
      <c r="C16" s="132"/>
      <c r="D16" s="132"/>
    </row>
    <row r="17" spans="2:4" x14ac:dyDescent="0.25">
      <c r="B17" s="41"/>
      <c r="C17" s="42" t="s">
        <v>64</v>
      </c>
      <c r="D17" s="42" t="s">
        <v>19</v>
      </c>
    </row>
    <row r="18" spans="2:4" ht="30" x14ac:dyDescent="0.25">
      <c r="B18" s="39">
        <v>1</v>
      </c>
      <c r="C18" s="5" t="s">
        <v>17</v>
      </c>
      <c r="D18" s="5" t="s">
        <v>20</v>
      </c>
    </row>
    <row r="19" spans="2:4" ht="30" x14ac:dyDescent="0.25">
      <c r="B19" s="39">
        <v>2</v>
      </c>
      <c r="C19" s="5" t="s">
        <v>18</v>
      </c>
      <c r="D19" s="5"/>
    </row>
  </sheetData>
  <mergeCells count="4">
    <mergeCell ref="B16:D16"/>
    <mergeCell ref="B4:C4"/>
    <mergeCell ref="B12:C12"/>
    <mergeCell ref="B9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4362-78B2-4B9F-A776-3D75A0926C3D}">
  <dimension ref="A1:H21"/>
  <sheetViews>
    <sheetView showGridLines="0" zoomScale="80" zoomScaleNormal="80" workbookViewId="0">
      <selection activeCell="J7" sqref="J7"/>
    </sheetView>
  </sheetViews>
  <sheetFormatPr defaultColWidth="8.7109375" defaultRowHeight="15" x14ac:dyDescent="0.25"/>
  <cols>
    <col min="1" max="1" width="6" style="7" bestFit="1" customWidth="1"/>
    <col min="2" max="2" width="14.140625" style="7" customWidth="1"/>
    <col min="3" max="3" width="28.5703125" style="7" customWidth="1"/>
    <col min="4" max="7" width="12.5703125" style="7" bestFit="1" customWidth="1"/>
    <col min="8" max="8" width="33.42578125" style="7" customWidth="1"/>
    <col min="9" max="16384" width="8.7109375" style="7"/>
  </cols>
  <sheetData>
    <row r="1" spans="1:8" ht="21" x14ac:dyDescent="0.25">
      <c r="C1" s="13" t="s">
        <v>31</v>
      </c>
    </row>
    <row r="2" spans="1:8" ht="21" x14ac:dyDescent="0.25">
      <c r="C2" s="13" t="s">
        <v>98</v>
      </c>
    </row>
    <row r="3" spans="1:8" ht="15.75" thickBot="1" x14ac:dyDescent="0.3"/>
    <row r="4" spans="1:8" ht="15.75" thickBot="1" x14ac:dyDescent="0.3">
      <c r="D4" s="134" t="s">
        <v>27</v>
      </c>
      <c r="E4" s="135"/>
      <c r="F4" s="136" t="s">
        <v>28</v>
      </c>
      <c r="G4" s="137"/>
    </row>
    <row r="5" spans="1:8" s="14" customFormat="1" ht="45" x14ac:dyDescent="0.25">
      <c r="A5" s="31" t="s">
        <v>24</v>
      </c>
      <c r="B5" s="32" t="s">
        <v>103</v>
      </c>
      <c r="C5" s="32" t="s">
        <v>0</v>
      </c>
      <c r="D5" s="20" t="s">
        <v>30</v>
      </c>
      <c r="E5" s="23" t="s">
        <v>25</v>
      </c>
      <c r="F5" s="22" t="s">
        <v>30</v>
      </c>
      <c r="G5" s="27" t="s">
        <v>26</v>
      </c>
      <c r="H5" s="28" t="s">
        <v>32</v>
      </c>
    </row>
    <row r="6" spans="1:8" ht="30" x14ac:dyDescent="0.25">
      <c r="A6" s="29">
        <v>1</v>
      </c>
      <c r="B6" s="33"/>
      <c r="C6" s="35" t="s">
        <v>2</v>
      </c>
      <c r="D6" s="21">
        <v>12</v>
      </c>
      <c r="E6" s="24" t="s">
        <v>3</v>
      </c>
      <c r="F6" s="21">
        <v>43</v>
      </c>
      <c r="G6" s="24" t="s">
        <v>3</v>
      </c>
      <c r="H6" s="29"/>
    </row>
    <row r="7" spans="1:8" x14ac:dyDescent="0.25">
      <c r="A7" s="29">
        <f>A6+1</f>
        <v>2</v>
      </c>
      <c r="B7" s="33"/>
      <c r="C7" s="36" t="s">
        <v>7</v>
      </c>
      <c r="D7" s="21">
        <v>13</v>
      </c>
      <c r="E7" s="24" t="s">
        <v>3</v>
      </c>
      <c r="F7" s="21">
        <v>44</v>
      </c>
      <c r="G7" s="24" t="s">
        <v>3</v>
      </c>
      <c r="H7" s="29"/>
    </row>
    <row r="8" spans="1:8" x14ac:dyDescent="0.25">
      <c r="A8" s="29">
        <f t="shared" ref="A8:A21" si="0">A7+1</f>
        <v>3</v>
      </c>
      <c r="B8" s="33"/>
      <c r="C8" s="36" t="s">
        <v>8</v>
      </c>
      <c r="D8" s="21" t="s">
        <v>10</v>
      </c>
      <c r="E8" s="24" t="s">
        <v>10</v>
      </c>
      <c r="F8" s="21">
        <v>25</v>
      </c>
      <c r="G8" s="24" t="s">
        <v>10</v>
      </c>
      <c r="H8" s="29"/>
    </row>
    <row r="9" spans="1:8" x14ac:dyDescent="0.25">
      <c r="A9" s="29">
        <f t="shared" si="0"/>
        <v>4</v>
      </c>
      <c r="B9" s="33"/>
      <c r="C9" s="36" t="s">
        <v>9</v>
      </c>
      <c r="D9" s="21">
        <v>15</v>
      </c>
      <c r="E9" s="24" t="s">
        <v>3</v>
      </c>
      <c r="F9" s="21">
        <v>46</v>
      </c>
      <c r="G9" s="24" t="s">
        <v>34</v>
      </c>
      <c r="H9" s="29"/>
    </row>
    <row r="10" spans="1:8" x14ac:dyDescent="0.25">
      <c r="A10" s="29">
        <f t="shared" si="0"/>
        <v>5</v>
      </c>
      <c r="B10" s="33"/>
      <c r="C10" s="36" t="s">
        <v>36</v>
      </c>
      <c r="D10" s="21">
        <v>15</v>
      </c>
      <c r="E10" s="24" t="s">
        <v>35</v>
      </c>
      <c r="F10" s="21">
        <v>46</v>
      </c>
      <c r="G10" s="24" t="s">
        <v>35</v>
      </c>
      <c r="H10" s="29"/>
    </row>
    <row r="11" spans="1:8" x14ac:dyDescent="0.25">
      <c r="A11" s="29">
        <f t="shared" si="0"/>
        <v>6</v>
      </c>
      <c r="B11" s="33"/>
      <c r="C11" s="36" t="s">
        <v>37</v>
      </c>
      <c r="D11" s="21">
        <v>15</v>
      </c>
      <c r="E11" s="24" t="s">
        <v>35</v>
      </c>
      <c r="F11" s="21">
        <v>46</v>
      </c>
      <c r="G11" s="24" t="s">
        <v>35</v>
      </c>
      <c r="H11" s="29"/>
    </row>
    <row r="12" spans="1:8" s="16" customFormat="1" ht="21" x14ac:dyDescent="0.25">
      <c r="A12" s="29">
        <f t="shared" si="0"/>
        <v>7</v>
      </c>
      <c r="B12" s="33"/>
      <c r="C12" s="36" t="s">
        <v>38</v>
      </c>
      <c r="D12" s="21">
        <v>15</v>
      </c>
      <c r="E12" s="24" t="s">
        <v>35</v>
      </c>
      <c r="F12" s="21">
        <v>46</v>
      </c>
      <c r="G12" s="24" t="s">
        <v>35</v>
      </c>
      <c r="H12" s="29"/>
    </row>
    <row r="13" spans="1:8" x14ac:dyDescent="0.25">
      <c r="A13" s="29">
        <f t="shared" si="0"/>
        <v>8</v>
      </c>
      <c r="B13" s="33"/>
      <c r="C13" s="36" t="s">
        <v>39</v>
      </c>
      <c r="D13" s="21">
        <v>15</v>
      </c>
      <c r="E13" s="24" t="s">
        <v>35</v>
      </c>
      <c r="F13" s="21">
        <v>46</v>
      </c>
      <c r="G13" s="24" t="s">
        <v>35</v>
      </c>
      <c r="H13" s="29"/>
    </row>
    <row r="14" spans="1:8" x14ac:dyDescent="0.25">
      <c r="A14" s="29">
        <f t="shared" si="0"/>
        <v>9</v>
      </c>
      <c r="B14" s="33"/>
      <c r="C14" s="36" t="s">
        <v>40</v>
      </c>
      <c r="D14" s="21">
        <v>15</v>
      </c>
      <c r="E14" s="24" t="s">
        <v>35</v>
      </c>
      <c r="F14" s="21">
        <v>46</v>
      </c>
      <c r="G14" s="24" t="s">
        <v>35</v>
      </c>
      <c r="H14" s="29"/>
    </row>
    <row r="15" spans="1:8" x14ac:dyDescent="0.25">
      <c r="A15" s="29">
        <f t="shared" si="0"/>
        <v>10</v>
      </c>
      <c r="B15" s="33"/>
      <c r="C15" s="36" t="s">
        <v>41</v>
      </c>
      <c r="D15" s="21">
        <v>15</v>
      </c>
      <c r="E15" s="24" t="s">
        <v>35</v>
      </c>
      <c r="F15" s="21">
        <v>46</v>
      </c>
      <c r="G15" s="24" t="s">
        <v>35</v>
      </c>
      <c r="H15" s="29"/>
    </row>
    <row r="16" spans="1:8" x14ac:dyDescent="0.25">
      <c r="A16" s="29">
        <f t="shared" si="0"/>
        <v>11</v>
      </c>
      <c r="B16" s="33"/>
      <c r="C16" s="36" t="s">
        <v>42</v>
      </c>
      <c r="D16" s="21">
        <v>15</v>
      </c>
      <c r="E16" s="24" t="s">
        <v>35</v>
      </c>
      <c r="F16" s="21">
        <v>46</v>
      </c>
      <c r="G16" s="24" t="s">
        <v>35</v>
      </c>
      <c r="H16" s="29"/>
    </row>
    <row r="17" spans="1:8" x14ac:dyDescent="0.25">
      <c r="A17" s="29">
        <f t="shared" si="0"/>
        <v>12</v>
      </c>
      <c r="B17" s="33"/>
      <c r="C17" s="36" t="s">
        <v>43</v>
      </c>
      <c r="D17" s="21">
        <v>15</v>
      </c>
      <c r="E17" s="24" t="s">
        <v>35</v>
      </c>
      <c r="F17" s="21">
        <v>46</v>
      </c>
      <c r="G17" s="24" t="s">
        <v>35</v>
      </c>
      <c r="H17" s="29"/>
    </row>
    <row r="18" spans="1:8" x14ac:dyDescent="0.25">
      <c r="A18" s="29">
        <f t="shared" si="0"/>
        <v>13</v>
      </c>
      <c r="B18" s="33"/>
      <c r="C18" s="36" t="s">
        <v>44</v>
      </c>
      <c r="D18" s="21">
        <v>15</v>
      </c>
      <c r="E18" s="24" t="s">
        <v>35</v>
      </c>
      <c r="F18" s="21">
        <v>46</v>
      </c>
      <c r="G18" s="24" t="s">
        <v>35</v>
      </c>
      <c r="H18" s="29"/>
    </row>
    <row r="19" spans="1:8" x14ac:dyDescent="0.25">
      <c r="A19" s="29">
        <f t="shared" si="0"/>
        <v>14</v>
      </c>
      <c r="B19" s="33"/>
      <c r="C19" s="36" t="s">
        <v>45</v>
      </c>
      <c r="D19" s="21">
        <v>15</v>
      </c>
      <c r="E19" s="24" t="s">
        <v>35</v>
      </c>
      <c r="F19" s="21">
        <v>46</v>
      </c>
      <c r="G19" s="24" t="s">
        <v>35</v>
      </c>
      <c r="H19" s="29"/>
    </row>
    <row r="20" spans="1:8" x14ac:dyDescent="0.25">
      <c r="A20" s="29">
        <f t="shared" si="0"/>
        <v>15</v>
      </c>
      <c r="B20" s="33"/>
      <c r="C20" s="36" t="s">
        <v>46</v>
      </c>
      <c r="D20" s="21">
        <v>15</v>
      </c>
      <c r="E20" s="24" t="s">
        <v>35</v>
      </c>
      <c r="F20" s="21">
        <v>46</v>
      </c>
      <c r="G20" s="24" t="s">
        <v>35</v>
      </c>
      <c r="H20" s="29"/>
    </row>
    <row r="21" spans="1:8" ht="15.75" thickBot="1" x14ac:dyDescent="0.3">
      <c r="A21" s="30">
        <f t="shared" si="0"/>
        <v>16</v>
      </c>
      <c r="B21" s="34"/>
      <c r="C21" s="37" t="s">
        <v>47</v>
      </c>
      <c r="D21" s="25">
        <v>15</v>
      </c>
      <c r="E21" s="26" t="s">
        <v>35</v>
      </c>
      <c r="F21" s="25">
        <v>46</v>
      </c>
      <c r="G21" s="26" t="s">
        <v>35</v>
      </c>
      <c r="H21" s="30"/>
    </row>
  </sheetData>
  <mergeCells count="2">
    <mergeCell ref="D4:E4"/>
    <mergeCell ref="F4:G4"/>
  </mergeCells>
  <conditionalFormatting sqref="E6">
    <cfRule type="containsText" dxfId="83" priority="51" operator="containsText" text="Completed">
      <formula>NOT(ISERROR(SEARCH("Completed",E6)))</formula>
    </cfRule>
    <cfRule type="containsText" dxfId="82" priority="52" operator="containsText" text="Completed">
      <formula>NOT(ISERROR(SEARCH("Completed",E6)))</formula>
    </cfRule>
    <cfRule type="containsText" dxfId="81" priority="53" operator="containsText" text="On Hold">
      <formula>NOT(ISERROR(SEARCH("On Hold",E6)))</formula>
    </cfRule>
    <cfRule type="containsText" dxfId="80" priority="54" operator="containsText" text="On Hold">
      <formula>NOT(ISERROR(SEARCH("On Hold",E6)))</formula>
    </cfRule>
    <cfRule type="containsText" dxfId="79" priority="55" operator="containsText" text="Delayed">
      <formula>NOT(ISERROR(SEARCH("Delayed",E6)))</formula>
    </cfRule>
  </conditionalFormatting>
  <conditionalFormatting sqref="E7">
    <cfRule type="containsText" dxfId="78" priority="46" operator="containsText" text="Completed">
      <formula>NOT(ISERROR(SEARCH("Completed",E7)))</formula>
    </cfRule>
    <cfRule type="containsText" dxfId="77" priority="47" operator="containsText" text="Completed">
      <formula>NOT(ISERROR(SEARCH("Completed",E7)))</formula>
    </cfRule>
    <cfRule type="containsText" dxfId="76" priority="48" operator="containsText" text="On Hold">
      <formula>NOT(ISERROR(SEARCH("On Hold",E7)))</formula>
    </cfRule>
    <cfRule type="containsText" dxfId="75" priority="49" operator="containsText" text="On Hold">
      <formula>NOT(ISERROR(SEARCH("On Hold",E7)))</formula>
    </cfRule>
    <cfRule type="containsText" dxfId="74" priority="50" operator="containsText" text="Delayed">
      <formula>NOT(ISERROR(SEARCH("Delayed",E7)))</formula>
    </cfRule>
  </conditionalFormatting>
  <conditionalFormatting sqref="E8">
    <cfRule type="containsText" dxfId="73" priority="41" operator="containsText" text="Completed">
      <formula>NOT(ISERROR(SEARCH("Completed",E8)))</formula>
    </cfRule>
    <cfRule type="containsText" dxfId="72" priority="42" operator="containsText" text="Completed">
      <formula>NOT(ISERROR(SEARCH("Completed",E8)))</formula>
    </cfRule>
    <cfRule type="containsText" dxfId="71" priority="43" operator="containsText" text="On Hold">
      <formula>NOT(ISERROR(SEARCH("On Hold",E8)))</formula>
    </cfRule>
    <cfRule type="containsText" dxfId="70" priority="44" operator="containsText" text="On Hold">
      <formula>NOT(ISERROR(SEARCH("On Hold",E8)))</formula>
    </cfRule>
    <cfRule type="containsText" dxfId="69" priority="45" operator="containsText" text="Delayed">
      <formula>NOT(ISERROR(SEARCH("Delayed",E8)))</formula>
    </cfRule>
  </conditionalFormatting>
  <conditionalFormatting sqref="E9">
    <cfRule type="containsText" dxfId="68" priority="36" operator="containsText" text="Completed">
      <formula>NOT(ISERROR(SEARCH("Completed",E9)))</formula>
    </cfRule>
    <cfRule type="containsText" dxfId="67" priority="37" operator="containsText" text="Completed">
      <formula>NOT(ISERROR(SEARCH("Completed",E9)))</formula>
    </cfRule>
    <cfRule type="containsText" dxfId="66" priority="38" operator="containsText" text="On Hold">
      <formula>NOT(ISERROR(SEARCH("On Hold",E9)))</formula>
    </cfRule>
    <cfRule type="containsText" dxfId="65" priority="39" operator="containsText" text="On Hold">
      <formula>NOT(ISERROR(SEARCH("On Hold",E9)))</formula>
    </cfRule>
    <cfRule type="containsText" dxfId="64" priority="40" operator="containsText" text="Delayed">
      <formula>NOT(ISERROR(SEARCH("Delayed",E9)))</formula>
    </cfRule>
  </conditionalFormatting>
  <conditionalFormatting sqref="G6">
    <cfRule type="containsText" dxfId="63" priority="31" operator="containsText" text="Completed">
      <formula>NOT(ISERROR(SEARCH("Completed",G6)))</formula>
    </cfRule>
    <cfRule type="containsText" dxfId="62" priority="32" operator="containsText" text="Completed">
      <formula>NOT(ISERROR(SEARCH("Completed",G6)))</formula>
    </cfRule>
    <cfRule type="containsText" dxfId="61" priority="33" operator="containsText" text="On Hold">
      <formula>NOT(ISERROR(SEARCH("On Hold",G6)))</formula>
    </cfRule>
    <cfRule type="containsText" dxfId="60" priority="34" operator="containsText" text="On Hold">
      <formula>NOT(ISERROR(SEARCH("On Hold",G6)))</formula>
    </cfRule>
    <cfRule type="containsText" dxfId="59" priority="35" operator="containsText" text="Delayed">
      <formula>NOT(ISERROR(SEARCH("Delayed",G6)))</formula>
    </cfRule>
  </conditionalFormatting>
  <conditionalFormatting sqref="G7">
    <cfRule type="containsText" dxfId="58" priority="26" operator="containsText" text="Completed">
      <formula>NOT(ISERROR(SEARCH("Completed",G7)))</formula>
    </cfRule>
    <cfRule type="containsText" dxfId="57" priority="27" operator="containsText" text="Completed">
      <formula>NOT(ISERROR(SEARCH("Completed",G7)))</formula>
    </cfRule>
    <cfRule type="containsText" dxfId="56" priority="28" operator="containsText" text="On Hold">
      <formula>NOT(ISERROR(SEARCH("On Hold",G7)))</formula>
    </cfRule>
    <cfRule type="containsText" dxfId="55" priority="29" operator="containsText" text="On Hold">
      <formula>NOT(ISERROR(SEARCH("On Hold",G7)))</formula>
    </cfRule>
    <cfRule type="containsText" dxfId="54" priority="30" operator="containsText" text="Delayed">
      <formula>NOT(ISERROR(SEARCH("Delayed",G7)))</formula>
    </cfRule>
  </conditionalFormatting>
  <conditionalFormatting sqref="G8">
    <cfRule type="containsText" dxfId="53" priority="21" operator="containsText" text="Completed">
      <formula>NOT(ISERROR(SEARCH("Completed",G8)))</formula>
    </cfRule>
    <cfRule type="containsText" dxfId="52" priority="22" operator="containsText" text="Completed">
      <formula>NOT(ISERROR(SEARCH("Completed",G8)))</formula>
    </cfRule>
    <cfRule type="containsText" dxfId="51" priority="23" operator="containsText" text="On Hold">
      <formula>NOT(ISERROR(SEARCH("On Hold",G8)))</formula>
    </cfRule>
    <cfRule type="containsText" dxfId="50" priority="24" operator="containsText" text="On Hold">
      <formula>NOT(ISERROR(SEARCH("On Hold",G8)))</formula>
    </cfRule>
    <cfRule type="containsText" dxfId="49" priority="25" operator="containsText" text="Delayed">
      <formula>NOT(ISERROR(SEARCH("Delayed",G8)))</formula>
    </cfRule>
  </conditionalFormatting>
  <conditionalFormatting sqref="G9">
    <cfRule type="containsText" dxfId="48" priority="16" operator="containsText" text="Completed">
      <formula>NOT(ISERROR(SEARCH("Completed",G9)))</formula>
    </cfRule>
    <cfRule type="containsText" dxfId="47" priority="17" operator="containsText" text="Completed">
      <formula>NOT(ISERROR(SEARCH("Completed",G9)))</formula>
    </cfRule>
    <cfRule type="containsText" dxfId="46" priority="18" operator="containsText" text="On Hold">
      <formula>NOT(ISERROR(SEARCH("On Hold",G9)))</formula>
    </cfRule>
    <cfRule type="containsText" dxfId="45" priority="19" operator="containsText" text="On Hold">
      <formula>NOT(ISERROR(SEARCH("On Hold",G9)))</formula>
    </cfRule>
    <cfRule type="containsText" dxfId="44" priority="20" operator="containsText" text="Delayed">
      <formula>NOT(ISERROR(SEARCH("Delayed",G9)))</formula>
    </cfRule>
  </conditionalFormatting>
  <conditionalFormatting sqref="E10:E21">
    <cfRule type="containsText" dxfId="43" priority="11" operator="containsText" text="Completed">
      <formula>NOT(ISERROR(SEARCH("Completed",E10)))</formula>
    </cfRule>
    <cfRule type="containsText" dxfId="42" priority="12" operator="containsText" text="Completed">
      <formula>NOT(ISERROR(SEARCH("Completed",E10)))</formula>
    </cfRule>
    <cfRule type="containsText" dxfId="41" priority="13" operator="containsText" text="On Hold">
      <formula>NOT(ISERROR(SEARCH("On Hold",E10)))</formula>
    </cfRule>
    <cfRule type="containsText" dxfId="40" priority="14" operator="containsText" text="On Hold">
      <formula>NOT(ISERROR(SEARCH("On Hold",E10)))</formula>
    </cfRule>
    <cfRule type="containsText" dxfId="39" priority="15" operator="containsText" text="Delayed">
      <formula>NOT(ISERROR(SEARCH("Delayed",E10)))</formula>
    </cfRule>
  </conditionalFormatting>
  <conditionalFormatting sqref="G11:G21">
    <cfRule type="containsText" dxfId="38" priority="6" operator="containsText" text="Completed">
      <formula>NOT(ISERROR(SEARCH("Completed",G11)))</formula>
    </cfRule>
    <cfRule type="containsText" dxfId="37" priority="7" operator="containsText" text="Completed">
      <formula>NOT(ISERROR(SEARCH("Completed",G11)))</formula>
    </cfRule>
    <cfRule type="containsText" dxfId="36" priority="8" operator="containsText" text="On Hold">
      <formula>NOT(ISERROR(SEARCH("On Hold",G11)))</formula>
    </cfRule>
    <cfRule type="containsText" dxfId="35" priority="9" operator="containsText" text="On Hold">
      <formula>NOT(ISERROR(SEARCH("On Hold",G11)))</formula>
    </cfRule>
    <cfRule type="containsText" dxfId="34" priority="10" operator="containsText" text="Delayed">
      <formula>NOT(ISERROR(SEARCH("Delayed",G11)))</formula>
    </cfRule>
  </conditionalFormatting>
  <conditionalFormatting sqref="G10:G21">
    <cfRule type="containsText" dxfId="33" priority="1" operator="containsText" text="Completed">
      <formula>NOT(ISERROR(SEARCH("Completed",G10)))</formula>
    </cfRule>
    <cfRule type="containsText" dxfId="32" priority="2" operator="containsText" text="Completed">
      <formula>NOT(ISERROR(SEARCH("Completed",G10)))</formula>
    </cfRule>
    <cfRule type="containsText" dxfId="31" priority="3" operator="containsText" text="On Hold">
      <formula>NOT(ISERROR(SEARCH("On Hold",G10)))</formula>
    </cfRule>
    <cfRule type="containsText" dxfId="30" priority="4" operator="containsText" text="On Hold">
      <formula>NOT(ISERROR(SEARCH("On Hold",G10)))</formula>
    </cfRule>
    <cfRule type="containsText" dxfId="29" priority="5" operator="containsText" text="Delayed">
      <formula>NOT(ISERROR(SEARCH("Delayed",G10)))</formula>
    </cfRule>
  </conditionalFormatting>
  <dataValidations count="1">
    <dataValidation type="list" allowBlank="1" showInputMessage="1" showErrorMessage="1" sqref="E6:E21 G6:G21" xr:uid="{B390522F-BA62-4148-936B-229E7D3CDEBC}">
      <formula1>"In Progress, Delayed, Completed, On Hold, NA"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7E47-EAF4-45E6-8FDD-EE17F2D31CF0}">
  <dimension ref="A4:AB73"/>
  <sheetViews>
    <sheetView showGridLines="0" zoomScale="80" zoomScaleNormal="80" zoomScaleSheetLayoutView="80" workbookViewId="0">
      <selection activeCell="C7" sqref="C7"/>
    </sheetView>
  </sheetViews>
  <sheetFormatPr defaultRowHeight="15" x14ac:dyDescent="0.25"/>
  <cols>
    <col min="1" max="1" width="7.5703125" bestFit="1" customWidth="1"/>
    <col min="2" max="2" width="35" bestFit="1" customWidth="1"/>
    <col min="3" max="3" width="4.5703125" style="17" bestFit="1" customWidth="1"/>
    <col min="4" max="7" width="4.5703125" bestFit="1" customWidth="1"/>
    <col min="8" max="8" width="6" bestFit="1" customWidth="1"/>
    <col min="9" max="9" width="8.5703125" bestFit="1" customWidth="1"/>
    <col min="10" max="10" width="6" bestFit="1" customWidth="1"/>
    <col min="11" max="28" width="4.5703125" bestFit="1" customWidth="1"/>
  </cols>
  <sheetData>
    <row r="4" spans="1:28" ht="21" x14ac:dyDescent="0.35">
      <c r="B4" s="11" t="s">
        <v>86</v>
      </c>
    </row>
    <row r="6" spans="1:28" ht="72.95" customHeight="1" x14ac:dyDescent="0.25">
      <c r="A6" s="55"/>
      <c r="B6" s="56" t="s">
        <v>85</v>
      </c>
      <c r="C6" s="61">
        <v>43509</v>
      </c>
      <c r="D6" s="61">
        <v>43510</v>
      </c>
      <c r="E6" s="61">
        <v>43507</v>
      </c>
      <c r="F6" s="61">
        <v>43508</v>
      </c>
      <c r="G6" s="61">
        <v>43509</v>
      </c>
      <c r="H6" s="61">
        <v>43510</v>
      </c>
      <c r="I6" s="61">
        <v>43511</v>
      </c>
      <c r="J6" s="61">
        <v>43510</v>
      </c>
      <c r="K6" s="61">
        <v>43511</v>
      </c>
      <c r="L6" s="61">
        <v>43512</v>
      </c>
      <c r="M6" s="61">
        <v>43513</v>
      </c>
      <c r="N6" s="61">
        <v>43514</v>
      </c>
      <c r="O6" s="61">
        <v>43515</v>
      </c>
      <c r="P6" s="53">
        <f t="shared" ref="P6" si="0">O6+1</f>
        <v>43516</v>
      </c>
      <c r="Q6" s="53">
        <f t="shared" ref="Q6:AB6" si="1">P6+1</f>
        <v>43517</v>
      </c>
      <c r="R6" s="53">
        <f t="shared" si="1"/>
        <v>43518</v>
      </c>
      <c r="S6" s="53">
        <f t="shared" si="1"/>
        <v>43519</v>
      </c>
      <c r="T6" s="53">
        <f t="shared" si="1"/>
        <v>43520</v>
      </c>
      <c r="U6" s="53">
        <f t="shared" si="1"/>
        <v>43521</v>
      </c>
      <c r="V6" s="53">
        <f t="shared" si="1"/>
        <v>43522</v>
      </c>
      <c r="W6" s="53">
        <f t="shared" si="1"/>
        <v>43523</v>
      </c>
      <c r="X6" s="53">
        <f t="shared" si="1"/>
        <v>43524</v>
      </c>
      <c r="Y6" s="53">
        <f t="shared" si="1"/>
        <v>43525</v>
      </c>
      <c r="Z6" s="53">
        <f t="shared" si="1"/>
        <v>43526</v>
      </c>
      <c r="AA6" s="53">
        <f t="shared" si="1"/>
        <v>43527</v>
      </c>
      <c r="AB6" s="53">
        <f t="shared" si="1"/>
        <v>43528</v>
      </c>
    </row>
    <row r="7" spans="1:28" s="3" customFormat="1" x14ac:dyDescent="0.25">
      <c r="A7" s="7"/>
      <c r="B7" s="56" t="s">
        <v>75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25">
      <c r="A8" s="7"/>
      <c r="B8" s="56" t="s">
        <v>35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7"/>
      <c r="B9" s="56" t="s">
        <v>76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7"/>
      <c r="B10" s="56" t="s">
        <v>77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7"/>
      <c r="B11" s="56" t="s">
        <v>78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7"/>
      <c r="B12" s="57" t="s">
        <v>79</v>
      </c>
      <c r="C12" s="54"/>
      <c r="D12" s="54"/>
      <c r="E12" s="54"/>
      <c r="F12" s="54"/>
      <c r="G12" s="54">
        <f t="shared" ref="G12:AB12" si="2">SUM(G7:G11)</f>
        <v>0</v>
      </c>
      <c r="H12" s="54">
        <f t="shared" si="2"/>
        <v>0</v>
      </c>
      <c r="I12" s="54">
        <f t="shared" si="2"/>
        <v>0</v>
      </c>
      <c r="J12" s="54">
        <f t="shared" si="2"/>
        <v>0</v>
      </c>
      <c r="K12" s="54">
        <f t="shared" si="2"/>
        <v>0</v>
      </c>
      <c r="L12" s="54">
        <f t="shared" si="2"/>
        <v>0</v>
      </c>
      <c r="M12" s="54">
        <f t="shared" si="2"/>
        <v>0</v>
      </c>
      <c r="N12" s="54">
        <f t="shared" si="2"/>
        <v>0</v>
      </c>
      <c r="O12" s="54">
        <f t="shared" si="2"/>
        <v>0</v>
      </c>
      <c r="P12" s="54">
        <f t="shared" si="2"/>
        <v>0</v>
      </c>
      <c r="Q12" s="54">
        <f t="shared" si="2"/>
        <v>0</v>
      </c>
      <c r="R12" s="54">
        <f t="shared" si="2"/>
        <v>0</v>
      </c>
      <c r="S12" s="54">
        <f t="shared" si="2"/>
        <v>0</v>
      </c>
      <c r="T12" s="54">
        <f t="shared" si="2"/>
        <v>0</v>
      </c>
      <c r="U12" s="54">
        <f t="shared" si="2"/>
        <v>0</v>
      </c>
      <c r="V12" s="54">
        <f t="shared" si="2"/>
        <v>0</v>
      </c>
      <c r="W12" s="54">
        <f t="shared" si="2"/>
        <v>0</v>
      </c>
      <c r="X12" s="54">
        <f t="shared" si="2"/>
        <v>0</v>
      </c>
      <c r="Y12" s="54">
        <f t="shared" si="2"/>
        <v>0</v>
      </c>
      <c r="Z12" s="54">
        <f t="shared" si="2"/>
        <v>0</v>
      </c>
      <c r="AA12" s="54">
        <f t="shared" si="2"/>
        <v>0</v>
      </c>
      <c r="AB12" s="54">
        <f t="shared" si="2"/>
        <v>0</v>
      </c>
    </row>
    <row r="13" spans="1:28" x14ac:dyDescent="0.25">
      <c r="A13" s="7"/>
      <c r="B13" s="55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28" ht="30" customHeight="1" x14ac:dyDescent="0.25">
      <c r="A14" s="7"/>
      <c r="B14" s="56" t="s">
        <v>107</v>
      </c>
      <c r="C14" s="62" t="s">
        <v>254</v>
      </c>
      <c r="D14" s="62" t="s">
        <v>252</v>
      </c>
      <c r="E14" s="62" t="s">
        <v>253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28" x14ac:dyDescent="0.25">
      <c r="A15" s="7"/>
      <c r="B15" s="56" t="s">
        <v>75</v>
      </c>
      <c r="C15" s="10">
        <v>5</v>
      </c>
      <c r="D15" s="10">
        <v>10</v>
      </c>
      <c r="E15" s="10">
        <v>15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28" x14ac:dyDescent="0.25">
      <c r="A16" s="7"/>
      <c r="B16" s="56" t="s">
        <v>35</v>
      </c>
      <c r="C16" s="10">
        <v>4</v>
      </c>
      <c r="D16" s="10">
        <v>2</v>
      </c>
      <c r="E16" s="10">
        <v>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6" x14ac:dyDescent="0.25">
      <c r="A17" s="7"/>
      <c r="B17" s="56" t="s">
        <v>76</v>
      </c>
      <c r="C17" s="10">
        <v>6</v>
      </c>
      <c r="D17" s="10">
        <v>3</v>
      </c>
      <c r="E17" s="10">
        <v>4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x14ac:dyDescent="0.25">
      <c r="A18" s="7"/>
      <c r="B18" s="56" t="s">
        <v>77</v>
      </c>
      <c r="C18" s="10">
        <v>2</v>
      </c>
      <c r="D18" s="10">
        <v>1</v>
      </c>
      <c r="E18" s="10">
        <v>4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x14ac:dyDescent="0.25">
      <c r="A19" s="7"/>
      <c r="B19" s="56" t="s">
        <v>78</v>
      </c>
      <c r="C19" s="10">
        <v>4</v>
      </c>
      <c r="D19" s="10">
        <v>3</v>
      </c>
      <c r="E19" s="10">
        <v>2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x14ac:dyDescent="0.25">
      <c r="A20" s="7"/>
      <c r="B20" s="56" t="s">
        <v>84</v>
      </c>
      <c r="C20" s="10">
        <f>SUM(C15:C19)</f>
        <v>21</v>
      </c>
      <c r="D20" s="10">
        <f>SUM(D15:D19)</f>
        <v>19</v>
      </c>
      <c r="E20" s="10">
        <f>SUM(E15:E19)</f>
        <v>28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x14ac:dyDescent="0.25">
      <c r="A21" s="7"/>
      <c r="B21" s="5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x14ac:dyDescent="0.25">
      <c r="B22" s="55"/>
    </row>
    <row r="24" spans="1:16" x14ac:dyDescent="0.25">
      <c r="D24" s="58"/>
      <c r="E24" s="58"/>
      <c r="F24" s="55"/>
      <c r="G24" s="55"/>
      <c r="H24" s="58"/>
      <c r="K24" s="55"/>
      <c r="L24" s="55"/>
      <c r="M24" s="58"/>
    </row>
    <row r="25" spans="1:16" ht="32.450000000000003" customHeight="1" x14ac:dyDescent="0.25">
      <c r="B25" s="56" t="s">
        <v>99</v>
      </c>
      <c r="C25" s="62" t="s">
        <v>81</v>
      </c>
      <c r="D25" s="62" t="s">
        <v>82</v>
      </c>
      <c r="E25" s="62" t="s">
        <v>83</v>
      </c>
      <c r="F25" s="7"/>
      <c r="G25" s="55"/>
      <c r="H25" s="17"/>
      <c r="K25" s="7"/>
      <c r="L25" s="55"/>
      <c r="M25" s="17"/>
    </row>
    <row r="26" spans="1:16" x14ac:dyDescent="0.25">
      <c r="B26" s="56" t="s">
        <v>75</v>
      </c>
      <c r="C26" s="10">
        <v>3</v>
      </c>
      <c r="D26" s="10">
        <v>12</v>
      </c>
      <c r="E26" s="10">
        <v>15</v>
      </c>
      <c r="F26" s="7"/>
      <c r="G26" s="55"/>
      <c r="H26" s="17"/>
      <c r="K26" s="7"/>
      <c r="L26" s="55"/>
      <c r="M26" s="17"/>
    </row>
    <row r="27" spans="1:16" x14ac:dyDescent="0.25">
      <c r="B27" s="56" t="s">
        <v>35</v>
      </c>
      <c r="C27" s="10">
        <v>3</v>
      </c>
      <c r="D27" s="10">
        <v>3</v>
      </c>
      <c r="E27" s="10">
        <v>3</v>
      </c>
      <c r="F27" s="7"/>
      <c r="G27" s="55"/>
      <c r="H27" s="17"/>
      <c r="K27" s="7"/>
      <c r="L27" s="55"/>
      <c r="M27" s="17"/>
    </row>
    <row r="28" spans="1:16" x14ac:dyDescent="0.25">
      <c r="B28" s="56" t="s">
        <v>76</v>
      </c>
      <c r="C28" s="10">
        <v>2</v>
      </c>
      <c r="D28" s="10">
        <v>5</v>
      </c>
      <c r="E28" s="10">
        <v>6</v>
      </c>
      <c r="F28" s="7"/>
      <c r="G28" s="55"/>
      <c r="H28" s="17"/>
      <c r="K28" s="7"/>
      <c r="L28" s="55"/>
      <c r="M28" s="17"/>
    </row>
    <row r="29" spans="1:16" x14ac:dyDescent="0.25">
      <c r="B29" s="56" t="s">
        <v>77</v>
      </c>
      <c r="C29" s="10">
        <v>2</v>
      </c>
      <c r="D29" s="10">
        <v>1</v>
      </c>
      <c r="E29" s="10">
        <v>4</v>
      </c>
      <c r="F29" s="7"/>
      <c r="G29" s="55"/>
      <c r="H29" s="17"/>
      <c r="K29" s="7"/>
      <c r="L29" s="55"/>
      <c r="M29" s="17"/>
    </row>
    <row r="30" spans="1:16" x14ac:dyDescent="0.25">
      <c r="B30" s="56" t="s">
        <v>78</v>
      </c>
      <c r="C30" s="10">
        <v>2</v>
      </c>
      <c r="D30" s="10">
        <v>5</v>
      </c>
      <c r="E30" s="10">
        <v>2</v>
      </c>
      <c r="G30" s="55"/>
      <c r="L30" s="55"/>
    </row>
    <row r="31" spans="1:16" x14ac:dyDescent="0.25">
      <c r="B31" s="56" t="s">
        <v>87</v>
      </c>
      <c r="C31" s="10">
        <f>SUM(C26:C30)</f>
        <v>12</v>
      </c>
      <c r="D31" s="10">
        <f>SUM(D26:D30)</f>
        <v>26</v>
      </c>
      <c r="E31" s="10">
        <f>SUM(E26:E30)</f>
        <v>30</v>
      </c>
    </row>
    <row r="32" spans="1:16" x14ac:dyDescent="0.25">
      <c r="D32" s="17"/>
      <c r="E32" s="17"/>
    </row>
    <row r="33" spans="2:10" x14ac:dyDescent="0.25">
      <c r="D33" s="17"/>
      <c r="E33" s="17"/>
    </row>
    <row r="34" spans="2:10" x14ac:dyDescent="0.25">
      <c r="D34" s="17"/>
      <c r="E34" s="17"/>
    </row>
    <row r="35" spans="2:10" x14ac:dyDescent="0.25">
      <c r="D35" s="17"/>
      <c r="E35" s="17"/>
    </row>
    <row r="36" spans="2:10" x14ac:dyDescent="0.25">
      <c r="D36" s="17"/>
      <c r="E36" s="17"/>
    </row>
    <row r="37" spans="2:10" ht="21" x14ac:dyDescent="0.35">
      <c r="B37" s="11" t="s">
        <v>100</v>
      </c>
      <c r="D37" s="17"/>
      <c r="E37" s="17"/>
    </row>
    <row r="38" spans="2:10" x14ac:dyDescent="0.25">
      <c r="D38" s="17"/>
      <c r="E38" s="17"/>
    </row>
    <row r="39" spans="2:10" ht="122.25" x14ac:dyDescent="0.25">
      <c r="B39" s="12" t="s">
        <v>105</v>
      </c>
      <c r="C39" s="63" t="s">
        <v>75</v>
      </c>
      <c r="D39" s="63" t="s">
        <v>35</v>
      </c>
      <c r="E39" s="63" t="s">
        <v>76</v>
      </c>
      <c r="F39" s="63" t="s">
        <v>77</v>
      </c>
      <c r="G39" s="63" t="s">
        <v>78</v>
      </c>
      <c r="H39" s="63" t="s">
        <v>93</v>
      </c>
      <c r="I39" s="64"/>
      <c r="J39" s="63" t="s">
        <v>104</v>
      </c>
    </row>
    <row r="40" spans="2:10" x14ac:dyDescent="0.25">
      <c r="B40" s="1" t="s">
        <v>124</v>
      </c>
      <c r="C40" s="10">
        <v>2</v>
      </c>
      <c r="D40" s="10">
        <v>2</v>
      </c>
      <c r="E40" s="10">
        <v>2</v>
      </c>
      <c r="F40" s="10">
        <v>2</v>
      </c>
      <c r="G40" s="10">
        <v>2</v>
      </c>
      <c r="H40" s="10">
        <v>2</v>
      </c>
      <c r="I40" s="1"/>
      <c r="J40" s="1">
        <v>2</v>
      </c>
    </row>
    <row r="41" spans="2:10" x14ac:dyDescent="0.25">
      <c r="B41" s="1" t="s">
        <v>130</v>
      </c>
      <c r="C41" s="10">
        <v>3</v>
      </c>
      <c r="D41" s="10">
        <v>4</v>
      </c>
      <c r="E41" s="10">
        <v>3</v>
      </c>
      <c r="F41" s="10">
        <v>3</v>
      </c>
      <c r="G41" s="10">
        <v>3</v>
      </c>
      <c r="H41" s="10">
        <v>3</v>
      </c>
      <c r="I41" s="1"/>
      <c r="J41" s="1">
        <v>1</v>
      </c>
    </row>
    <row r="42" spans="2:10" x14ac:dyDescent="0.25">
      <c r="B42" s="1" t="s">
        <v>142</v>
      </c>
      <c r="C42" s="10">
        <v>6</v>
      </c>
      <c r="D42" s="10">
        <v>6</v>
      </c>
      <c r="E42" s="10">
        <v>6</v>
      </c>
      <c r="F42" s="10">
        <v>6</v>
      </c>
      <c r="G42" s="10">
        <v>6</v>
      </c>
      <c r="H42" s="10">
        <v>6</v>
      </c>
      <c r="I42" s="1"/>
      <c r="J42" s="1">
        <v>4</v>
      </c>
    </row>
    <row r="43" spans="2:10" x14ac:dyDescent="0.25">
      <c r="B43" s="1" t="s">
        <v>145</v>
      </c>
      <c r="C43" s="10">
        <v>2</v>
      </c>
      <c r="D43" s="10">
        <v>2</v>
      </c>
      <c r="E43" s="10">
        <v>2</v>
      </c>
      <c r="F43" s="10">
        <v>2</v>
      </c>
      <c r="G43" s="10">
        <v>8</v>
      </c>
      <c r="H43" s="10">
        <v>5</v>
      </c>
      <c r="I43" s="1"/>
      <c r="J43" s="1">
        <v>0</v>
      </c>
    </row>
    <row r="44" spans="2:10" x14ac:dyDescent="0.25">
      <c r="B44" s="1" t="s">
        <v>146</v>
      </c>
      <c r="C44" s="10">
        <v>4</v>
      </c>
      <c r="D44" s="10">
        <v>8</v>
      </c>
      <c r="E44" s="10">
        <v>8</v>
      </c>
      <c r="F44" s="10">
        <v>5</v>
      </c>
      <c r="G44" s="10">
        <v>9</v>
      </c>
      <c r="H44" s="10">
        <v>4</v>
      </c>
      <c r="I44" s="1"/>
      <c r="J44" s="1">
        <v>0</v>
      </c>
    </row>
    <row r="45" spans="2:10" x14ac:dyDescent="0.25">
      <c r="B45" s="1" t="s">
        <v>147</v>
      </c>
      <c r="C45" s="10">
        <v>1</v>
      </c>
      <c r="D45" s="10">
        <v>0</v>
      </c>
      <c r="E45" s="10">
        <v>1</v>
      </c>
      <c r="F45" s="10">
        <v>1</v>
      </c>
      <c r="G45" s="10">
        <v>6</v>
      </c>
      <c r="H45" s="10">
        <v>1</v>
      </c>
      <c r="I45" s="1"/>
      <c r="J45" s="1">
        <v>0</v>
      </c>
    </row>
    <row r="46" spans="2:10" x14ac:dyDescent="0.25">
      <c r="B46" s="1" t="s">
        <v>132</v>
      </c>
      <c r="C46" s="10">
        <v>2</v>
      </c>
      <c r="D46" s="10">
        <v>0</v>
      </c>
      <c r="E46" s="10">
        <v>5</v>
      </c>
      <c r="F46" s="10">
        <v>5</v>
      </c>
      <c r="G46" s="10">
        <v>2</v>
      </c>
      <c r="H46" s="10">
        <v>5</v>
      </c>
      <c r="I46" s="1"/>
      <c r="J46" s="1">
        <v>0</v>
      </c>
    </row>
    <row r="47" spans="2:10" x14ac:dyDescent="0.25">
      <c r="B47" s="1" t="s">
        <v>159</v>
      </c>
      <c r="C47" s="10">
        <v>0</v>
      </c>
      <c r="D47" s="10">
        <v>7</v>
      </c>
      <c r="E47" s="10">
        <v>3</v>
      </c>
      <c r="F47" s="10">
        <v>5</v>
      </c>
      <c r="G47" s="10">
        <v>0</v>
      </c>
      <c r="H47" s="10">
        <v>5</v>
      </c>
      <c r="I47" s="1"/>
      <c r="J47" s="1">
        <v>0</v>
      </c>
    </row>
    <row r="48" spans="2:10" x14ac:dyDescent="0.25">
      <c r="B48" s="1" t="s">
        <v>166</v>
      </c>
      <c r="C48" s="10">
        <v>0</v>
      </c>
      <c r="D48" s="10">
        <v>8</v>
      </c>
      <c r="E48" s="10">
        <v>3</v>
      </c>
      <c r="F48" s="10">
        <v>0</v>
      </c>
      <c r="G48" s="10">
        <v>0</v>
      </c>
      <c r="H48" s="10">
        <v>0</v>
      </c>
      <c r="I48" s="1"/>
      <c r="J48" s="1">
        <v>0</v>
      </c>
    </row>
    <row r="49" spans="2:10" x14ac:dyDescent="0.25">
      <c r="B49" s="1" t="s">
        <v>167</v>
      </c>
      <c r="C49" s="10">
        <v>2</v>
      </c>
      <c r="D49" s="10">
        <v>2</v>
      </c>
      <c r="E49" s="10">
        <v>2</v>
      </c>
      <c r="F49" s="10">
        <v>2</v>
      </c>
      <c r="G49" s="10">
        <v>5</v>
      </c>
      <c r="H49" s="10">
        <v>5</v>
      </c>
      <c r="I49" s="1"/>
      <c r="J49" s="1">
        <v>1</v>
      </c>
    </row>
    <row r="50" spans="2:10" x14ac:dyDescent="0.25">
      <c r="B50" s="1" t="s">
        <v>101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"/>
      <c r="J50" s="1">
        <v>0</v>
      </c>
    </row>
    <row r="51" spans="2:10" x14ac:dyDescent="0.25">
      <c r="B51" s="1" t="s">
        <v>102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"/>
      <c r="J51" s="1">
        <v>0</v>
      </c>
    </row>
    <row r="52" spans="2:10" x14ac:dyDescent="0.25">
      <c r="D52" s="17"/>
      <c r="E52" s="17"/>
    </row>
    <row r="53" spans="2:10" x14ac:dyDescent="0.25">
      <c r="D53" s="17"/>
      <c r="E53" s="17"/>
    </row>
    <row r="54" spans="2:10" x14ac:dyDescent="0.25">
      <c r="D54" s="17"/>
      <c r="E54" s="17"/>
    </row>
    <row r="67" spans="2:15" ht="21" x14ac:dyDescent="0.35">
      <c r="B67" s="11" t="s">
        <v>94</v>
      </c>
    </row>
    <row r="69" spans="2:15" ht="151.5" x14ac:dyDescent="0.25">
      <c r="B69" s="4" t="s">
        <v>95</v>
      </c>
      <c r="C69" s="65" t="s">
        <v>79</v>
      </c>
      <c r="D69" s="65" t="s">
        <v>75</v>
      </c>
      <c r="E69" s="65" t="s">
        <v>35</v>
      </c>
      <c r="F69" s="65" t="s">
        <v>76</v>
      </c>
      <c r="G69" s="65" t="s">
        <v>92</v>
      </c>
      <c r="H69" s="65" t="s">
        <v>78</v>
      </c>
      <c r="I69" s="63" t="s">
        <v>93</v>
      </c>
      <c r="J69" s="138" t="s">
        <v>106</v>
      </c>
      <c r="K69" s="139"/>
      <c r="L69" s="139"/>
      <c r="M69" s="139"/>
      <c r="N69" s="139"/>
      <c r="O69" s="140"/>
    </row>
    <row r="70" spans="2:15" x14ac:dyDescent="0.25">
      <c r="B70" s="10" t="s">
        <v>88</v>
      </c>
      <c r="C70" s="10">
        <v>120</v>
      </c>
      <c r="D70" s="10">
        <v>5</v>
      </c>
      <c r="E70" s="10">
        <v>5</v>
      </c>
      <c r="F70" s="10">
        <v>100</v>
      </c>
      <c r="G70" s="10">
        <v>8</v>
      </c>
      <c r="H70" s="10">
        <v>100</v>
      </c>
      <c r="I70" s="10">
        <v>28</v>
      </c>
      <c r="J70" s="141"/>
      <c r="K70" s="142"/>
      <c r="L70" s="142"/>
      <c r="M70" s="142"/>
      <c r="N70" s="142"/>
      <c r="O70" s="143"/>
    </row>
    <row r="71" spans="2:15" x14ac:dyDescent="0.25">
      <c r="B71" s="10" t="s">
        <v>89</v>
      </c>
      <c r="C71" s="10">
        <v>250</v>
      </c>
      <c r="D71" s="10">
        <v>55</v>
      </c>
      <c r="E71" s="10">
        <v>20</v>
      </c>
      <c r="F71" s="10">
        <v>180</v>
      </c>
      <c r="G71" s="10">
        <v>40</v>
      </c>
      <c r="H71" s="10">
        <v>180</v>
      </c>
      <c r="I71" s="10">
        <v>90</v>
      </c>
      <c r="J71" s="46"/>
      <c r="K71" s="47"/>
      <c r="L71" s="47"/>
      <c r="M71" s="47"/>
      <c r="N71" s="47"/>
      <c r="O71" s="48"/>
    </row>
    <row r="72" spans="2:15" x14ac:dyDescent="0.25">
      <c r="B72" s="10" t="s">
        <v>90</v>
      </c>
      <c r="C72" s="10">
        <v>7</v>
      </c>
      <c r="D72" s="10">
        <v>4</v>
      </c>
      <c r="E72" s="10">
        <v>4</v>
      </c>
      <c r="F72" s="10">
        <v>7</v>
      </c>
      <c r="G72" s="10">
        <v>0</v>
      </c>
      <c r="H72" s="10">
        <v>7</v>
      </c>
      <c r="I72" s="10">
        <v>0</v>
      </c>
      <c r="J72" s="46"/>
      <c r="K72" s="47"/>
      <c r="L72" s="47"/>
      <c r="M72" s="47"/>
      <c r="N72" s="47"/>
      <c r="O72" s="48"/>
    </row>
    <row r="73" spans="2:15" x14ac:dyDescent="0.25">
      <c r="B73" s="10" t="s">
        <v>91</v>
      </c>
      <c r="C73" s="10">
        <v>22</v>
      </c>
      <c r="D73" s="10">
        <v>2</v>
      </c>
      <c r="E73" s="10">
        <v>5</v>
      </c>
      <c r="F73" s="10">
        <v>0</v>
      </c>
      <c r="G73" s="10">
        <v>5</v>
      </c>
      <c r="H73" s="10">
        <v>3</v>
      </c>
      <c r="I73" s="10">
        <v>0</v>
      </c>
      <c r="J73" s="46"/>
      <c r="K73" s="47"/>
      <c r="L73" s="47"/>
      <c r="M73" s="47"/>
      <c r="N73" s="47"/>
      <c r="O73" s="48"/>
    </row>
  </sheetData>
  <mergeCells count="2">
    <mergeCell ref="J69:O69"/>
    <mergeCell ref="J70:O7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E200-624D-416F-A670-38C14DD9612B}">
  <dimension ref="A1:K37"/>
  <sheetViews>
    <sheetView showGridLines="0" zoomScale="80" zoomScaleNormal="80" workbookViewId="0">
      <selection activeCell="K13" sqref="K13"/>
    </sheetView>
  </sheetViews>
  <sheetFormatPr defaultRowHeight="15" x14ac:dyDescent="0.25"/>
  <cols>
    <col min="1" max="1" width="6.140625" bestFit="1" customWidth="1"/>
    <col min="2" max="2" width="11.140625" customWidth="1"/>
    <col min="3" max="3" width="12.5703125" bestFit="1" customWidth="1"/>
    <col min="4" max="4" width="13.5703125" customWidth="1"/>
    <col min="5" max="10" width="10.7109375" customWidth="1"/>
    <col min="11" max="11" width="9.85546875" bestFit="1" customWidth="1"/>
    <col min="12" max="12" width="7.140625" customWidth="1"/>
    <col min="13" max="13" width="6" customWidth="1"/>
    <col min="15" max="15" width="10.28515625" customWidth="1"/>
    <col min="16" max="16" width="11.140625" customWidth="1"/>
  </cols>
  <sheetData>
    <row r="1" spans="2:11" x14ac:dyDescent="0.25">
      <c r="B1" s="9"/>
    </row>
    <row r="2" spans="2:11" x14ac:dyDescent="0.25">
      <c r="B2" s="7"/>
    </row>
    <row r="3" spans="2:11" x14ac:dyDescent="0.25">
      <c r="B3" s="7" t="s">
        <v>257</v>
      </c>
    </row>
    <row r="4" spans="2:11" x14ac:dyDescent="0.25">
      <c r="B4" s="7"/>
    </row>
    <row r="5" spans="2:11" x14ac:dyDescent="0.25">
      <c r="B5" s="7" t="s">
        <v>255</v>
      </c>
    </row>
    <row r="6" spans="2:11" x14ac:dyDescent="0.25">
      <c r="B6" s="7"/>
    </row>
    <row r="7" spans="2:11" ht="21" x14ac:dyDescent="0.25">
      <c r="B7" s="76" t="s">
        <v>256</v>
      </c>
    </row>
    <row r="8" spans="2:11" ht="73.5" x14ac:dyDescent="0.25">
      <c r="B8" s="66" t="s">
        <v>172</v>
      </c>
      <c r="C8" s="75" t="s">
        <v>113</v>
      </c>
      <c r="D8" s="75" t="s">
        <v>114</v>
      </c>
      <c r="E8" s="75" t="s">
        <v>115</v>
      </c>
      <c r="F8" s="75" t="s">
        <v>116</v>
      </c>
      <c r="G8" s="75" t="s">
        <v>11</v>
      </c>
      <c r="H8" s="75" t="s">
        <v>117</v>
      </c>
      <c r="I8" s="75" t="s">
        <v>12</v>
      </c>
      <c r="J8" s="73"/>
      <c r="K8" s="73"/>
    </row>
    <row r="9" spans="2:11" ht="30" x14ac:dyDescent="0.25">
      <c r="B9" s="15" t="s">
        <v>258</v>
      </c>
      <c r="C9" s="1">
        <v>66</v>
      </c>
      <c r="D9" s="1">
        <v>66</v>
      </c>
      <c r="E9" s="1">
        <v>55</v>
      </c>
      <c r="F9" s="1">
        <v>11</v>
      </c>
      <c r="G9" s="1">
        <v>0</v>
      </c>
      <c r="H9" s="74">
        <f>E9/C9</f>
        <v>0.83333333333333337</v>
      </c>
      <c r="I9" s="74">
        <f>D9/C9</f>
        <v>1</v>
      </c>
    </row>
    <row r="10" spans="2:11" ht="21" x14ac:dyDescent="0.25">
      <c r="B10" s="76" t="s">
        <v>13</v>
      </c>
    </row>
    <row r="11" spans="2:11" ht="73.5" x14ac:dyDescent="0.25">
      <c r="B11" s="66" t="s">
        <v>172</v>
      </c>
      <c r="C11" s="75" t="s">
        <v>113</v>
      </c>
      <c r="D11" s="75" t="s">
        <v>114</v>
      </c>
      <c r="E11" s="75" t="s">
        <v>115</v>
      </c>
      <c r="F11" s="75" t="s">
        <v>116</v>
      </c>
      <c r="G11" s="75" t="s">
        <v>11</v>
      </c>
      <c r="H11" s="75" t="s">
        <v>117</v>
      </c>
      <c r="I11" s="75" t="s">
        <v>12</v>
      </c>
      <c r="J11" s="73"/>
      <c r="K11" s="73"/>
    </row>
    <row r="12" spans="2:11" x14ac:dyDescent="0.25">
      <c r="B12" s="12" t="s">
        <v>65</v>
      </c>
      <c r="C12" s="1">
        <v>500</v>
      </c>
      <c r="D12" s="1">
        <v>200</v>
      </c>
      <c r="E12" s="1">
        <v>150</v>
      </c>
      <c r="F12" s="1">
        <v>30</v>
      </c>
      <c r="G12" s="1">
        <v>20</v>
      </c>
      <c r="H12" s="74">
        <f>E12/C12</f>
        <v>0.3</v>
      </c>
      <c r="I12" s="74">
        <f>D12/C12</f>
        <v>0.4</v>
      </c>
    </row>
    <row r="13" spans="2:11" x14ac:dyDescent="0.25">
      <c r="B13" s="12" t="s">
        <v>173</v>
      </c>
      <c r="C13" s="1"/>
      <c r="D13" s="1"/>
      <c r="E13" s="1"/>
      <c r="F13" s="1"/>
      <c r="G13" s="1"/>
      <c r="H13" s="1"/>
      <c r="I13" s="1"/>
    </row>
    <row r="14" spans="2:11" x14ac:dyDescent="0.25">
      <c r="B14" s="12" t="s">
        <v>174</v>
      </c>
      <c r="C14" s="1"/>
      <c r="D14" s="1"/>
      <c r="E14" s="1"/>
      <c r="F14" s="1"/>
      <c r="G14" s="1"/>
      <c r="H14" s="1"/>
      <c r="I14" s="1"/>
    </row>
    <row r="16" spans="2:11" x14ac:dyDescent="0.25">
      <c r="B16" s="8" t="s">
        <v>14</v>
      </c>
    </row>
    <row r="20" spans="1:10" x14ac:dyDescent="0.25">
      <c r="A20" s="7"/>
      <c r="B20" s="7"/>
      <c r="C20" s="7"/>
      <c r="D20" s="7"/>
      <c r="E20" s="144" t="s">
        <v>108</v>
      </c>
      <c r="F20" s="144"/>
      <c r="G20" s="144"/>
      <c r="H20" s="144"/>
      <c r="I20" s="144"/>
      <c r="J20" s="144"/>
    </row>
    <row r="21" spans="1:10" ht="45" x14ac:dyDescent="0.25">
      <c r="A21" s="18" t="s">
        <v>24</v>
      </c>
      <c r="B21" s="18" t="s">
        <v>33</v>
      </c>
      <c r="C21" s="18" t="s">
        <v>103</v>
      </c>
      <c r="D21" s="18" t="s">
        <v>0</v>
      </c>
      <c r="E21" s="18" t="s">
        <v>29</v>
      </c>
      <c r="F21" s="18" t="s">
        <v>109</v>
      </c>
      <c r="G21" s="18" t="s">
        <v>110</v>
      </c>
      <c r="H21" s="18" t="s">
        <v>111</v>
      </c>
      <c r="I21" s="18" t="s">
        <v>112</v>
      </c>
      <c r="J21" s="18" t="s">
        <v>12</v>
      </c>
    </row>
    <row r="22" spans="1:10" ht="75" x14ac:dyDescent="0.25">
      <c r="A22" s="10">
        <v>1</v>
      </c>
      <c r="B22" s="10" t="s">
        <v>1</v>
      </c>
      <c r="C22" s="10"/>
      <c r="D22" s="15" t="s">
        <v>118</v>
      </c>
      <c r="E22" s="2">
        <v>43</v>
      </c>
      <c r="F22" s="2">
        <v>43</v>
      </c>
      <c r="G22" s="2">
        <v>39</v>
      </c>
      <c r="H22" s="2">
        <v>1</v>
      </c>
      <c r="I22" s="2">
        <v>3</v>
      </c>
      <c r="J22" s="6">
        <v>1</v>
      </c>
    </row>
    <row r="23" spans="1:10" x14ac:dyDescent="0.25">
      <c r="A23" s="10">
        <f>A22+1</f>
        <v>2</v>
      </c>
      <c r="B23" s="10" t="s">
        <v>4</v>
      </c>
      <c r="C23" s="10"/>
      <c r="D23" s="12" t="s">
        <v>7</v>
      </c>
      <c r="E23" s="2">
        <v>44</v>
      </c>
      <c r="F23" s="2">
        <v>44</v>
      </c>
      <c r="G23" s="2">
        <v>44</v>
      </c>
      <c r="H23" s="2">
        <v>0</v>
      </c>
      <c r="I23" s="2">
        <v>0</v>
      </c>
      <c r="J23" s="6">
        <v>1</v>
      </c>
    </row>
    <row r="24" spans="1:10" x14ac:dyDescent="0.25">
      <c r="A24" s="10">
        <f t="shared" ref="A24:A37" si="0">A23+1</f>
        <v>3</v>
      </c>
      <c r="B24" s="10" t="s">
        <v>5</v>
      </c>
      <c r="C24" s="10"/>
      <c r="D24" s="12" t="s">
        <v>8</v>
      </c>
      <c r="E24" s="2">
        <v>20</v>
      </c>
      <c r="F24" s="2">
        <v>10</v>
      </c>
      <c r="G24" s="2">
        <v>6</v>
      </c>
      <c r="H24" s="2">
        <v>0</v>
      </c>
      <c r="I24" s="2">
        <v>4</v>
      </c>
      <c r="J24" s="6">
        <v>0.5</v>
      </c>
    </row>
    <row r="25" spans="1:10" x14ac:dyDescent="0.25">
      <c r="A25" s="10">
        <f t="shared" si="0"/>
        <v>4</v>
      </c>
      <c r="B25" s="10" t="s">
        <v>6</v>
      </c>
      <c r="C25" s="10"/>
      <c r="D25" s="12" t="s">
        <v>9</v>
      </c>
      <c r="E25" s="2">
        <v>46</v>
      </c>
      <c r="F25" s="2">
        <v>0</v>
      </c>
      <c r="G25" s="2">
        <v>0</v>
      </c>
      <c r="H25" s="2">
        <v>0</v>
      </c>
      <c r="I25" s="2">
        <v>0</v>
      </c>
      <c r="J25" s="6">
        <v>0</v>
      </c>
    </row>
    <row r="26" spans="1:10" x14ac:dyDescent="0.25">
      <c r="A26" s="10">
        <f t="shared" si="0"/>
        <v>5</v>
      </c>
      <c r="B26" s="10" t="s">
        <v>48</v>
      </c>
      <c r="C26" s="10"/>
      <c r="D26" s="12" t="s">
        <v>36</v>
      </c>
      <c r="E26" s="10">
        <v>46</v>
      </c>
      <c r="F26" s="10"/>
      <c r="G26" s="10"/>
      <c r="H26" s="1"/>
      <c r="I26" s="1"/>
      <c r="J26" s="1"/>
    </row>
    <row r="27" spans="1:10" x14ac:dyDescent="0.25">
      <c r="A27" s="10">
        <f t="shared" si="0"/>
        <v>6</v>
      </c>
      <c r="B27" s="10" t="s">
        <v>49</v>
      </c>
      <c r="C27" s="10"/>
      <c r="D27" s="12" t="s">
        <v>37</v>
      </c>
      <c r="E27" s="10">
        <v>46</v>
      </c>
      <c r="F27" s="10"/>
      <c r="G27" s="10"/>
      <c r="H27" s="1"/>
      <c r="I27" s="1"/>
      <c r="J27" s="1"/>
    </row>
    <row r="28" spans="1:10" x14ac:dyDescent="0.25">
      <c r="A28" s="10">
        <f t="shared" si="0"/>
        <v>7</v>
      </c>
      <c r="B28" s="10" t="s">
        <v>50</v>
      </c>
      <c r="C28" s="10"/>
      <c r="D28" s="12" t="s">
        <v>38</v>
      </c>
      <c r="E28" s="10">
        <v>46</v>
      </c>
      <c r="F28" s="10"/>
      <c r="G28" s="10"/>
      <c r="H28" s="1"/>
      <c r="I28" s="1"/>
      <c r="J28" s="1"/>
    </row>
    <row r="29" spans="1:10" x14ac:dyDescent="0.25">
      <c r="A29" s="10">
        <f t="shared" si="0"/>
        <v>8</v>
      </c>
      <c r="B29" s="10" t="s">
        <v>51</v>
      </c>
      <c r="C29" s="10"/>
      <c r="D29" s="12" t="s">
        <v>39</v>
      </c>
      <c r="E29" s="10">
        <v>46</v>
      </c>
      <c r="F29" s="10"/>
      <c r="G29" s="10"/>
      <c r="H29" s="1"/>
      <c r="I29" s="1"/>
      <c r="J29" s="1"/>
    </row>
    <row r="30" spans="1:10" x14ac:dyDescent="0.25">
      <c r="A30" s="10">
        <f t="shared" si="0"/>
        <v>9</v>
      </c>
      <c r="B30" s="10" t="s">
        <v>52</v>
      </c>
      <c r="C30" s="10"/>
      <c r="D30" s="12" t="s">
        <v>40</v>
      </c>
      <c r="E30" s="10">
        <v>46</v>
      </c>
      <c r="F30" s="10"/>
      <c r="G30" s="10"/>
      <c r="H30" s="1"/>
      <c r="I30" s="1"/>
      <c r="J30" s="1"/>
    </row>
    <row r="31" spans="1:10" x14ac:dyDescent="0.25">
      <c r="A31" s="10">
        <f t="shared" si="0"/>
        <v>10</v>
      </c>
      <c r="B31" s="10" t="s">
        <v>53</v>
      </c>
      <c r="C31" s="10"/>
      <c r="D31" s="12" t="s">
        <v>41</v>
      </c>
      <c r="E31" s="10">
        <v>46</v>
      </c>
      <c r="F31" s="10"/>
      <c r="G31" s="10"/>
      <c r="H31" s="1"/>
      <c r="I31" s="1"/>
      <c r="J31" s="1"/>
    </row>
    <row r="32" spans="1:10" x14ac:dyDescent="0.25">
      <c r="A32" s="10">
        <f t="shared" si="0"/>
        <v>11</v>
      </c>
      <c r="B32" s="10" t="s">
        <v>54</v>
      </c>
      <c r="C32" s="10"/>
      <c r="D32" s="12" t="s">
        <v>42</v>
      </c>
      <c r="E32" s="10">
        <v>46</v>
      </c>
      <c r="F32" s="10"/>
      <c r="G32" s="10"/>
      <c r="H32" s="1"/>
      <c r="I32" s="1"/>
      <c r="J32" s="1"/>
    </row>
    <row r="33" spans="1:10" x14ac:dyDescent="0.25">
      <c r="A33" s="10">
        <f t="shared" si="0"/>
        <v>12</v>
      </c>
      <c r="B33" s="10" t="s">
        <v>55</v>
      </c>
      <c r="C33" s="10"/>
      <c r="D33" s="12" t="s">
        <v>43</v>
      </c>
      <c r="E33" s="10">
        <v>46</v>
      </c>
      <c r="F33" s="10"/>
      <c r="G33" s="10"/>
      <c r="H33" s="1"/>
      <c r="I33" s="1"/>
      <c r="J33" s="1"/>
    </row>
    <row r="34" spans="1:10" x14ac:dyDescent="0.25">
      <c r="A34" s="10">
        <f t="shared" si="0"/>
        <v>13</v>
      </c>
      <c r="B34" s="10" t="s">
        <v>56</v>
      </c>
      <c r="C34" s="10"/>
      <c r="D34" s="12" t="s">
        <v>44</v>
      </c>
      <c r="E34" s="10">
        <v>46</v>
      </c>
      <c r="F34" s="10"/>
      <c r="G34" s="10"/>
      <c r="H34" s="1"/>
      <c r="I34" s="1"/>
      <c r="J34" s="1"/>
    </row>
    <row r="35" spans="1:10" x14ac:dyDescent="0.25">
      <c r="A35" s="10">
        <f t="shared" si="0"/>
        <v>14</v>
      </c>
      <c r="B35" s="10" t="s">
        <v>57</v>
      </c>
      <c r="C35" s="10"/>
      <c r="D35" s="12" t="s">
        <v>45</v>
      </c>
      <c r="E35" s="10">
        <v>46</v>
      </c>
      <c r="F35" s="10"/>
      <c r="G35" s="10"/>
      <c r="H35" s="1"/>
      <c r="I35" s="1"/>
      <c r="J35" s="1"/>
    </row>
    <row r="36" spans="1:10" x14ac:dyDescent="0.25">
      <c r="A36" s="10">
        <f t="shared" si="0"/>
        <v>15</v>
      </c>
      <c r="B36" s="10" t="s">
        <v>58</v>
      </c>
      <c r="C36" s="10"/>
      <c r="D36" s="12" t="s">
        <v>46</v>
      </c>
      <c r="E36" s="10">
        <v>46</v>
      </c>
      <c r="F36" s="10"/>
      <c r="G36" s="10"/>
      <c r="H36" s="1"/>
      <c r="I36" s="1"/>
      <c r="J36" s="1"/>
    </row>
    <row r="37" spans="1:10" x14ac:dyDescent="0.25">
      <c r="A37" s="10">
        <f t="shared" si="0"/>
        <v>16</v>
      </c>
      <c r="B37" s="10" t="s">
        <v>59</v>
      </c>
      <c r="C37" s="10"/>
      <c r="D37" s="12" t="s">
        <v>47</v>
      </c>
      <c r="E37" s="10">
        <v>46</v>
      </c>
      <c r="F37" s="10"/>
      <c r="G37" s="10"/>
      <c r="H37" s="1"/>
      <c r="I37" s="1"/>
      <c r="J37" s="1"/>
    </row>
  </sheetData>
  <mergeCells count="1">
    <mergeCell ref="E20:J20"/>
  </mergeCells>
  <conditionalFormatting sqref="F27:F37">
    <cfRule type="containsText" dxfId="28" priority="6" operator="containsText" text="Completed">
      <formula>NOT(ISERROR(SEARCH("Completed",F27)))</formula>
    </cfRule>
    <cfRule type="containsText" dxfId="27" priority="7" operator="containsText" text="Completed">
      <formula>NOT(ISERROR(SEARCH("Completed",F27)))</formula>
    </cfRule>
    <cfRule type="containsText" dxfId="26" priority="8" operator="containsText" text="On Hold">
      <formula>NOT(ISERROR(SEARCH("On Hold",F27)))</formula>
    </cfRule>
    <cfRule type="containsText" dxfId="25" priority="9" operator="containsText" text="On Hold">
      <formula>NOT(ISERROR(SEARCH("On Hold",F27)))</formula>
    </cfRule>
    <cfRule type="containsText" dxfId="24" priority="10" operator="containsText" text="Delayed">
      <formula>NOT(ISERROR(SEARCH("Delayed",F27)))</formula>
    </cfRule>
  </conditionalFormatting>
  <conditionalFormatting sqref="F26:F37">
    <cfRule type="containsText" dxfId="23" priority="1" operator="containsText" text="Completed">
      <formula>NOT(ISERROR(SEARCH("Completed",F26)))</formula>
    </cfRule>
    <cfRule type="containsText" dxfId="22" priority="2" operator="containsText" text="Completed">
      <formula>NOT(ISERROR(SEARCH("Completed",F26)))</formula>
    </cfRule>
    <cfRule type="containsText" dxfId="21" priority="3" operator="containsText" text="On Hold">
      <formula>NOT(ISERROR(SEARCH("On Hold",F26)))</formula>
    </cfRule>
    <cfRule type="containsText" dxfId="20" priority="4" operator="containsText" text="On Hold">
      <formula>NOT(ISERROR(SEARCH("On Hold",F26)))</formula>
    </cfRule>
    <cfRule type="containsText" dxfId="19" priority="5" operator="containsText" text="Delayed">
      <formula>NOT(ISERROR(SEARCH("Delayed",F26)))</formula>
    </cfRule>
  </conditionalFormatting>
  <dataValidations count="1">
    <dataValidation type="list" allowBlank="1" showInputMessage="1" showErrorMessage="1" sqref="F22:F37" xr:uid="{834180DE-1F62-4D3A-B973-DA69DCEB2971}">
      <formula1>"In Progress, Delayed, Completed, On Hold, NA"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4A70-B8CC-4846-B467-FB4E8876C1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CD41-7E41-4262-A762-B35220628E99}">
  <dimension ref="A1:G6"/>
  <sheetViews>
    <sheetView tabSelected="1" workbookViewId="0">
      <selection activeCell="P5" sqref="P5"/>
    </sheetView>
  </sheetViews>
  <sheetFormatPr defaultRowHeight="15" x14ac:dyDescent="0.25"/>
  <cols>
    <col min="5" max="5" width="6.28515625" customWidth="1"/>
  </cols>
  <sheetData>
    <row r="1" spans="1:7" x14ac:dyDescent="0.25">
      <c r="A1" s="9"/>
    </row>
    <row r="4" spans="1:7" x14ac:dyDescent="0.25">
      <c r="F4" t="s">
        <v>259</v>
      </c>
      <c r="G4">
        <v>8</v>
      </c>
    </row>
    <row r="5" spans="1:7" x14ac:dyDescent="0.25">
      <c r="F5" t="s">
        <v>252</v>
      </c>
      <c r="G5">
        <v>18</v>
      </c>
    </row>
    <row r="6" spans="1:7" x14ac:dyDescent="0.25">
      <c r="F6" t="s">
        <v>260</v>
      </c>
      <c r="G6">
        <v>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4AE8-F93D-4E50-A8F7-5C303139285E}">
  <dimension ref="A2:K44"/>
  <sheetViews>
    <sheetView zoomScale="80" zoomScaleNormal="80" workbookViewId="0">
      <selection activeCell="K2" sqref="K2"/>
    </sheetView>
  </sheetViews>
  <sheetFormatPr defaultColWidth="20.42578125" defaultRowHeight="15" x14ac:dyDescent="0.25"/>
  <cols>
    <col min="1" max="1" width="7" style="17" bestFit="1" customWidth="1"/>
    <col min="2" max="2" width="15.140625" style="72" bestFit="1" customWidth="1"/>
    <col min="3" max="3" width="43.28515625" bestFit="1" customWidth="1"/>
    <col min="4" max="4" width="15.42578125" style="17" customWidth="1"/>
    <col min="5" max="5" width="10.42578125" style="17" bestFit="1" customWidth="1"/>
    <col min="6" max="6" width="16.7109375" style="17" bestFit="1" customWidth="1"/>
    <col min="7" max="7" width="16.7109375" style="17" customWidth="1"/>
    <col min="8" max="8" width="17" style="17" customWidth="1"/>
    <col min="9" max="9" width="10.140625" bestFit="1" customWidth="1"/>
    <col min="10" max="10" width="13.5703125" customWidth="1"/>
    <col min="11" max="11" width="64.85546875" bestFit="1" customWidth="1"/>
  </cols>
  <sheetData>
    <row r="2" spans="1:11" ht="21" x14ac:dyDescent="0.35">
      <c r="B2" s="79" t="s">
        <v>180</v>
      </c>
    </row>
    <row r="4" spans="1:11" ht="37.5" x14ac:dyDescent="0.25">
      <c r="A4" s="68" t="s">
        <v>119</v>
      </c>
      <c r="B4" s="70" t="s">
        <v>168</v>
      </c>
      <c r="C4" s="68" t="s">
        <v>120</v>
      </c>
      <c r="D4" s="68" t="s">
        <v>169</v>
      </c>
      <c r="E4" s="68" t="s">
        <v>114</v>
      </c>
      <c r="F4" s="68" t="s">
        <v>116</v>
      </c>
      <c r="G4" s="68" t="s">
        <v>175</v>
      </c>
      <c r="H4" s="68" t="s">
        <v>176</v>
      </c>
      <c r="I4" s="68" t="s">
        <v>80</v>
      </c>
      <c r="J4" s="68" t="s">
        <v>170</v>
      </c>
      <c r="K4" s="68" t="s">
        <v>171</v>
      </c>
    </row>
    <row r="5" spans="1:11" ht="30" x14ac:dyDescent="0.25">
      <c r="A5" s="69">
        <v>1</v>
      </c>
      <c r="B5" s="71" t="s">
        <v>121</v>
      </c>
      <c r="C5" s="5"/>
      <c r="D5" s="77">
        <v>55</v>
      </c>
      <c r="E5" s="10">
        <v>55</v>
      </c>
      <c r="F5" s="10">
        <v>0</v>
      </c>
      <c r="G5" s="10">
        <v>0</v>
      </c>
      <c r="H5" s="10">
        <v>0</v>
      </c>
      <c r="I5" s="24" t="s">
        <v>3</v>
      </c>
      <c r="J5" s="39" t="s">
        <v>128</v>
      </c>
      <c r="K5" s="1" t="s">
        <v>123</v>
      </c>
    </row>
    <row r="6" spans="1:11" x14ac:dyDescent="0.25">
      <c r="A6" s="145">
        <v>2</v>
      </c>
      <c r="B6" s="146" t="s">
        <v>124</v>
      </c>
      <c r="C6" s="5" t="s">
        <v>125</v>
      </c>
      <c r="D6" s="77">
        <v>51</v>
      </c>
      <c r="E6" s="69">
        <v>51</v>
      </c>
      <c r="F6" s="69">
        <v>8</v>
      </c>
      <c r="G6" s="10">
        <v>0</v>
      </c>
      <c r="H6" s="69">
        <v>4</v>
      </c>
      <c r="I6" s="24" t="s">
        <v>177</v>
      </c>
      <c r="J6" s="39" t="s">
        <v>122</v>
      </c>
      <c r="K6" s="1" t="s">
        <v>126</v>
      </c>
    </row>
    <row r="7" spans="1:11" x14ac:dyDescent="0.25">
      <c r="A7" s="145"/>
      <c r="B7" s="146"/>
      <c r="C7" s="5" t="s">
        <v>127</v>
      </c>
      <c r="D7" s="77">
        <v>17</v>
      </c>
      <c r="E7" s="69">
        <v>10</v>
      </c>
      <c r="F7" s="69">
        <v>0</v>
      </c>
      <c r="G7" s="10">
        <v>0</v>
      </c>
      <c r="H7" s="69">
        <v>5</v>
      </c>
      <c r="I7" s="24" t="s">
        <v>35</v>
      </c>
      <c r="J7" s="39"/>
      <c r="K7" s="1"/>
    </row>
    <row r="8" spans="1:11" x14ac:dyDescent="0.25">
      <c r="A8" s="145"/>
      <c r="B8" s="146"/>
      <c r="C8" s="5" t="s">
        <v>129</v>
      </c>
      <c r="D8" s="69" t="s">
        <v>10</v>
      </c>
      <c r="E8" s="69"/>
      <c r="F8" s="69"/>
      <c r="G8" s="10">
        <v>0</v>
      </c>
      <c r="H8" s="69">
        <v>2</v>
      </c>
      <c r="I8" s="24"/>
      <c r="J8" s="5"/>
      <c r="K8" s="1"/>
    </row>
    <row r="9" spans="1:11" x14ac:dyDescent="0.25">
      <c r="A9" s="145">
        <v>3</v>
      </c>
      <c r="B9" s="146" t="s">
        <v>130</v>
      </c>
      <c r="C9" s="5" t="s">
        <v>131</v>
      </c>
      <c r="D9" s="77">
        <v>4</v>
      </c>
      <c r="E9" s="69"/>
      <c r="F9" s="69"/>
      <c r="G9" s="10">
        <v>0</v>
      </c>
      <c r="H9" s="69">
        <v>1</v>
      </c>
      <c r="I9" s="24"/>
      <c r="J9" s="5"/>
      <c r="K9" s="1"/>
    </row>
    <row r="10" spans="1:11" x14ac:dyDescent="0.25">
      <c r="A10" s="145"/>
      <c r="B10" s="146"/>
      <c r="C10" s="5" t="s">
        <v>132</v>
      </c>
      <c r="D10" s="77">
        <v>5</v>
      </c>
      <c r="E10" s="69"/>
      <c r="F10" s="69"/>
      <c r="G10" s="10">
        <v>0</v>
      </c>
      <c r="H10" s="69">
        <v>1</v>
      </c>
      <c r="I10" s="24"/>
      <c r="J10" s="5"/>
      <c r="K10" s="1"/>
    </row>
    <row r="11" spans="1:11" x14ac:dyDescent="0.25">
      <c r="A11" s="145"/>
      <c r="B11" s="146"/>
      <c r="C11" s="5" t="s">
        <v>133</v>
      </c>
      <c r="D11" s="77">
        <v>4</v>
      </c>
      <c r="E11" s="69"/>
      <c r="F11" s="69"/>
      <c r="G11" s="10">
        <v>0</v>
      </c>
      <c r="H11" s="69"/>
      <c r="I11" s="24"/>
      <c r="J11" s="5"/>
      <c r="K11" s="1"/>
    </row>
    <row r="12" spans="1:11" x14ac:dyDescent="0.25">
      <c r="A12" s="145"/>
      <c r="B12" s="146"/>
      <c r="C12" s="5" t="s">
        <v>134</v>
      </c>
      <c r="D12" s="77">
        <v>4</v>
      </c>
      <c r="E12" s="69"/>
      <c r="F12" s="69"/>
      <c r="G12" s="10">
        <v>0</v>
      </c>
      <c r="H12" s="69"/>
      <c r="I12" s="24"/>
      <c r="J12" s="5"/>
      <c r="K12" s="1"/>
    </row>
    <row r="13" spans="1:11" x14ac:dyDescent="0.25">
      <c r="A13" s="145"/>
      <c r="B13" s="146"/>
      <c r="C13" s="5" t="s">
        <v>135</v>
      </c>
      <c r="D13" s="77">
        <v>4</v>
      </c>
      <c r="E13" s="69"/>
      <c r="F13" s="69"/>
      <c r="G13" s="10">
        <v>0</v>
      </c>
      <c r="H13" s="69"/>
      <c r="I13" s="24"/>
      <c r="J13" s="5"/>
      <c r="K13" s="1"/>
    </row>
    <row r="14" spans="1:11" x14ac:dyDescent="0.25">
      <c r="A14" s="145"/>
      <c r="B14" s="146"/>
      <c r="C14" s="5" t="s">
        <v>136</v>
      </c>
      <c r="D14" s="77">
        <v>16</v>
      </c>
      <c r="E14" s="69"/>
      <c r="F14" s="69"/>
      <c r="G14" s="10">
        <v>0</v>
      </c>
      <c r="H14" s="69"/>
      <c r="I14" s="24"/>
      <c r="J14" s="5"/>
      <c r="K14" s="1"/>
    </row>
    <row r="15" spans="1:11" x14ac:dyDescent="0.25">
      <c r="A15" s="145"/>
      <c r="B15" s="146"/>
      <c r="C15" s="5" t="s">
        <v>137</v>
      </c>
      <c r="D15" s="77">
        <v>15</v>
      </c>
      <c r="E15" s="69"/>
      <c r="F15" s="69"/>
      <c r="G15" s="10">
        <v>0</v>
      </c>
      <c r="H15" s="69"/>
      <c r="I15" s="24"/>
      <c r="J15" s="5"/>
      <c r="K15" s="1"/>
    </row>
    <row r="16" spans="1:11" x14ac:dyDescent="0.25">
      <c r="A16" s="145"/>
      <c r="B16" s="146"/>
      <c r="C16" s="5" t="s">
        <v>138</v>
      </c>
      <c r="D16" s="77">
        <v>11</v>
      </c>
      <c r="E16" s="69"/>
      <c r="F16" s="69"/>
      <c r="G16" s="10">
        <v>0</v>
      </c>
      <c r="H16" s="69"/>
      <c r="I16" s="24"/>
      <c r="J16" s="5"/>
      <c r="K16" s="1"/>
    </row>
    <row r="17" spans="1:11" x14ac:dyDescent="0.25">
      <c r="A17" s="145"/>
      <c r="B17" s="146"/>
      <c r="C17" s="5" t="s">
        <v>139</v>
      </c>
      <c r="D17" s="77">
        <v>11</v>
      </c>
      <c r="E17" s="69"/>
      <c r="F17" s="69"/>
      <c r="G17" s="10">
        <v>0</v>
      </c>
      <c r="H17" s="69"/>
      <c r="I17" s="24"/>
      <c r="J17" s="5"/>
      <c r="K17" s="1"/>
    </row>
    <row r="18" spans="1:11" x14ac:dyDescent="0.25">
      <c r="A18" s="145"/>
      <c r="B18" s="146"/>
      <c r="C18" s="5" t="s">
        <v>140</v>
      </c>
      <c r="D18" s="77">
        <v>40</v>
      </c>
      <c r="E18" s="69"/>
      <c r="F18" s="69"/>
      <c r="G18" s="10">
        <v>0</v>
      </c>
      <c r="H18" s="69"/>
      <c r="I18" s="24"/>
      <c r="J18" s="5"/>
      <c r="K18" s="1"/>
    </row>
    <row r="19" spans="1:11" x14ac:dyDescent="0.25">
      <c r="A19" s="145"/>
      <c r="B19" s="146"/>
      <c r="C19" s="5" t="s">
        <v>141</v>
      </c>
      <c r="D19" s="77">
        <v>25</v>
      </c>
      <c r="E19" s="69"/>
      <c r="F19" s="69"/>
      <c r="G19" s="10">
        <v>0</v>
      </c>
      <c r="H19" s="69"/>
      <c r="I19" s="24"/>
      <c r="J19" s="5"/>
      <c r="K19" s="1"/>
    </row>
    <row r="20" spans="1:11" x14ac:dyDescent="0.25">
      <c r="A20" s="145">
        <v>4</v>
      </c>
      <c r="B20" s="146" t="s">
        <v>142</v>
      </c>
      <c r="C20" s="5" t="s">
        <v>143</v>
      </c>
      <c r="D20" s="77">
        <v>25</v>
      </c>
      <c r="E20" s="69"/>
      <c r="F20" s="69"/>
      <c r="G20" s="69"/>
      <c r="H20" s="69"/>
      <c r="I20" s="24"/>
      <c r="J20" s="5"/>
      <c r="K20" s="1"/>
    </row>
    <row r="21" spans="1:11" x14ac:dyDescent="0.25">
      <c r="A21" s="145"/>
      <c r="B21" s="146"/>
      <c r="C21" s="5" t="s">
        <v>144</v>
      </c>
      <c r="D21" s="77">
        <v>18</v>
      </c>
      <c r="E21" s="69"/>
      <c r="F21" s="69"/>
      <c r="G21" s="69"/>
      <c r="H21" s="69"/>
      <c r="I21" s="24"/>
      <c r="J21" s="5"/>
      <c r="K21" s="1"/>
    </row>
    <row r="22" spans="1:11" x14ac:dyDescent="0.25">
      <c r="A22" s="69">
        <v>5</v>
      </c>
      <c r="B22" s="71" t="s">
        <v>145</v>
      </c>
      <c r="C22" s="5" t="s">
        <v>10</v>
      </c>
      <c r="D22" s="77">
        <v>79</v>
      </c>
      <c r="E22" s="69"/>
      <c r="F22" s="69"/>
      <c r="G22" s="69"/>
      <c r="H22" s="69"/>
      <c r="I22" s="24"/>
      <c r="J22" s="5"/>
      <c r="K22" s="1"/>
    </row>
    <row r="23" spans="1:11" x14ac:dyDescent="0.25">
      <c r="A23" s="69">
        <v>6</v>
      </c>
      <c r="B23" s="71" t="s">
        <v>146</v>
      </c>
      <c r="C23" s="5"/>
      <c r="D23" s="77">
        <v>60</v>
      </c>
      <c r="E23" s="69"/>
      <c r="F23" s="69"/>
      <c r="G23" s="69"/>
      <c r="H23" s="69"/>
      <c r="I23" s="24"/>
      <c r="J23" s="5"/>
      <c r="K23" s="1"/>
    </row>
    <row r="24" spans="1:11" x14ac:dyDescent="0.25">
      <c r="A24" s="145">
        <v>7</v>
      </c>
      <c r="B24" s="146" t="s">
        <v>147</v>
      </c>
      <c r="C24" s="5" t="s">
        <v>147</v>
      </c>
      <c r="D24" s="77">
        <v>24</v>
      </c>
      <c r="E24" s="69"/>
      <c r="F24" s="69"/>
      <c r="G24" s="69"/>
      <c r="H24" s="69"/>
      <c r="I24" s="24"/>
      <c r="J24" s="5"/>
      <c r="K24" s="1"/>
    </row>
    <row r="25" spans="1:11" x14ac:dyDescent="0.25">
      <c r="A25" s="145"/>
      <c r="B25" s="146"/>
      <c r="C25" s="5" t="s">
        <v>148</v>
      </c>
      <c r="D25" s="77">
        <v>3</v>
      </c>
      <c r="E25" s="69"/>
      <c r="F25" s="69"/>
      <c r="G25" s="69"/>
      <c r="H25" s="69"/>
      <c r="I25" s="24"/>
      <c r="J25" s="5"/>
      <c r="K25" s="1"/>
    </row>
    <row r="26" spans="1:11" x14ac:dyDescent="0.25">
      <c r="A26" s="145"/>
      <c r="B26" s="146"/>
      <c r="C26" s="5" t="s">
        <v>149</v>
      </c>
      <c r="D26" s="77">
        <v>4</v>
      </c>
      <c r="E26" s="69"/>
      <c r="F26" s="69"/>
      <c r="G26" s="69"/>
      <c r="H26" s="69"/>
      <c r="I26" s="24"/>
      <c r="J26" s="5"/>
      <c r="K26" s="1"/>
    </row>
    <row r="27" spans="1:11" x14ac:dyDescent="0.25">
      <c r="A27" s="145"/>
      <c r="B27" s="146"/>
      <c r="C27" s="5" t="s">
        <v>150</v>
      </c>
      <c r="D27" s="77">
        <v>2</v>
      </c>
      <c r="E27" s="69"/>
      <c r="F27" s="69"/>
      <c r="G27" s="69"/>
      <c r="H27" s="69"/>
      <c r="I27" s="24"/>
      <c r="J27" s="5"/>
      <c r="K27" s="1"/>
    </row>
    <row r="28" spans="1:11" x14ac:dyDescent="0.25">
      <c r="A28" s="145"/>
      <c r="B28" s="146"/>
      <c r="C28" s="5" t="s">
        <v>151</v>
      </c>
      <c r="D28" s="77">
        <v>7</v>
      </c>
      <c r="E28" s="69"/>
      <c r="F28" s="69"/>
      <c r="G28" s="69"/>
      <c r="H28" s="69"/>
      <c r="I28" s="24"/>
      <c r="J28" s="5"/>
      <c r="K28" s="1"/>
    </row>
    <row r="29" spans="1:11" x14ac:dyDescent="0.25">
      <c r="A29" s="145"/>
      <c r="B29" s="146"/>
      <c r="C29" s="5" t="s">
        <v>152</v>
      </c>
      <c r="D29" s="77">
        <v>3</v>
      </c>
      <c r="E29" s="69"/>
      <c r="F29" s="69"/>
      <c r="G29" s="69"/>
      <c r="H29" s="69"/>
      <c r="I29" s="24"/>
      <c r="J29" s="5"/>
      <c r="K29" s="1"/>
    </row>
    <row r="30" spans="1:11" x14ac:dyDescent="0.25">
      <c r="A30" s="145"/>
      <c r="B30" s="146"/>
      <c r="C30" s="5" t="s">
        <v>153</v>
      </c>
      <c r="D30" s="77">
        <v>5</v>
      </c>
      <c r="E30" s="69"/>
      <c r="F30" s="69"/>
      <c r="G30" s="69"/>
      <c r="H30" s="69"/>
      <c r="I30" s="24"/>
      <c r="J30" s="5"/>
      <c r="K30" s="1"/>
    </row>
    <row r="31" spans="1:11" x14ac:dyDescent="0.25">
      <c r="A31" s="145"/>
      <c r="B31" s="146"/>
      <c r="C31" s="5" t="s">
        <v>154</v>
      </c>
      <c r="D31" s="77">
        <v>7</v>
      </c>
      <c r="E31" s="69"/>
      <c r="F31" s="69"/>
      <c r="G31" s="69"/>
      <c r="H31" s="69"/>
      <c r="I31" s="24"/>
      <c r="J31" s="5"/>
      <c r="K31" s="1"/>
    </row>
    <row r="32" spans="1:11" x14ac:dyDescent="0.25">
      <c r="A32" s="145">
        <v>8</v>
      </c>
      <c r="B32" s="146" t="s">
        <v>132</v>
      </c>
      <c r="C32" s="5" t="s">
        <v>155</v>
      </c>
      <c r="D32" s="77">
        <v>10</v>
      </c>
      <c r="E32" s="69"/>
      <c r="F32" s="69"/>
      <c r="G32" s="69"/>
      <c r="H32" s="69"/>
      <c r="I32" s="24"/>
      <c r="J32" s="5"/>
      <c r="K32" s="1"/>
    </row>
    <row r="33" spans="1:11" x14ac:dyDescent="0.25">
      <c r="A33" s="145"/>
      <c r="B33" s="146"/>
      <c r="C33" s="5" t="s">
        <v>156</v>
      </c>
      <c r="D33" s="77">
        <v>14</v>
      </c>
      <c r="E33" s="69"/>
      <c r="F33" s="69"/>
      <c r="G33" s="69"/>
      <c r="H33" s="69"/>
      <c r="I33" s="24"/>
      <c r="J33" s="5"/>
      <c r="K33" s="1"/>
    </row>
    <row r="34" spans="1:11" x14ac:dyDescent="0.25">
      <c r="A34" s="145"/>
      <c r="B34" s="146"/>
      <c r="C34" s="5" t="s">
        <v>157</v>
      </c>
      <c r="D34" s="77">
        <v>4</v>
      </c>
      <c r="E34" s="69"/>
      <c r="F34" s="69"/>
      <c r="G34" s="69"/>
      <c r="H34" s="69"/>
      <c r="I34" s="24"/>
      <c r="J34" s="5"/>
      <c r="K34" s="1"/>
    </row>
    <row r="35" spans="1:11" x14ac:dyDescent="0.25">
      <c r="A35" s="145"/>
      <c r="B35" s="146"/>
      <c r="C35" s="5" t="s">
        <v>158</v>
      </c>
      <c r="D35" s="77">
        <v>5</v>
      </c>
      <c r="E35" s="69"/>
      <c r="F35" s="69"/>
      <c r="G35" s="69"/>
      <c r="H35" s="69"/>
      <c r="I35" s="24"/>
      <c r="J35" s="5"/>
      <c r="K35" s="1"/>
    </row>
    <row r="36" spans="1:11" x14ac:dyDescent="0.25">
      <c r="A36" s="145">
        <v>9</v>
      </c>
      <c r="B36" s="146" t="s">
        <v>159</v>
      </c>
      <c r="C36" s="5" t="s">
        <v>160</v>
      </c>
      <c r="D36" s="77">
        <v>6</v>
      </c>
      <c r="E36" s="69"/>
      <c r="F36" s="69"/>
      <c r="G36" s="69"/>
      <c r="H36" s="69"/>
      <c r="I36" s="24"/>
      <c r="J36" s="5"/>
      <c r="K36" s="1"/>
    </row>
    <row r="37" spans="1:11" x14ac:dyDescent="0.25">
      <c r="A37" s="145"/>
      <c r="B37" s="146"/>
      <c r="C37" s="5" t="s">
        <v>161</v>
      </c>
      <c r="D37" s="77">
        <v>12</v>
      </c>
      <c r="E37" s="69"/>
      <c r="F37" s="69"/>
      <c r="G37" s="69"/>
      <c r="H37" s="69"/>
      <c r="I37" s="24"/>
      <c r="J37" s="5"/>
      <c r="K37" s="1"/>
    </row>
    <row r="38" spans="1:11" x14ac:dyDescent="0.25">
      <c r="A38" s="145"/>
      <c r="B38" s="146"/>
      <c r="C38" s="5" t="s">
        <v>162</v>
      </c>
      <c r="D38" s="77">
        <v>11</v>
      </c>
      <c r="E38" s="69"/>
      <c r="F38" s="69"/>
      <c r="G38" s="69"/>
      <c r="H38" s="69"/>
      <c r="I38" s="24"/>
      <c r="J38" s="5"/>
      <c r="K38" s="1"/>
    </row>
    <row r="39" spans="1:11" x14ac:dyDescent="0.25">
      <c r="A39" s="145"/>
      <c r="B39" s="146"/>
      <c r="C39" s="5" t="s">
        <v>163</v>
      </c>
      <c r="D39" s="77">
        <v>3</v>
      </c>
      <c r="E39" s="69"/>
      <c r="F39" s="69"/>
      <c r="G39" s="69"/>
      <c r="H39" s="69"/>
      <c r="I39" s="24"/>
      <c r="J39" s="5"/>
      <c r="K39" s="1"/>
    </row>
    <row r="40" spans="1:11" ht="30" x14ac:dyDescent="0.25">
      <c r="A40" s="145"/>
      <c r="B40" s="146"/>
      <c r="C40" s="5" t="s">
        <v>164</v>
      </c>
      <c r="D40" s="77">
        <v>3</v>
      </c>
      <c r="E40" s="69"/>
      <c r="F40" s="69"/>
      <c r="G40" s="69"/>
      <c r="H40" s="69"/>
      <c r="I40" s="24"/>
      <c r="J40" s="5"/>
      <c r="K40" s="1"/>
    </row>
    <row r="41" spans="1:11" x14ac:dyDescent="0.25">
      <c r="A41" s="145"/>
      <c r="B41" s="146"/>
      <c r="C41" s="5" t="s">
        <v>165</v>
      </c>
      <c r="D41" s="77">
        <v>8</v>
      </c>
      <c r="E41" s="69"/>
      <c r="F41" s="69"/>
      <c r="G41" s="69"/>
      <c r="H41" s="69"/>
      <c r="I41" s="24"/>
      <c r="J41" s="5"/>
      <c r="K41" s="1"/>
    </row>
    <row r="42" spans="1:11" ht="30" x14ac:dyDescent="0.25">
      <c r="A42" s="69">
        <v>10</v>
      </c>
      <c r="B42" s="71" t="s">
        <v>166</v>
      </c>
      <c r="C42" s="5"/>
      <c r="D42" s="77">
        <v>213</v>
      </c>
      <c r="E42" s="69"/>
      <c r="F42" s="69"/>
      <c r="G42" s="69"/>
      <c r="H42" s="69"/>
      <c r="I42" s="24"/>
      <c r="J42" s="5"/>
      <c r="K42" s="1"/>
    </row>
    <row r="43" spans="1:11" x14ac:dyDescent="0.25">
      <c r="A43" s="69">
        <v>11</v>
      </c>
      <c r="B43" s="71" t="s">
        <v>167</v>
      </c>
      <c r="C43" s="5"/>
      <c r="D43" s="77">
        <v>50</v>
      </c>
      <c r="E43" s="69"/>
      <c r="F43" s="69"/>
      <c r="G43" s="69"/>
      <c r="H43" s="69"/>
      <c r="I43" s="24"/>
      <c r="J43" s="5"/>
      <c r="K43" s="1"/>
    </row>
    <row r="44" spans="1:11" x14ac:dyDescent="0.25">
      <c r="A44" s="69"/>
      <c r="B44" s="71" t="s">
        <v>79</v>
      </c>
      <c r="C44" s="67"/>
      <c r="D44" s="78">
        <v>783</v>
      </c>
      <c r="E44" s="69"/>
      <c r="F44" s="69"/>
      <c r="G44" s="69"/>
      <c r="H44" s="69"/>
      <c r="I44" s="5"/>
      <c r="J44" s="5"/>
      <c r="K44" s="1"/>
    </row>
  </sheetData>
  <mergeCells count="12">
    <mergeCell ref="A6:A8"/>
    <mergeCell ref="B6:B8"/>
    <mergeCell ref="A9:A19"/>
    <mergeCell ref="B9:B19"/>
    <mergeCell ref="A20:A21"/>
    <mergeCell ref="B20:B21"/>
    <mergeCell ref="A24:A31"/>
    <mergeCell ref="B24:B31"/>
    <mergeCell ref="A32:A35"/>
    <mergeCell ref="B32:B35"/>
    <mergeCell ref="A36:A41"/>
    <mergeCell ref="B36:B41"/>
  </mergeCells>
  <conditionalFormatting sqref="I5:I43">
    <cfRule type="containsText" dxfId="18" priority="15" operator="containsText" text="Completed">
      <formula>NOT(ISERROR(SEARCH("Completed",I5)))</formula>
    </cfRule>
    <cfRule type="containsText" dxfId="17" priority="16" operator="containsText" text="Completed">
      <formula>NOT(ISERROR(SEARCH("Completed",I5)))</formula>
    </cfRule>
    <cfRule type="containsText" dxfId="16" priority="17" operator="containsText" text="On Hold">
      <formula>NOT(ISERROR(SEARCH("On Hold",I5)))</formula>
    </cfRule>
    <cfRule type="containsText" dxfId="15" priority="18" operator="containsText" text="On Hold">
      <formula>NOT(ISERROR(SEARCH("On Hold",I5)))</formula>
    </cfRule>
    <cfRule type="containsText" dxfId="14" priority="19" operator="containsText" text="Delayed">
      <formula>NOT(ISERROR(SEARCH("Delayed",I5)))</formula>
    </cfRule>
  </conditionalFormatting>
  <conditionalFormatting sqref="I7">
    <cfRule type="containsText" dxfId="13" priority="10" operator="containsText" text="Completed">
      <formula>NOT(ISERROR(SEARCH("Completed",I7)))</formula>
    </cfRule>
    <cfRule type="containsText" dxfId="12" priority="11" operator="containsText" text="Completed">
      <formula>NOT(ISERROR(SEARCH("Completed",I7)))</formula>
    </cfRule>
    <cfRule type="containsText" dxfId="11" priority="12" operator="containsText" text="On Hold">
      <formula>NOT(ISERROR(SEARCH("On Hold",I7)))</formula>
    </cfRule>
    <cfRule type="containsText" dxfId="10" priority="13" operator="containsText" text="On Hold">
      <formula>NOT(ISERROR(SEARCH("On Hold",I7)))</formula>
    </cfRule>
    <cfRule type="containsText" dxfId="9" priority="14" operator="containsText" text="Delayed">
      <formula>NOT(ISERROR(SEARCH("Delayed",I7)))</formula>
    </cfRule>
  </conditionalFormatting>
  <conditionalFormatting sqref="I6">
    <cfRule type="containsText" dxfId="8" priority="5" operator="containsText" text="Completed">
      <formula>NOT(ISERROR(SEARCH("Completed",I6)))</formula>
    </cfRule>
    <cfRule type="containsText" dxfId="7" priority="6" operator="containsText" text="Completed">
      <formula>NOT(ISERROR(SEARCH("Completed",I6)))</formula>
    </cfRule>
    <cfRule type="containsText" dxfId="6" priority="7" operator="containsText" text="On Hold">
      <formula>NOT(ISERROR(SEARCH("On Hold",I6)))</formula>
    </cfRule>
    <cfRule type="containsText" dxfId="5" priority="8" operator="containsText" text="On Hold">
      <formula>NOT(ISERROR(SEARCH("On Hold",I6)))</formula>
    </cfRule>
    <cfRule type="containsText" dxfId="4" priority="9" operator="containsText" text="Delayed">
      <formula>NOT(ISERROR(SEARCH("Delayed",I6)))</formula>
    </cfRule>
  </conditionalFormatting>
  <conditionalFormatting sqref="I5">
    <cfRule type="containsText" dxfId="3" priority="4" operator="containsText" text="Incomplete">
      <formula>NOT(ISERROR(SEARCH("Incomplete",I5)))</formula>
    </cfRule>
  </conditionalFormatting>
  <conditionalFormatting sqref="I6:I43">
    <cfRule type="containsText" dxfId="2" priority="3" operator="containsText" text="Incomplete">
      <formula>NOT(ISERROR(SEARCH("Incomplete",I6)))</formula>
    </cfRule>
  </conditionalFormatting>
  <conditionalFormatting sqref="J5">
    <cfRule type="containsText" dxfId="1" priority="2" operator="containsText" text="Yes">
      <formula>NOT(ISERROR(SEARCH("Yes",J5)))</formula>
    </cfRule>
  </conditionalFormatting>
  <conditionalFormatting sqref="J6">
    <cfRule type="containsText" dxfId="0" priority="1" operator="containsText" text="Yes">
      <formula>NOT(ISERROR(SEARCH("Yes",J6)))</formula>
    </cfRule>
  </conditionalFormatting>
  <dataValidations disablePrompts="1" count="2">
    <dataValidation type="list" allowBlank="1" showInputMessage="1" showErrorMessage="1" sqref="I5:I43" xr:uid="{62BA51A7-889A-4ED6-8D68-A0580BEFF45D}">
      <formula1>"In Progress, Completed, Incomplete"</formula1>
    </dataValidation>
    <dataValidation type="list" allowBlank="1" showInputMessage="1" showErrorMessage="1" sqref="J5:J6" xr:uid="{AE3DC289-C4BB-4163-9087-E5BEE89BBC54}">
      <formula1>"No, Yes"</formula1>
    </dataValidation>
  </dataValidations>
  <hyperlinks>
    <hyperlink ref="D5" r:id="rId1" location="gid=1908462489&amp;range=A2:A56" display="https://docs.google.com/spreadsheets/d/1_9y2nMd0AdHAaLk-_1B5iB1ZI64e3CZEgGeO7ew46Gc/edit - gid=1908462489&amp;range=A2:A56" xr:uid="{F934767C-BF7F-4C96-915B-5CC2649CA70A}"/>
    <hyperlink ref="D6" location="gid=650388026&amp;range=A3:A53" display="gid=650388026&amp;range=A3:A53" xr:uid="{E79AA845-1C66-4CEA-855E-9EE807B5EA6D}"/>
    <hyperlink ref="D7" location="gid=650388026&amp;range=A56:A72" display="gid=650388026&amp;range=A56:A72" xr:uid="{B2B18B74-B5B9-4737-B2F3-53BE8B877CB2}"/>
    <hyperlink ref="D9" location="gid=0" display="gid=0" xr:uid="{1D246025-F67D-4475-ABD8-3A91CE43C0AC}"/>
    <hyperlink ref="D10" location="gid=0" display="gid=0" xr:uid="{FA6BDCB9-C260-4D98-ABE0-FD91BE7D0A09}"/>
    <hyperlink ref="D11" location="gid=0" display="gid=0" xr:uid="{329C0D3E-103A-45A1-B59A-CC701E558858}"/>
    <hyperlink ref="D12" location="gid=0&amp;range=A42:A45" display="gid=0&amp;range=A42:A45" xr:uid="{42F1785F-DEBB-4C9E-BC97-6B57A79DB2BA}"/>
    <hyperlink ref="D13" location="gid=0&amp;range=A32:A35" display="gid=0&amp;range=A32:A35" xr:uid="{053A95A7-8651-45EF-8128-D50DC1BB4A1E}"/>
    <hyperlink ref="D14" location="gid=0&amp;range=A3:A18" display="gid=0&amp;range=A3:A18" xr:uid="{7AAAE3D3-D740-42BB-BBCA-0483A1F1CC86}"/>
    <hyperlink ref="D15" location="gid=0&amp;range=A112:A126" display="gid=0&amp;range=A112:A126" xr:uid="{CD62EEA1-9AD8-41F9-AD01-AF3E0EC415CB}"/>
    <hyperlink ref="D16" location="gid=0&amp;range=A128:A138" display="gid=0&amp;range=A128:A138" xr:uid="{218C0D58-6350-4C05-8656-72AB437F94B7}"/>
    <hyperlink ref="D17" location="gid=0&amp;range=A101:A110" display="gid=0&amp;range=A101:A110" xr:uid="{B51EBB5C-759A-4AAA-86CA-CC8CB70B01FC}"/>
    <hyperlink ref="D18" r:id="rId2" location="gid=1277450326&amp;range=A56:A79" display="https://docs.google.com/spreadsheets/d/1Y1XdIYFj9tt-H834ggVPd0enfb531_6sXbZEuijTN68/edit - gid=1277450326&amp;range=A56:A79" xr:uid="{6925977C-43BA-468B-80A8-B5BC9514BF2A}"/>
    <hyperlink ref="D19" location="gid=0&amp;range=A75:A100" display="gid=0&amp;range=A75:A100" xr:uid="{EAF7451F-AA98-4694-A29A-D91F788B42C2}"/>
    <hyperlink ref="D20" location="gid=1265354326&amp;range=A3" display="gid=1265354326&amp;range=A3" xr:uid="{02D354E3-DF1C-4E23-BABC-128D59FB30EA}"/>
    <hyperlink ref="D21" location="gid=1265354326&amp;range=A34:A52" display="gid=1265354326&amp;range=A34:A52" xr:uid="{FF905FF2-0066-4F53-B467-197A995C70DD}"/>
    <hyperlink ref="D22" location="gid=1567894155&amp;range=A3" display="gid=1567894155&amp;range=A3" xr:uid="{F9E24683-A89D-4C89-B892-170E0D7508D7}"/>
    <hyperlink ref="D23" location="gid=70480040&amp;range=A3" display="gid=70480040&amp;range=A3" xr:uid="{D8E58690-F719-45B3-8EF4-CA76B0DEA536}"/>
    <hyperlink ref="D24" location="gid=108162822&amp;range=A3" display="gid=108162822&amp;range=A3" xr:uid="{D7FBE818-99B2-474E-90D5-28853A5E22EC}"/>
    <hyperlink ref="D25" location="gid=108162822&amp;range=A3:A5" display="gid=108162822&amp;range=A3:A5" xr:uid="{1319AD15-1CBF-4BC7-A5D2-ABFF87C77F76}"/>
    <hyperlink ref="D26" location="gid=108162822&amp;range=A3:A8" display="gid=108162822&amp;range=A3:A8" xr:uid="{50F605BE-D740-4C18-A448-0AF07F9CEBA8}"/>
    <hyperlink ref="D27" location="gid=108162822&amp;range=A13:A14" display="gid=108162822&amp;range=A13:A14" xr:uid="{9DA9638D-6C13-44AA-A0B1-7908353D4484}"/>
    <hyperlink ref="D28" location="gid=108162822&amp;range=A17:A23" display="gid=108162822&amp;range=A17:A23" xr:uid="{0B83A192-EA79-4925-B2F2-E156A184187F}"/>
    <hyperlink ref="D29" location="gid=108162822&amp;range=A25:A27" display="gid=108162822&amp;range=A25:A27" xr:uid="{B3D58E47-BC22-4877-9C29-30BEA9BA27DB}"/>
    <hyperlink ref="D30" location="gid=108162822&amp;range=A29:A33" display="gid=108162822&amp;range=A29:A33" xr:uid="{392ABB27-5F6D-4410-8324-4D5712056203}"/>
    <hyperlink ref="D31" location="gid=108162822&amp;range=A38:A45" display="gid=108162822&amp;range=A38:A45" xr:uid="{EF8FD174-9A50-474A-B6A3-1A2962EA50FE}"/>
    <hyperlink ref="D32" location="gid=2022559663&amp;range=A35:A44" display="gid=2022559663&amp;range=A35:A44" xr:uid="{6547AFDB-58AF-4576-A220-30CE212B3B56}"/>
    <hyperlink ref="D33" location="gid=2022559663&amp;range=A34:A69" display="gid=2022559663&amp;range=A34:A69" xr:uid="{2F42CA3A-2EB9-4A50-9849-D552F2C54D99}"/>
    <hyperlink ref="D34" location="gid=2022559663&amp;range=A72:A75" display="gid=2022559663&amp;range=A72:A75" xr:uid="{24824907-921D-45D5-A6B4-3F4370E16B29}"/>
    <hyperlink ref="D35" location="gid=2022559663&amp;range=A78:A82" display="gid=2022559663&amp;range=A78:A82" xr:uid="{D91488A1-8206-4083-BA8E-6ABDF2018E2B}"/>
    <hyperlink ref="D36" location="gid=1510363342&amp;range=A3:A9" display="gid=1510363342&amp;range=A3:A9" xr:uid="{D1576F84-9612-46EB-9933-7F922025799C}"/>
    <hyperlink ref="D37" location="gid=1510363342&amp;range=A11:A23" display="gid=1510363342&amp;range=A11:A23" xr:uid="{A49A3304-9035-4662-BAFF-EECFA3416A4C}"/>
    <hyperlink ref="D38" location="gid=1510363342&amp;range=A51:A61" display="gid=1510363342&amp;range=A51:A61" xr:uid="{9CF5D45D-61B1-4B14-8AA3-0F9AEE63B11D}"/>
    <hyperlink ref="D39" location="gid=1510363342&amp;range=A47:A49" display="gid=1510363342&amp;range=A47:A49" xr:uid="{7951546A-296E-46F4-ADBA-D0B09BC9DF0D}"/>
    <hyperlink ref="D40" location="gid=1510363342&amp;range=A42:A44" display="gid=1510363342&amp;range=A42:A44" xr:uid="{D3238C92-9238-41D2-8927-5A57752A55B9}"/>
    <hyperlink ref="D41" location="gid=1510363342&amp;range=A25:A33" display="gid=1510363342&amp;range=A25:A33" xr:uid="{0BED7461-B565-4F72-98C5-F1872D49F396}"/>
    <hyperlink ref="D42" location="gid=97297824&amp;range=A3" display="gid=97297824&amp;range=A3" xr:uid="{8981623F-1F37-4292-B4C6-D80931D636F3}"/>
    <hyperlink ref="D43" location="gid=1303923408&amp;range=A3" display="gid=1303923408&amp;range=A3" xr:uid="{F40597AF-FC6F-4516-BB56-7FD2C3AB84B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Reporting Framework</vt:lpstr>
      <vt:lpstr>Weekly Status 1</vt:lpstr>
      <vt:lpstr>Weekly Status 2</vt:lpstr>
      <vt:lpstr>Test Design</vt:lpstr>
      <vt:lpstr>Bug Reports</vt:lpstr>
      <vt:lpstr>Test Execution</vt:lpstr>
      <vt:lpstr>Sheet2</vt:lpstr>
      <vt:lpstr>Sheet1</vt:lpstr>
      <vt:lpstr>Regression Overview</vt:lpstr>
      <vt:lpstr>Automation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Reporting Framework</dc:title>
  <dc:creator>Qualitrix</dc:creator>
  <cp:lastModifiedBy>Qualitrix-Jyesh</cp:lastModifiedBy>
  <dcterms:created xsi:type="dcterms:W3CDTF">2018-05-17T09:13:17Z</dcterms:created>
  <dcterms:modified xsi:type="dcterms:W3CDTF">2019-04-25T05:38:35Z</dcterms:modified>
</cp:coreProperties>
</file>