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hannyrivera/Documents/BU/DaviesLab/_Data/Oculina/Mapped_counts.nosync/Coral_collapsed_transc_best_map/"/>
    </mc:Choice>
  </mc:AlternateContent>
  <xr:revisionPtr revIDLastSave="0" documentId="13_ncr:1_{B7762916-E3B3-B244-9C28-F0F11A700268}" xr6:coauthVersionLast="47" xr6:coauthVersionMax="47" xr10:uidLastSave="{00000000-0000-0000-0000-000000000000}"/>
  <bookViews>
    <workbookView xWindow="0" yWindow="500" windowWidth="25600" windowHeight="14380" xr2:uid="{90226671-B638-AE43-9C3E-9C70B505D527}"/>
  </bookViews>
  <sheets>
    <sheet name="RawReads" sheetId="1" r:id="rId1"/>
    <sheet name="Paired_reads_map_collapsed_tran"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6" i="4" l="1"/>
  <c r="J15" i="4"/>
  <c r="H15" i="4"/>
  <c r="E14" i="4"/>
  <c r="E4" i="4"/>
  <c r="E5" i="4"/>
  <c r="E6" i="4"/>
  <c r="E7" i="4"/>
  <c r="E8" i="4"/>
  <c r="E9" i="4"/>
  <c r="E10" i="4"/>
  <c r="E11" i="4"/>
  <c r="E12" i="4"/>
  <c r="E13" i="4"/>
  <c r="E3" i="4"/>
  <c r="E15" i="4" s="1"/>
  <c r="J4" i="4"/>
  <c r="J5" i="4"/>
  <c r="J6" i="4"/>
  <c r="J7" i="4"/>
  <c r="J8" i="4"/>
  <c r="J9" i="4"/>
  <c r="J10" i="4"/>
  <c r="J11" i="4"/>
  <c r="J12" i="4"/>
  <c r="J13" i="4"/>
  <c r="J14" i="4"/>
  <c r="J3" i="4"/>
  <c r="H9" i="4"/>
  <c r="H10" i="4"/>
  <c r="H11" i="4"/>
  <c r="H12" i="4"/>
  <c r="H13" i="4"/>
  <c r="H14" i="4"/>
  <c r="H3" i="4"/>
  <c r="H4" i="4"/>
  <c r="H16" i="4" s="1"/>
  <c r="H5" i="4"/>
  <c r="H6" i="4"/>
  <c r="H7" i="4"/>
  <c r="H8" i="4"/>
</calcChain>
</file>

<file path=xl/sharedStrings.xml><?xml version="1.0" encoding="utf-8"?>
<sst xmlns="http://schemas.openxmlformats.org/spreadsheetml/2006/main" count="134" uniqueCount="39">
  <si>
    <t>Sample</t>
  </si>
  <si>
    <t>Read Type</t>
  </si>
  <si>
    <t>Lane</t>
  </si>
  <si>
    <t>Total Read Count</t>
  </si>
  <si>
    <t xml:space="preserve">Average Quality </t>
  </si>
  <si>
    <t>OCAA</t>
  </si>
  <si>
    <t>OCAS</t>
  </si>
  <si>
    <t>OCBA</t>
  </si>
  <si>
    <t>OCBS</t>
  </si>
  <si>
    <t>OCCA</t>
  </si>
  <si>
    <t>OCCS</t>
  </si>
  <si>
    <t>OCDA</t>
  </si>
  <si>
    <t>OCDS</t>
  </si>
  <si>
    <t>OCEA</t>
  </si>
  <si>
    <t>OCES</t>
  </si>
  <si>
    <t>OCFA</t>
  </si>
  <si>
    <t>OCFS</t>
  </si>
  <si>
    <t>F</t>
  </si>
  <si>
    <t>R</t>
  </si>
  <si>
    <t>Descriptions</t>
  </si>
  <si>
    <t xml:space="preserve">Coral seq counts is the sum of the samcount.pl output for coral contigs </t>
  </si>
  <si>
    <t>Sym seq counts is the sum of the samcount.pl output for sym contigs</t>
  </si>
  <si>
    <t>% mapping here is just col C/col B this will be a slightly different percentage than the overall alignment rate reported by bowtie, because bowtie would be calculating it based off the total number of mates (col B*2) and then considering whether some pairs had only one mate align or not</t>
  </si>
  <si>
    <t>Input_Seqs</t>
  </si>
  <si>
    <t>Seqs_mapped</t>
  </si>
  <si>
    <t>%Mapping</t>
  </si>
  <si>
    <t>Combined_counts</t>
  </si>
  <si>
    <t>Coral_seq_counts</t>
  </si>
  <si>
    <t>%Coral_Counts</t>
  </si>
  <si>
    <t>Sym_seq_counts</t>
  </si>
  <si>
    <t>%Sym_Counts</t>
  </si>
  <si>
    <t>Input seqs is the number of pairs in the OCAA_R1.P.qtrim/OCAA_R2.P.qtrim input to bowtie, etc. for each sample</t>
  </si>
  <si>
    <t xml:space="preserve">Mapped to combined is the number of unique seqeuence IDs (so f/r pairs are not double counted) in the .sam output from bowtie, this will include some mates that aligned without their pair aligning </t>
  </si>
  <si>
    <t xml:space="preserve">Combined counts is the sum of the samcount.pl output, this will be slightly lower than the mapped number as this throws out a small number of sequences that mapped discordantly to different parts of the combined transcriptome (e.g. the forward read mapped to one gene and the reverse read to another gene, but these were the best alignments for each read respectively) </t>
  </si>
  <si>
    <t>Average</t>
  </si>
  <si>
    <t>Apo Average</t>
  </si>
  <si>
    <t>Sym Average</t>
  </si>
  <si>
    <t>aposymbiotic branch</t>
  </si>
  <si>
    <t>symbiotic branch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</si>
</sst>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00"/>
  </numFmts>
  <fonts count="5" x14ac:knownFonts="1">
    <font>
      <sz val="12"/>
      <color theme="1"/>
      <name val="Calibri"/>
      <family val="2"/>
      <scheme val="minor"/>
    </font>
    <font>
      <sz val="12"/>
      <color theme="1"/>
      <name val="Calibri"/>
      <family val="2"/>
      <scheme val="minor"/>
    </font>
    <font>
      <sz val="12"/>
      <color rgb="FF000000"/>
      <name val="Calibri"/>
      <family val="2"/>
      <scheme val="minor"/>
    </font>
    <font>
      <b/>
      <sz val="12"/>
      <color theme="1"/>
      <name val="Calibri"/>
      <family val="2"/>
      <scheme val="minor"/>
    </font>
    <font>
      <sz val="11"/>
      <color rgb="FF708284"/>
      <name val="Menlo"/>
      <family val="2"/>
    </font>
  </fonts>
  <fills count="6">
    <fill>
      <patternFill patternType="none"/>
    </fill>
    <fill>
      <patternFill patternType="gray125"/>
    </fill>
    <fill>
      <patternFill patternType="solid">
        <fgColor theme="0"/>
        <bgColor indexed="64"/>
      </patternFill>
    </fill>
    <fill>
      <patternFill patternType="solid">
        <fgColor rgb="FF8BD3C8"/>
        <bgColor indexed="64"/>
      </patternFill>
    </fill>
    <fill>
      <patternFill patternType="solid">
        <fgColor rgb="FFC78C34"/>
        <bgColor indexed="64"/>
      </patternFill>
    </fill>
    <fill>
      <patternFill patternType="solid">
        <fgColor theme="2" tint="-9.9978637043366805E-2"/>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1">
    <xf numFmtId="0" fontId="0" fillId="0" borderId="0" xfId="0"/>
    <xf numFmtId="0" fontId="0" fillId="2" borderId="0" xfId="0" applyFill="1"/>
    <xf numFmtId="3" fontId="0" fillId="2" borderId="0" xfId="0" applyNumberFormat="1" applyFill="1"/>
    <xf numFmtId="165" fontId="0" fillId="2" borderId="0" xfId="0" applyNumberFormat="1" applyFill="1"/>
    <xf numFmtId="164" fontId="0" fillId="2" borderId="0" xfId="0" applyNumberFormat="1" applyFill="1"/>
    <xf numFmtId="164" fontId="4" fillId="2" borderId="0" xfId="1" applyNumberFormat="1" applyFont="1" applyFill="1"/>
    <xf numFmtId="164" fontId="0" fillId="2" borderId="0" xfId="1" applyNumberFormat="1" applyFont="1" applyFill="1" applyBorder="1" applyAlignment="1"/>
    <xf numFmtId="0" fontId="4" fillId="2" borderId="0" xfId="0" applyFont="1" applyFill="1"/>
    <xf numFmtId="43" fontId="0" fillId="2" borderId="0" xfId="1" applyFont="1" applyFill="1"/>
    <xf numFmtId="0" fontId="0" fillId="2" borderId="0" xfId="0" applyFill="1" applyAlignment="1">
      <alignment wrapText="1"/>
    </xf>
    <xf numFmtId="0" fontId="0" fillId="2" borderId="1" xfId="0" applyFill="1" applyBorder="1" applyAlignment="1">
      <alignment horizontal="center" wrapText="1"/>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2" borderId="0" xfId="0" applyFill="1" applyAlignment="1">
      <alignment horizontal="center"/>
    </xf>
    <xf numFmtId="0" fontId="0" fillId="2" borderId="5" xfId="0" applyFill="1" applyBorder="1" applyAlignment="1">
      <alignment horizontal="center"/>
    </xf>
    <xf numFmtId="0" fontId="0" fillId="2" borderId="7" xfId="0" applyFill="1" applyBorder="1" applyAlignment="1">
      <alignment horizontal="center"/>
    </xf>
    <xf numFmtId="164" fontId="0" fillId="2" borderId="0" xfId="0" applyNumberFormat="1" applyFill="1" applyAlignment="1">
      <alignment horizontal="center"/>
    </xf>
    <xf numFmtId="164" fontId="0" fillId="2" borderId="0" xfId="1" applyNumberFormat="1" applyFont="1" applyFill="1" applyAlignment="1">
      <alignment horizontal="center"/>
    </xf>
    <xf numFmtId="0" fontId="0" fillId="3" borderId="10" xfId="0" applyFill="1" applyBorder="1" applyAlignment="1">
      <alignment horizontal="center"/>
    </xf>
    <xf numFmtId="0" fontId="0" fillId="3" borderId="13" xfId="0" applyFill="1" applyBorder="1" applyAlignment="1">
      <alignment horizontal="center"/>
    </xf>
    <xf numFmtId="0" fontId="0" fillId="3" borderId="11" xfId="0" applyFill="1" applyBorder="1" applyAlignment="1">
      <alignment horizontal="center"/>
    </xf>
    <xf numFmtId="164" fontId="2" fillId="3" borderId="13" xfId="1" applyNumberFormat="1" applyFont="1" applyFill="1" applyBorder="1" applyAlignment="1">
      <alignment horizontal="center"/>
    </xf>
    <xf numFmtId="0" fontId="0" fillId="3" borderId="12" xfId="0" applyFont="1" applyFill="1" applyBorder="1" applyAlignment="1">
      <alignment horizontal="center"/>
    </xf>
    <xf numFmtId="0" fontId="0" fillId="3" borderId="5" xfId="0" applyFill="1" applyBorder="1" applyAlignment="1">
      <alignment horizontal="center"/>
    </xf>
    <xf numFmtId="0" fontId="0" fillId="3" borderId="14" xfId="0" applyFill="1" applyBorder="1" applyAlignment="1">
      <alignment horizontal="center"/>
    </xf>
    <xf numFmtId="0" fontId="0" fillId="3" borderId="0" xfId="0" applyFill="1" applyBorder="1" applyAlignment="1">
      <alignment horizontal="center"/>
    </xf>
    <xf numFmtId="164" fontId="2" fillId="3" borderId="14" xfId="1" applyNumberFormat="1" applyFont="1" applyFill="1" applyBorder="1" applyAlignment="1">
      <alignment horizontal="center"/>
    </xf>
    <xf numFmtId="0" fontId="0" fillId="3" borderId="6" xfId="0" applyFont="1" applyFill="1" applyBorder="1" applyAlignment="1">
      <alignment horizontal="center"/>
    </xf>
    <xf numFmtId="0" fontId="0" fillId="3" borderId="7" xfId="0" applyFill="1" applyBorder="1" applyAlignment="1">
      <alignment horizontal="center"/>
    </xf>
    <xf numFmtId="0" fontId="0" fillId="3" borderId="15" xfId="0" applyFill="1" applyBorder="1" applyAlignment="1">
      <alignment horizontal="center"/>
    </xf>
    <xf numFmtId="0" fontId="0" fillId="3" borderId="4" xfId="0" applyFill="1" applyBorder="1" applyAlignment="1">
      <alignment horizontal="center"/>
    </xf>
    <xf numFmtId="164" fontId="2" fillId="3" borderId="15" xfId="1" applyNumberFormat="1" applyFont="1" applyFill="1" applyBorder="1" applyAlignment="1">
      <alignment horizontal="center"/>
    </xf>
    <xf numFmtId="0" fontId="0" fillId="3" borderId="8" xfId="0" applyFont="1" applyFill="1" applyBorder="1" applyAlignment="1">
      <alignment horizontal="center"/>
    </xf>
    <xf numFmtId="0" fontId="0" fillId="4" borderId="10" xfId="0" applyFill="1" applyBorder="1" applyAlignment="1">
      <alignment horizontal="center"/>
    </xf>
    <xf numFmtId="0" fontId="0" fillId="4" borderId="13" xfId="0" applyFill="1" applyBorder="1" applyAlignment="1">
      <alignment horizontal="center"/>
    </xf>
    <xf numFmtId="0" fontId="0" fillId="4" borderId="11" xfId="0" applyFill="1" applyBorder="1" applyAlignment="1">
      <alignment horizontal="center"/>
    </xf>
    <xf numFmtId="164" fontId="2" fillId="4" borderId="13" xfId="1" applyNumberFormat="1" applyFont="1" applyFill="1" applyBorder="1" applyAlignment="1">
      <alignment horizontal="center"/>
    </xf>
    <xf numFmtId="0" fontId="0" fillId="4" borderId="12" xfId="0" applyFont="1" applyFill="1" applyBorder="1" applyAlignment="1">
      <alignment horizontal="center"/>
    </xf>
    <xf numFmtId="0" fontId="0" fillId="4" borderId="5" xfId="0" applyFill="1" applyBorder="1" applyAlignment="1">
      <alignment horizontal="center"/>
    </xf>
    <xf numFmtId="0" fontId="0" fillId="4" borderId="14" xfId="0" applyFill="1" applyBorder="1" applyAlignment="1">
      <alignment horizontal="center"/>
    </xf>
    <xf numFmtId="0" fontId="0" fillId="4" borderId="0" xfId="0" applyFill="1" applyBorder="1" applyAlignment="1">
      <alignment horizontal="center"/>
    </xf>
    <xf numFmtId="164" fontId="2" fillId="4" borderId="14" xfId="1" applyNumberFormat="1" applyFont="1" applyFill="1" applyBorder="1" applyAlignment="1">
      <alignment horizontal="center"/>
    </xf>
    <xf numFmtId="0" fontId="0" fillId="4" borderId="6" xfId="0" applyFont="1" applyFill="1" applyBorder="1" applyAlignment="1">
      <alignment horizontal="center"/>
    </xf>
    <xf numFmtId="0" fontId="0" fillId="4" borderId="7" xfId="0" applyFill="1" applyBorder="1" applyAlignment="1">
      <alignment horizontal="center"/>
    </xf>
    <xf numFmtId="0" fontId="0" fillId="4" borderId="15" xfId="0" applyFill="1" applyBorder="1" applyAlignment="1">
      <alignment horizontal="center"/>
    </xf>
    <xf numFmtId="0" fontId="0" fillId="4" borderId="4" xfId="0" applyFill="1" applyBorder="1" applyAlignment="1">
      <alignment horizontal="center"/>
    </xf>
    <xf numFmtId="164" fontId="2" fillId="4" borderId="15" xfId="1" applyNumberFormat="1" applyFont="1" applyFill="1" applyBorder="1" applyAlignment="1">
      <alignment horizontal="center"/>
    </xf>
    <xf numFmtId="0" fontId="0" fillId="4" borderId="8" xfId="0" applyFont="1" applyFill="1" applyBorder="1" applyAlignment="1">
      <alignment horizontal="center"/>
    </xf>
    <xf numFmtId="0" fontId="3" fillId="5" borderId="9" xfId="0" applyFont="1" applyFill="1" applyBorder="1" applyAlignment="1">
      <alignment horizontal="center"/>
    </xf>
    <xf numFmtId="164" fontId="3" fillId="5" borderId="9" xfId="1" applyNumberFormat="1" applyFont="1" applyFill="1" applyBorder="1" applyAlignment="1">
      <alignment horizontal="center"/>
    </xf>
    <xf numFmtId="0" fontId="3" fillId="2" borderId="0" xfId="0" applyFont="1" applyFill="1" applyAlignment="1">
      <alignment horizontal="left"/>
    </xf>
    <xf numFmtId="0" fontId="0" fillId="2" borderId="0" xfId="0" applyFill="1" applyAlignment="1">
      <alignment horizontal="left"/>
    </xf>
    <xf numFmtId="3" fontId="0" fillId="2" borderId="0" xfId="0" applyNumberFormat="1" applyFill="1" applyBorder="1" applyAlignment="1">
      <alignment horizontal="center"/>
    </xf>
    <xf numFmtId="10" fontId="0" fillId="2" borderId="0" xfId="2" applyNumberFormat="1" applyFont="1" applyFill="1" applyBorder="1" applyAlignment="1">
      <alignment horizontal="center"/>
    </xf>
    <xf numFmtId="164" fontId="1" fillId="2" borderId="0" xfId="1" applyNumberFormat="1" applyFont="1" applyFill="1" applyBorder="1" applyAlignment="1">
      <alignment horizontal="center"/>
    </xf>
    <xf numFmtId="164" fontId="0" fillId="2" borderId="0" xfId="1" applyNumberFormat="1" applyFont="1" applyFill="1" applyBorder="1" applyAlignment="1">
      <alignment horizontal="center"/>
    </xf>
    <xf numFmtId="9" fontId="0" fillId="2" borderId="0" xfId="2" applyFont="1" applyFill="1" applyBorder="1" applyAlignment="1">
      <alignment horizontal="center"/>
    </xf>
    <xf numFmtId="3" fontId="0" fillId="2" borderId="4" xfId="0" applyNumberFormat="1" applyFill="1" applyBorder="1" applyAlignment="1">
      <alignment horizontal="center"/>
    </xf>
    <xf numFmtId="10" fontId="0" fillId="2" borderId="4" xfId="2" applyNumberFormat="1" applyFont="1" applyFill="1" applyBorder="1" applyAlignment="1">
      <alignment horizontal="center"/>
    </xf>
    <xf numFmtId="164" fontId="1" fillId="2" borderId="4" xfId="1" applyNumberFormat="1" applyFont="1" applyFill="1" applyBorder="1" applyAlignment="1">
      <alignment horizontal="center"/>
    </xf>
    <xf numFmtId="164" fontId="0" fillId="2" borderId="4" xfId="1" applyNumberFormat="1" applyFont="1" applyFill="1" applyBorder="1" applyAlignment="1">
      <alignment horizontal="center"/>
    </xf>
    <xf numFmtId="9" fontId="0" fillId="2" borderId="4" xfId="2" applyFont="1" applyFill="1" applyBorder="1" applyAlignment="1">
      <alignment horizontal="center"/>
    </xf>
    <xf numFmtId="10" fontId="0" fillId="2" borderId="0" xfId="0" applyNumberFormat="1" applyFill="1" applyAlignment="1">
      <alignment horizontal="center"/>
    </xf>
    <xf numFmtId="0" fontId="0" fillId="2" borderId="0" xfId="0" applyFill="1" applyAlignment="1">
      <alignment horizontal="right"/>
    </xf>
    <xf numFmtId="164" fontId="0" fillId="2" borderId="0" xfId="1" applyNumberFormat="1" applyFont="1" applyFill="1" applyBorder="1" applyAlignment="1">
      <alignment horizontal="right"/>
    </xf>
    <xf numFmtId="9" fontId="0" fillId="2" borderId="0" xfId="0" applyNumberFormat="1" applyFill="1" applyAlignment="1">
      <alignment horizontal="center"/>
    </xf>
    <xf numFmtId="9" fontId="1" fillId="2" borderId="0" xfId="2" applyFont="1" applyFill="1" applyAlignment="1">
      <alignment horizontal="center"/>
    </xf>
    <xf numFmtId="9" fontId="0" fillId="2" borderId="6" xfId="2" applyFont="1" applyFill="1" applyBorder="1" applyAlignment="1">
      <alignment horizontal="center"/>
    </xf>
    <xf numFmtId="9" fontId="0" fillId="2" borderId="8" xfId="2" applyFont="1" applyFill="1" applyBorder="1" applyAlignment="1">
      <alignment horizontal="center"/>
    </xf>
    <xf numFmtId="0" fontId="0" fillId="3" borderId="0" xfId="0" applyFill="1" applyAlignment="1">
      <alignment horizontal="left"/>
    </xf>
    <xf numFmtId="164" fontId="0" fillId="4" borderId="0" xfId="0" applyNumberFormat="1" applyFill="1" applyAlignment="1">
      <alignment horizontal="left"/>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78C34"/>
      <color rgb="FF8BD3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0AAC5-FC70-8C4D-B64B-C2D80B2BB7CB}">
  <dimension ref="B1:H53"/>
  <sheetViews>
    <sheetView tabSelected="1" workbookViewId="0">
      <selection activeCell="H7" sqref="H7"/>
    </sheetView>
  </sheetViews>
  <sheetFormatPr baseColWidth="10" defaultRowHeight="16" x14ac:dyDescent="0.2"/>
  <cols>
    <col min="1" max="1" width="1.83203125" style="1" customWidth="1"/>
    <col min="2" max="2" width="13.33203125" style="13" customWidth="1"/>
    <col min="3" max="3" width="13" style="13" customWidth="1"/>
    <col min="4" max="4" width="8.83203125" style="13" customWidth="1"/>
    <col min="5" max="5" width="16.5" style="17" customWidth="1"/>
    <col min="6" max="6" width="15.1640625" style="13" customWidth="1"/>
    <col min="7" max="7" width="4.33203125" style="1" customWidth="1"/>
    <col min="8" max="8" width="18.1640625" style="1" bestFit="1" customWidth="1"/>
    <col min="9" max="16384" width="10.83203125" style="1"/>
  </cols>
  <sheetData>
    <row r="1" spans="2:8" ht="8" customHeight="1" x14ac:dyDescent="0.2"/>
    <row r="2" spans="2:8" x14ac:dyDescent="0.2">
      <c r="B2" s="48" t="s">
        <v>0</v>
      </c>
      <c r="C2" s="48" t="s">
        <v>1</v>
      </c>
      <c r="D2" s="48" t="s">
        <v>2</v>
      </c>
      <c r="E2" s="49" t="s">
        <v>3</v>
      </c>
      <c r="F2" s="48" t="s">
        <v>4</v>
      </c>
    </row>
    <row r="3" spans="2:8" x14ac:dyDescent="0.2">
      <c r="B3" s="18" t="s">
        <v>5</v>
      </c>
      <c r="C3" s="19" t="s">
        <v>17</v>
      </c>
      <c r="D3" s="20">
        <v>1</v>
      </c>
      <c r="E3" s="21">
        <v>11536051</v>
      </c>
      <c r="F3" s="22">
        <v>41</v>
      </c>
      <c r="H3" s="69" t="s">
        <v>37</v>
      </c>
    </row>
    <row r="4" spans="2:8" x14ac:dyDescent="0.2">
      <c r="B4" s="23" t="s">
        <v>5</v>
      </c>
      <c r="C4" s="24" t="s">
        <v>18</v>
      </c>
      <c r="D4" s="25">
        <v>1</v>
      </c>
      <c r="E4" s="26">
        <v>11536051</v>
      </c>
      <c r="F4" s="27">
        <v>41</v>
      </c>
      <c r="H4" s="70" t="s">
        <v>38</v>
      </c>
    </row>
    <row r="5" spans="2:8" x14ac:dyDescent="0.2">
      <c r="B5" s="23" t="s">
        <v>5</v>
      </c>
      <c r="C5" s="24" t="s">
        <v>17</v>
      </c>
      <c r="D5" s="25">
        <v>2</v>
      </c>
      <c r="E5" s="26">
        <v>11556927</v>
      </c>
      <c r="F5" s="27">
        <v>41</v>
      </c>
    </row>
    <row r="6" spans="2:8" x14ac:dyDescent="0.2">
      <c r="B6" s="28" t="s">
        <v>5</v>
      </c>
      <c r="C6" s="29" t="s">
        <v>18</v>
      </c>
      <c r="D6" s="30">
        <v>2</v>
      </c>
      <c r="E6" s="31">
        <v>11556927</v>
      </c>
      <c r="F6" s="32">
        <v>41</v>
      </c>
      <c r="G6" s="4"/>
    </row>
    <row r="7" spans="2:8" x14ac:dyDescent="0.2">
      <c r="B7" s="33" t="s">
        <v>6</v>
      </c>
      <c r="C7" s="34" t="s">
        <v>17</v>
      </c>
      <c r="D7" s="35">
        <v>1</v>
      </c>
      <c r="E7" s="36">
        <v>11062145</v>
      </c>
      <c r="F7" s="37">
        <v>42</v>
      </c>
    </row>
    <row r="8" spans="2:8" x14ac:dyDescent="0.2">
      <c r="B8" s="38" t="s">
        <v>6</v>
      </c>
      <c r="C8" s="39" t="s">
        <v>18</v>
      </c>
      <c r="D8" s="40">
        <v>1</v>
      </c>
      <c r="E8" s="41">
        <v>11062145</v>
      </c>
      <c r="F8" s="42">
        <v>42</v>
      </c>
    </row>
    <row r="9" spans="2:8" x14ac:dyDescent="0.2">
      <c r="B9" s="38" t="s">
        <v>6</v>
      </c>
      <c r="C9" s="39" t="s">
        <v>17</v>
      </c>
      <c r="D9" s="40">
        <v>2</v>
      </c>
      <c r="E9" s="41">
        <v>11116186</v>
      </c>
      <c r="F9" s="42">
        <v>42</v>
      </c>
    </row>
    <row r="10" spans="2:8" x14ac:dyDescent="0.2">
      <c r="B10" s="43" t="s">
        <v>6</v>
      </c>
      <c r="C10" s="44" t="s">
        <v>18</v>
      </c>
      <c r="D10" s="45">
        <v>2</v>
      </c>
      <c r="E10" s="46">
        <v>11116186</v>
      </c>
      <c r="F10" s="47">
        <v>42</v>
      </c>
    </row>
    <row r="11" spans="2:8" x14ac:dyDescent="0.2">
      <c r="B11" s="18" t="s">
        <v>7</v>
      </c>
      <c r="C11" s="19" t="s">
        <v>17</v>
      </c>
      <c r="D11" s="20">
        <v>1</v>
      </c>
      <c r="E11" s="21">
        <v>11429191</v>
      </c>
      <c r="F11" s="22">
        <v>42</v>
      </c>
    </row>
    <row r="12" spans="2:8" x14ac:dyDescent="0.2">
      <c r="B12" s="23" t="s">
        <v>7</v>
      </c>
      <c r="C12" s="24" t="s">
        <v>18</v>
      </c>
      <c r="D12" s="25">
        <v>1</v>
      </c>
      <c r="E12" s="26">
        <v>11429191</v>
      </c>
      <c r="F12" s="27">
        <v>42</v>
      </c>
    </row>
    <row r="13" spans="2:8" x14ac:dyDescent="0.2">
      <c r="B13" s="23" t="s">
        <v>7</v>
      </c>
      <c r="C13" s="24" t="s">
        <v>17</v>
      </c>
      <c r="D13" s="25">
        <v>2</v>
      </c>
      <c r="E13" s="26">
        <v>11476580</v>
      </c>
      <c r="F13" s="27">
        <v>42</v>
      </c>
    </row>
    <row r="14" spans="2:8" x14ac:dyDescent="0.2">
      <c r="B14" s="28" t="s">
        <v>7</v>
      </c>
      <c r="C14" s="29" t="s">
        <v>18</v>
      </c>
      <c r="D14" s="30">
        <v>2</v>
      </c>
      <c r="E14" s="31">
        <v>11476580</v>
      </c>
      <c r="F14" s="32">
        <v>42</v>
      </c>
    </row>
    <row r="15" spans="2:8" x14ac:dyDescent="0.2">
      <c r="B15" s="33" t="s">
        <v>8</v>
      </c>
      <c r="C15" s="34" t="s">
        <v>17</v>
      </c>
      <c r="D15" s="35">
        <v>1</v>
      </c>
      <c r="E15" s="36">
        <v>12043357</v>
      </c>
      <c r="F15" s="37">
        <v>42</v>
      </c>
    </row>
    <row r="16" spans="2:8" x14ac:dyDescent="0.2">
      <c r="B16" s="38" t="s">
        <v>8</v>
      </c>
      <c r="C16" s="39" t="s">
        <v>18</v>
      </c>
      <c r="D16" s="40">
        <v>1</v>
      </c>
      <c r="E16" s="41">
        <v>12043357</v>
      </c>
      <c r="F16" s="42">
        <v>42</v>
      </c>
    </row>
    <row r="17" spans="2:6" x14ac:dyDescent="0.2">
      <c r="B17" s="38" t="s">
        <v>8</v>
      </c>
      <c r="C17" s="39" t="s">
        <v>17</v>
      </c>
      <c r="D17" s="40">
        <v>2</v>
      </c>
      <c r="E17" s="41">
        <v>12065256</v>
      </c>
      <c r="F17" s="42">
        <v>42</v>
      </c>
    </row>
    <row r="18" spans="2:6" x14ac:dyDescent="0.2">
      <c r="B18" s="43" t="s">
        <v>8</v>
      </c>
      <c r="C18" s="44" t="s">
        <v>18</v>
      </c>
      <c r="D18" s="45">
        <v>2</v>
      </c>
      <c r="E18" s="46">
        <v>12065256</v>
      </c>
      <c r="F18" s="47">
        <v>42</v>
      </c>
    </row>
    <row r="19" spans="2:6" x14ac:dyDescent="0.2">
      <c r="B19" s="23" t="s">
        <v>9</v>
      </c>
      <c r="C19" s="24" t="s">
        <v>17</v>
      </c>
      <c r="D19" s="25">
        <v>1</v>
      </c>
      <c r="E19" s="26">
        <v>11277953</v>
      </c>
      <c r="F19" s="27">
        <v>40</v>
      </c>
    </row>
    <row r="20" spans="2:6" x14ac:dyDescent="0.2">
      <c r="B20" s="23" t="s">
        <v>9</v>
      </c>
      <c r="C20" s="24" t="s">
        <v>18</v>
      </c>
      <c r="D20" s="25">
        <v>1</v>
      </c>
      <c r="E20" s="26">
        <v>11277953</v>
      </c>
      <c r="F20" s="27">
        <v>40</v>
      </c>
    </row>
    <row r="21" spans="2:6" x14ac:dyDescent="0.2">
      <c r="B21" s="23" t="s">
        <v>9</v>
      </c>
      <c r="C21" s="24" t="s">
        <v>17</v>
      </c>
      <c r="D21" s="25">
        <v>2</v>
      </c>
      <c r="E21" s="26">
        <v>11315568</v>
      </c>
      <c r="F21" s="27">
        <v>40</v>
      </c>
    </row>
    <row r="22" spans="2:6" x14ac:dyDescent="0.2">
      <c r="B22" s="28" t="s">
        <v>9</v>
      </c>
      <c r="C22" s="29" t="s">
        <v>18</v>
      </c>
      <c r="D22" s="30">
        <v>2</v>
      </c>
      <c r="E22" s="31">
        <v>11315568</v>
      </c>
      <c r="F22" s="32">
        <v>40</v>
      </c>
    </row>
    <row r="23" spans="2:6" x14ac:dyDescent="0.2">
      <c r="B23" s="33" t="s">
        <v>10</v>
      </c>
      <c r="C23" s="34" t="s">
        <v>17</v>
      </c>
      <c r="D23" s="35">
        <v>1</v>
      </c>
      <c r="E23" s="36">
        <v>11643845</v>
      </c>
      <c r="F23" s="37">
        <v>42</v>
      </c>
    </row>
    <row r="24" spans="2:6" x14ac:dyDescent="0.2">
      <c r="B24" s="38" t="s">
        <v>10</v>
      </c>
      <c r="C24" s="39" t="s">
        <v>18</v>
      </c>
      <c r="D24" s="40">
        <v>1</v>
      </c>
      <c r="E24" s="41">
        <v>11643845</v>
      </c>
      <c r="F24" s="42">
        <v>42</v>
      </c>
    </row>
    <row r="25" spans="2:6" x14ac:dyDescent="0.2">
      <c r="B25" s="38" t="s">
        <v>10</v>
      </c>
      <c r="C25" s="39" t="s">
        <v>17</v>
      </c>
      <c r="D25" s="40">
        <v>2</v>
      </c>
      <c r="E25" s="41">
        <v>11695009</v>
      </c>
      <c r="F25" s="42">
        <v>42</v>
      </c>
    </row>
    <row r="26" spans="2:6" x14ac:dyDescent="0.2">
      <c r="B26" s="43" t="s">
        <v>10</v>
      </c>
      <c r="C26" s="44" t="s">
        <v>18</v>
      </c>
      <c r="D26" s="45">
        <v>2</v>
      </c>
      <c r="E26" s="46">
        <v>11695009</v>
      </c>
      <c r="F26" s="47">
        <v>42</v>
      </c>
    </row>
    <row r="27" spans="2:6" x14ac:dyDescent="0.2">
      <c r="B27" s="18" t="s">
        <v>11</v>
      </c>
      <c r="C27" s="19" t="s">
        <v>17</v>
      </c>
      <c r="D27" s="20">
        <v>1</v>
      </c>
      <c r="E27" s="21">
        <v>12126415</v>
      </c>
      <c r="F27" s="22">
        <v>41</v>
      </c>
    </row>
    <row r="28" spans="2:6" x14ac:dyDescent="0.2">
      <c r="B28" s="23" t="s">
        <v>11</v>
      </c>
      <c r="C28" s="24" t="s">
        <v>18</v>
      </c>
      <c r="D28" s="25">
        <v>1</v>
      </c>
      <c r="E28" s="26">
        <v>12126415</v>
      </c>
      <c r="F28" s="27">
        <v>41</v>
      </c>
    </row>
    <row r="29" spans="2:6" x14ac:dyDescent="0.2">
      <c r="B29" s="23" t="s">
        <v>11</v>
      </c>
      <c r="C29" s="24" t="s">
        <v>17</v>
      </c>
      <c r="D29" s="25">
        <v>2</v>
      </c>
      <c r="E29" s="26">
        <v>12141368</v>
      </c>
      <c r="F29" s="27">
        <v>41</v>
      </c>
    </row>
    <row r="30" spans="2:6" x14ac:dyDescent="0.2">
      <c r="B30" s="28" t="s">
        <v>11</v>
      </c>
      <c r="C30" s="29" t="s">
        <v>18</v>
      </c>
      <c r="D30" s="30">
        <v>2</v>
      </c>
      <c r="E30" s="31">
        <v>12141368</v>
      </c>
      <c r="F30" s="32">
        <v>41</v>
      </c>
    </row>
    <row r="31" spans="2:6" x14ac:dyDescent="0.2">
      <c r="B31" s="38" t="s">
        <v>12</v>
      </c>
      <c r="C31" s="39" t="s">
        <v>17</v>
      </c>
      <c r="D31" s="40">
        <v>1</v>
      </c>
      <c r="E31" s="41">
        <v>13299525</v>
      </c>
      <c r="F31" s="42">
        <v>42</v>
      </c>
    </row>
    <row r="32" spans="2:6" x14ac:dyDescent="0.2">
      <c r="B32" s="38" t="s">
        <v>12</v>
      </c>
      <c r="C32" s="39" t="s">
        <v>18</v>
      </c>
      <c r="D32" s="40">
        <v>1</v>
      </c>
      <c r="E32" s="41">
        <v>13299525</v>
      </c>
      <c r="F32" s="42">
        <v>42</v>
      </c>
    </row>
    <row r="33" spans="2:7" x14ac:dyDescent="0.2">
      <c r="B33" s="38" t="s">
        <v>12</v>
      </c>
      <c r="C33" s="39" t="s">
        <v>17</v>
      </c>
      <c r="D33" s="40">
        <v>2</v>
      </c>
      <c r="E33" s="41">
        <v>13353541</v>
      </c>
      <c r="F33" s="42">
        <v>42</v>
      </c>
    </row>
    <row r="34" spans="2:7" x14ac:dyDescent="0.2">
      <c r="B34" s="43" t="s">
        <v>12</v>
      </c>
      <c r="C34" s="44" t="s">
        <v>18</v>
      </c>
      <c r="D34" s="45">
        <v>2</v>
      </c>
      <c r="E34" s="46">
        <v>13353541</v>
      </c>
      <c r="F34" s="47">
        <v>42</v>
      </c>
    </row>
    <row r="35" spans="2:7" x14ac:dyDescent="0.2">
      <c r="B35" s="18" t="s">
        <v>13</v>
      </c>
      <c r="C35" s="19" t="s">
        <v>17</v>
      </c>
      <c r="D35" s="20">
        <v>1</v>
      </c>
      <c r="E35" s="21">
        <v>9826307</v>
      </c>
      <c r="F35" s="22">
        <v>41</v>
      </c>
      <c r="G35" s="4"/>
    </row>
    <row r="36" spans="2:7" x14ac:dyDescent="0.2">
      <c r="B36" s="23" t="s">
        <v>13</v>
      </c>
      <c r="C36" s="24" t="s">
        <v>18</v>
      </c>
      <c r="D36" s="25">
        <v>1</v>
      </c>
      <c r="E36" s="26">
        <v>9826307</v>
      </c>
      <c r="F36" s="27">
        <v>41</v>
      </c>
    </row>
    <row r="37" spans="2:7" x14ac:dyDescent="0.2">
      <c r="B37" s="23" t="s">
        <v>13</v>
      </c>
      <c r="C37" s="24" t="s">
        <v>17</v>
      </c>
      <c r="D37" s="25">
        <v>2</v>
      </c>
      <c r="E37" s="26">
        <v>9846916</v>
      </c>
      <c r="F37" s="27">
        <v>41</v>
      </c>
    </row>
    <row r="38" spans="2:7" x14ac:dyDescent="0.2">
      <c r="B38" s="28" t="s">
        <v>13</v>
      </c>
      <c r="C38" s="29" t="s">
        <v>18</v>
      </c>
      <c r="D38" s="30">
        <v>2</v>
      </c>
      <c r="E38" s="31">
        <v>9846916</v>
      </c>
      <c r="F38" s="32">
        <v>41</v>
      </c>
    </row>
    <row r="39" spans="2:7" x14ac:dyDescent="0.2">
      <c r="B39" s="33" t="s">
        <v>14</v>
      </c>
      <c r="C39" s="34" t="s">
        <v>17</v>
      </c>
      <c r="D39" s="35">
        <v>1</v>
      </c>
      <c r="E39" s="36">
        <v>11649467</v>
      </c>
      <c r="F39" s="37">
        <v>42</v>
      </c>
    </row>
    <row r="40" spans="2:7" x14ac:dyDescent="0.2">
      <c r="B40" s="38" t="s">
        <v>14</v>
      </c>
      <c r="C40" s="39" t="s">
        <v>18</v>
      </c>
      <c r="D40" s="40">
        <v>1</v>
      </c>
      <c r="E40" s="41">
        <v>11649467</v>
      </c>
      <c r="F40" s="42">
        <v>42</v>
      </c>
    </row>
    <row r="41" spans="2:7" x14ac:dyDescent="0.2">
      <c r="B41" s="38" t="s">
        <v>14</v>
      </c>
      <c r="C41" s="39" t="s">
        <v>17</v>
      </c>
      <c r="D41" s="40">
        <v>2</v>
      </c>
      <c r="E41" s="41">
        <v>11705845</v>
      </c>
      <c r="F41" s="42">
        <v>42</v>
      </c>
    </row>
    <row r="42" spans="2:7" x14ac:dyDescent="0.2">
      <c r="B42" s="43" t="s">
        <v>14</v>
      </c>
      <c r="C42" s="44" t="s">
        <v>18</v>
      </c>
      <c r="D42" s="45">
        <v>2</v>
      </c>
      <c r="E42" s="46">
        <v>11705845</v>
      </c>
      <c r="F42" s="47">
        <v>42</v>
      </c>
    </row>
    <row r="43" spans="2:7" x14ac:dyDescent="0.2">
      <c r="B43" s="18" t="s">
        <v>15</v>
      </c>
      <c r="C43" s="19" t="s">
        <v>17</v>
      </c>
      <c r="D43" s="20">
        <v>1</v>
      </c>
      <c r="E43" s="21">
        <v>10978343</v>
      </c>
      <c r="F43" s="22">
        <v>41</v>
      </c>
    </row>
    <row r="44" spans="2:7" x14ac:dyDescent="0.2">
      <c r="B44" s="23" t="s">
        <v>15</v>
      </c>
      <c r="C44" s="24" t="s">
        <v>18</v>
      </c>
      <c r="D44" s="25">
        <v>1</v>
      </c>
      <c r="E44" s="26">
        <v>10978343</v>
      </c>
      <c r="F44" s="27">
        <v>41</v>
      </c>
    </row>
    <row r="45" spans="2:7" x14ac:dyDescent="0.2">
      <c r="B45" s="23" t="s">
        <v>15</v>
      </c>
      <c r="C45" s="24" t="s">
        <v>17</v>
      </c>
      <c r="D45" s="25">
        <v>2</v>
      </c>
      <c r="E45" s="26">
        <v>11046696</v>
      </c>
      <c r="F45" s="27">
        <v>41</v>
      </c>
    </row>
    <row r="46" spans="2:7" x14ac:dyDescent="0.2">
      <c r="B46" s="28" t="s">
        <v>15</v>
      </c>
      <c r="C46" s="29" t="s">
        <v>18</v>
      </c>
      <c r="D46" s="30">
        <v>2</v>
      </c>
      <c r="E46" s="31">
        <v>11046696</v>
      </c>
      <c r="F46" s="32">
        <v>41</v>
      </c>
    </row>
    <row r="47" spans="2:7" x14ac:dyDescent="0.2">
      <c r="B47" s="38" t="s">
        <v>16</v>
      </c>
      <c r="C47" s="39" t="s">
        <v>17</v>
      </c>
      <c r="D47" s="40">
        <v>1</v>
      </c>
      <c r="E47" s="41">
        <v>11446228</v>
      </c>
      <c r="F47" s="42">
        <v>42</v>
      </c>
    </row>
    <row r="48" spans="2:7" x14ac:dyDescent="0.2">
      <c r="B48" s="38" t="s">
        <v>16</v>
      </c>
      <c r="C48" s="39" t="s">
        <v>18</v>
      </c>
      <c r="D48" s="40">
        <v>1</v>
      </c>
      <c r="E48" s="41">
        <v>11446228</v>
      </c>
      <c r="F48" s="42">
        <v>42</v>
      </c>
    </row>
    <row r="49" spans="2:6" x14ac:dyDescent="0.2">
      <c r="B49" s="38" t="s">
        <v>16</v>
      </c>
      <c r="C49" s="39" t="s">
        <v>17</v>
      </c>
      <c r="D49" s="40">
        <v>2</v>
      </c>
      <c r="E49" s="41">
        <v>11470298</v>
      </c>
      <c r="F49" s="42">
        <v>42</v>
      </c>
    </row>
    <row r="50" spans="2:6" x14ac:dyDescent="0.2">
      <c r="B50" s="43" t="s">
        <v>16</v>
      </c>
      <c r="C50" s="44" t="s">
        <v>18</v>
      </c>
      <c r="D50" s="45">
        <v>2</v>
      </c>
      <c r="E50" s="46">
        <v>11470298</v>
      </c>
      <c r="F50" s="47">
        <v>42</v>
      </c>
    </row>
    <row r="52" spans="2:6" x14ac:dyDescent="0.2">
      <c r="F52" s="16"/>
    </row>
    <row r="53" spans="2:6" x14ac:dyDescent="0.2">
      <c r="F53"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4A89F-30B6-5941-A22C-17B287557F2A}">
  <dimension ref="B1:K27"/>
  <sheetViews>
    <sheetView topLeftCell="B1" zoomScale="130" zoomScaleNormal="130" workbookViewId="0">
      <selection activeCell="J17" sqref="J17"/>
    </sheetView>
  </sheetViews>
  <sheetFormatPr baseColWidth="10" defaultRowHeight="16" x14ac:dyDescent="0.2"/>
  <cols>
    <col min="1" max="1" width="0.83203125" style="1" customWidth="1"/>
    <col min="2" max="2" width="10.33203125" style="13" customWidth="1"/>
    <col min="3" max="3" width="13.5" style="1" customWidth="1"/>
    <col min="4" max="4" width="13.33203125" style="1" customWidth="1"/>
    <col min="5" max="5" width="10.33203125" style="1" bestFit="1" customWidth="1"/>
    <col min="6" max="6" width="17.33203125" style="1" customWidth="1"/>
    <col min="7" max="7" width="15.5" style="1" customWidth="1"/>
    <col min="8" max="8" width="13.5" style="1" bestFit="1" customWidth="1"/>
    <col min="9" max="9" width="16.5" style="1" customWidth="1"/>
    <col min="10" max="10" width="12.6640625" style="1" bestFit="1" customWidth="1"/>
    <col min="11" max="11" width="13.83203125" style="1" customWidth="1"/>
    <col min="12" max="16384" width="10.83203125" style="1"/>
  </cols>
  <sheetData>
    <row r="1" spans="2:11" ht="6" customHeight="1" x14ac:dyDescent="0.2"/>
    <row r="2" spans="2:11" s="9" customFormat="1" ht="17" x14ac:dyDescent="0.2">
      <c r="B2" s="10" t="s">
        <v>0</v>
      </c>
      <c r="C2" s="11" t="s">
        <v>23</v>
      </c>
      <c r="D2" s="11" t="s">
        <v>24</v>
      </c>
      <c r="E2" s="11" t="s">
        <v>25</v>
      </c>
      <c r="F2" s="11" t="s">
        <v>26</v>
      </c>
      <c r="G2" s="11" t="s">
        <v>27</v>
      </c>
      <c r="H2" s="11" t="s">
        <v>28</v>
      </c>
      <c r="I2" s="11" t="s">
        <v>29</v>
      </c>
      <c r="J2" s="12" t="s">
        <v>30</v>
      </c>
    </row>
    <row r="3" spans="2:11" x14ac:dyDescent="0.2">
      <c r="B3" s="14" t="s">
        <v>5</v>
      </c>
      <c r="C3" s="52">
        <v>22101858</v>
      </c>
      <c r="D3" s="52">
        <v>10324418</v>
      </c>
      <c r="E3" s="53">
        <f>D3/C3</f>
        <v>0.4671289626419643</v>
      </c>
      <c r="F3" s="54">
        <v>10216840</v>
      </c>
      <c r="G3" s="55">
        <v>9857033</v>
      </c>
      <c r="H3" s="56">
        <f t="shared" ref="H3:H13" si="0">G3/F3</f>
        <v>0.96478294658622432</v>
      </c>
      <c r="I3" s="55">
        <v>359807</v>
      </c>
      <c r="J3" s="67">
        <f>I3/F3</f>
        <v>3.5217053413775685E-2</v>
      </c>
      <c r="K3" s="3"/>
    </row>
    <row r="4" spans="2:11" x14ac:dyDescent="0.2">
      <c r="B4" s="14" t="s">
        <v>6</v>
      </c>
      <c r="C4" s="52">
        <v>21199719</v>
      </c>
      <c r="D4" s="52">
        <v>10655723</v>
      </c>
      <c r="E4" s="53">
        <f t="shared" ref="E4:E14" si="1">D4/C4</f>
        <v>0.50263510568229697</v>
      </c>
      <c r="F4" s="54">
        <v>10540687</v>
      </c>
      <c r="G4" s="55">
        <v>9041297</v>
      </c>
      <c r="H4" s="56">
        <f t="shared" si="0"/>
        <v>0.85775215600273491</v>
      </c>
      <c r="I4" s="55">
        <v>1499390</v>
      </c>
      <c r="J4" s="67">
        <f t="shared" ref="J4:J14" si="2">I4/F4</f>
        <v>0.14224784399726506</v>
      </c>
      <c r="K4" s="3"/>
    </row>
    <row r="5" spans="2:11" x14ac:dyDescent="0.2">
      <c r="B5" s="14" t="s">
        <v>7</v>
      </c>
      <c r="C5" s="52">
        <v>22061418</v>
      </c>
      <c r="D5" s="52">
        <v>10542307</v>
      </c>
      <c r="E5" s="53">
        <f t="shared" si="1"/>
        <v>0.47786171315007947</v>
      </c>
      <c r="F5" s="54">
        <v>10416913</v>
      </c>
      <c r="G5" s="55">
        <v>10070584</v>
      </c>
      <c r="H5" s="56">
        <f t="shared" si="0"/>
        <v>0.96675320222027394</v>
      </c>
      <c r="I5" s="55">
        <v>346329</v>
      </c>
      <c r="J5" s="67">
        <f t="shared" si="2"/>
        <v>3.3246797779726105E-2</v>
      </c>
      <c r="K5" s="3"/>
    </row>
    <row r="6" spans="2:11" x14ac:dyDescent="0.2">
      <c r="B6" s="14" t="s">
        <v>8</v>
      </c>
      <c r="C6" s="52">
        <v>22921077</v>
      </c>
      <c r="D6" s="52">
        <v>11590215</v>
      </c>
      <c r="E6" s="53">
        <f t="shared" si="1"/>
        <v>0.50565752211381687</v>
      </c>
      <c r="F6" s="54">
        <v>11501437</v>
      </c>
      <c r="G6" s="55">
        <v>10689167</v>
      </c>
      <c r="H6" s="56">
        <f t="shared" si="0"/>
        <v>0.92937665093500921</v>
      </c>
      <c r="I6" s="55">
        <v>812270</v>
      </c>
      <c r="J6" s="67">
        <f t="shared" si="2"/>
        <v>7.0623349064990751E-2</v>
      </c>
      <c r="K6" s="3"/>
    </row>
    <row r="7" spans="2:11" x14ac:dyDescent="0.2">
      <c r="B7" s="14" t="s">
        <v>9</v>
      </c>
      <c r="C7" s="52">
        <v>21599062</v>
      </c>
      <c r="D7" s="52">
        <v>10160434</v>
      </c>
      <c r="E7" s="53">
        <f t="shared" si="1"/>
        <v>0.47041089099146993</v>
      </c>
      <c r="F7" s="54">
        <v>10014109</v>
      </c>
      <c r="G7" s="55">
        <v>8529757</v>
      </c>
      <c r="H7" s="56">
        <f t="shared" si="0"/>
        <v>0.85177393215911668</v>
      </c>
      <c r="I7" s="55">
        <v>1484352</v>
      </c>
      <c r="J7" s="67">
        <f t="shared" si="2"/>
        <v>0.1482260678408833</v>
      </c>
      <c r="K7" s="3"/>
    </row>
    <row r="8" spans="2:11" x14ac:dyDescent="0.2">
      <c r="B8" s="14" t="s">
        <v>10</v>
      </c>
      <c r="C8" s="52">
        <v>22392133</v>
      </c>
      <c r="D8" s="52">
        <v>11002894</v>
      </c>
      <c r="E8" s="53">
        <f t="shared" si="1"/>
        <v>0.49137319789945871</v>
      </c>
      <c r="F8" s="54">
        <v>10883884</v>
      </c>
      <c r="G8" s="55">
        <v>8774628</v>
      </c>
      <c r="H8" s="56">
        <f>G8/F8</f>
        <v>0.80620374123796246</v>
      </c>
      <c r="I8" s="55">
        <v>2109256</v>
      </c>
      <c r="J8" s="67">
        <f t="shared" si="2"/>
        <v>0.19379625876203752</v>
      </c>
      <c r="K8" s="3"/>
    </row>
    <row r="9" spans="2:11" x14ac:dyDescent="0.2">
      <c r="B9" s="14" t="s">
        <v>11</v>
      </c>
      <c r="C9" s="52">
        <v>23271135</v>
      </c>
      <c r="D9" s="52">
        <v>11050390</v>
      </c>
      <c r="E9" s="53">
        <f t="shared" si="1"/>
        <v>0.47485393385410724</v>
      </c>
      <c r="F9" s="54">
        <v>10911848</v>
      </c>
      <c r="G9" s="55">
        <v>9929192</v>
      </c>
      <c r="H9" s="56">
        <f t="shared" si="0"/>
        <v>0.90994595965779579</v>
      </c>
      <c r="I9" s="55">
        <v>982656</v>
      </c>
      <c r="J9" s="67">
        <f t="shared" si="2"/>
        <v>9.0054040342204184E-2</v>
      </c>
      <c r="K9" s="3"/>
    </row>
    <row r="10" spans="2:11" x14ac:dyDescent="0.2">
      <c r="B10" s="14" t="s">
        <v>12</v>
      </c>
      <c r="C10" s="52">
        <v>25581765</v>
      </c>
      <c r="D10" s="52">
        <v>12162458</v>
      </c>
      <c r="E10" s="53">
        <f t="shared" si="1"/>
        <v>0.47543466996901895</v>
      </c>
      <c r="F10" s="54">
        <v>11995926</v>
      </c>
      <c r="G10" s="55">
        <v>10158297</v>
      </c>
      <c r="H10" s="56">
        <f t="shared" si="0"/>
        <v>0.84681224275641576</v>
      </c>
      <c r="I10" s="55">
        <v>1837629</v>
      </c>
      <c r="J10" s="67">
        <f t="shared" si="2"/>
        <v>0.15318775724358419</v>
      </c>
      <c r="K10" s="3"/>
    </row>
    <row r="11" spans="2:11" x14ac:dyDescent="0.2">
      <c r="B11" s="14" t="s">
        <v>13</v>
      </c>
      <c r="C11" s="52">
        <v>18802126</v>
      </c>
      <c r="D11" s="52">
        <v>9144661</v>
      </c>
      <c r="E11" s="53">
        <f t="shared" si="1"/>
        <v>0.48636313787068547</v>
      </c>
      <c r="F11" s="54">
        <v>9050996</v>
      </c>
      <c r="G11" s="55">
        <v>8754344</v>
      </c>
      <c r="H11" s="56">
        <f t="shared" si="0"/>
        <v>0.96722438060960358</v>
      </c>
      <c r="I11" s="55">
        <v>296652</v>
      </c>
      <c r="J11" s="67">
        <f t="shared" si="2"/>
        <v>3.2775619390396374E-2</v>
      </c>
      <c r="K11" s="3"/>
    </row>
    <row r="12" spans="2:11" x14ac:dyDescent="0.2">
      <c r="B12" s="14" t="s">
        <v>14</v>
      </c>
      <c r="C12" s="52">
        <v>22596199</v>
      </c>
      <c r="D12" s="52">
        <v>11075607</v>
      </c>
      <c r="E12" s="53">
        <f t="shared" si="1"/>
        <v>0.4901535430804092</v>
      </c>
      <c r="F12" s="54">
        <v>10956116</v>
      </c>
      <c r="G12" s="55">
        <v>9481964</v>
      </c>
      <c r="H12" s="56">
        <f t="shared" si="0"/>
        <v>0.86544939830867074</v>
      </c>
      <c r="I12" s="55">
        <v>1474152</v>
      </c>
      <c r="J12" s="67">
        <f t="shared" si="2"/>
        <v>0.13455060169132929</v>
      </c>
      <c r="K12" s="3"/>
    </row>
    <row r="13" spans="2:11" x14ac:dyDescent="0.2">
      <c r="B13" s="14" t="s">
        <v>15</v>
      </c>
      <c r="C13" s="52">
        <v>21083179</v>
      </c>
      <c r="D13" s="52">
        <v>9517800</v>
      </c>
      <c r="E13" s="53">
        <f t="shared" si="1"/>
        <v>0.4514404587657298</v>
      </c>
      <c r="F13" s="54">
        <v>9402454</v>
      </c>
      <c r="G13" s="55">
        <v>8876554</v>
      </c>
      <c r="H13" s="56">
        <f t="shared" si="0"/>
        <v>0.94406779336543423</v>
      </c>
      <c r="I13" s="55">
        <v>525900</v>
      </c>
      <c r="J13" s="67">
        <f t="shared" si="2"/>
        <v>5.5932206634565829E-2</v>
      </c>
      <c r="K13" s="3"/>
    </row>
    <row r="14" spans="2:11" x14ac:dyDescent="0.2">
      <c r="B14" s="15" t="s">
        <v>16</v>
      </c>
      <c r="C14" s="57">
        <v>22043236</v>
      </c>
      <c r="D14" s="57">
        <v>10981352</v>
      </c>
      <c r="E14" s="58">
        <f t="shared" si="1"/>
        <v>0.49817331720261038</v>
      </c>
      <c r="F14" s="59">
        <v>10871460</v>
      </c>
      <c r="G14" s="60">
        <v>10333285</v>
      </c>
      <c r="H14" s="61">
        <f>G14/F14</f>
        <v>0.95049652944498719</v>
      </c>
      <c r="I14" s="60">
        <v>538175</v>
      </c>
      <c r="J14" s="68">
        <f t="shared" si="2"/>
        <v>4.9503470555012849E-2</v>
      </c>
      <c r="K14" s="3"/>
    </row>
    <row r="15" spans="2:11" x14ac:dyDescent="0.2">
      <c r="C15" s="2"/>
      <c r="D15" s="13" t="s">
        <v>34</v>
      </c>
      <c r="E15" s="62">
        <f>AVERAGE(E3:E14)</f>
        <v>0.48262387110180399</v>
      </c>
      <c r="F15" s="4"/>
      <c r="G15" s="63" t="s">
        <v>35</v>
      </c>
      <c r="H15" s="65">
        <f>AVERAGE(H3,H5,H7,H9,H11,H13)</f>
        <v>0.93409136909974144</v>
      </c>
      <c r="I15" s="65"/>
      <c r="J15" s="65">
        <f>AVERAGE(J3,J5,J7,J9,J11,J13)</f>
        <v>6.5908630900258572E-2</v>
      </c>
    </row>
    <row r="16" spans="2:11" x14ac:dyDescent="0.2">
      <c r="E16" s="5"/>
      <c r="F16" s="5"/>
      <c r="G16" s="64" t="s">
        <v>36</v>
      </c>
      <c r="H16" s="66">
        <f>AVERAGE(H4,H6,H8,H10,H12,H14,)</f>
        <v>0.75087010266939713</v>
      </c>
      <c r="I16" s="66"/>
      <c r="J16" s="66">
        <f>AVERAGE(J4,J6,J8,J10,J12,J14)</f>
        <v>0.12398488021903659</v>
      </c>
    </row>
    <row r="17" spans="2:8" x14ac:dyDescent="0.2">
      <c r="B17" s="50" t="s">
        <v>19</v>
      </c>
      <c r="C17" s="51"/>
      <c r="D17" s="5"/>
      <c r="E17" s="5"/>
      <c r="F17" s="5"/>
      <c r="G17" s="6"/>
      <c r="H17" s="5"/>
    </row>
    <row r="18" spans="2:8" x14ac:dyDescent="0.2">
      <c r="B18" s="51" t="s">
        <v>31</v>
      </c>
      <c r="C18" s="51"/>
      <c r="D18" s="5"/>
      <c r="E18" s="5"/>
      <c r="F18" s="5"/>
      <c r="G18" s="6"/>
      <c r="H18" s="5"/>
    </row>
    <row r="19" spans="2:8" x14ac:dyDescent="0.2">
      <c r="B19" s="51" t="s">
        <v>32</v>
      </c>
      <c r="C19" s="51"/>
      <c r="D19" s="5"/>
      <c r="E19" s="5"/>
      <c r="F19" s="5"/>
      <c r="G19" s="6"/>
      <c r="H19" s="5"/>
    </row>
    <row r="20" spans="2:8" x14ac:dyDescent="0.2">
      <c r="B20" s="51" t="s">
        <v>22</v>
      </c>
      <c r="C20" s="51"/>
      <c r="D20" s="5"/>
      <c r="E20" s="5"/>
      <c r="F20" s="5"/>
      <c r="G20" s="6"/>
      <c r="H20" s="5"/>
    </row>
    <row r="21" spans="2:8" x14ac:dyDescent="0.2">
      <c r="B21" s="51" t="s">
        <v>33</v>
      </c>
      <c r="C21" s="51"/>
      <c r="D21" s="5"/>
      <c r="E21" s="5"/>
      <c r="F21" s="5"/>
      <c r="G21" s="6"/>
      <c r="H21" s="5"/>
    </row>
    <row r="22" spans="2:8" x14ac:dyDescent="0.2">
      <c r="B22" s="51" t="s">
        <v>20</v>
      </c>
      <c r="C22" s="51"/>
      <c r="D22" s="5"/>
      <c r="E22" s="5"/>
      <c r="F22" s="5"/>
      <c r="G22" s="6"/>
      <c r="H22" s="5"/>
    </row>
    <row r="23" spans="2:8" x14ac:dyDescent="0.2">
      <c r="B23" s="51" t="s">
        <v>21</v>
      </c>
      <c r="C23" s="51"/>
      <c r="D23" s="5"/>
      <c r="E23" s="5"/>
      <c r="F23" s="5"/>
      <c r="G23" s="6"/>
      <c r="H23" s="5"/>
    </row>
    <row r="24" spans="2:8" x14ac:dyDescent="0.2">
      <c r="C24" s="7"/>
      <c r="D24" s="5"/>
      <c r="E24" s="5"/>
      <c r="F24" s="5"/>
      <c r="G24" s="6"/>
      <c r="H24" s="5"/>
    </row>
    <row r="25" spans="2:8" x14ac:dyDescent="0.2">
      <c r="C25" s="8"/>
      <c r="D25" s="5"/>
      <c r="E25" s="5"/>
      <c r="F25" s="5"/>
      <c r="G25" s="6"/>
      <c r="H25" s="5"/>
    </row>
    <row r="26" spans="2:8" x14ac:dyDescent="0.2">
      <c r="D26" s="5"/>
      <c r="E26" s="5"/>
      <c r="F26" s="5"/>
      <c r="G26" s="6"/>
      <c r="H26" s="5"/>
    </row>
    <row r="27" spans="2:8" x14ac:dyDescent="0.2">
      <c r="D27" s="5"/>
      <c r="E27" s="5"/>
      <c r="F27" s="5"/>
      <c r="G27" s="6"/>
      <c r="H2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RawReads</vt:lpstr>
      <vt:lpstr>Paired_reads_map_collapsed_tran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Hanny Rivera</dc:creator>
  <cp:lastModifiedBy>Hanny Rivera</cp:lastModifiedBy>
  <dcterms:created xsi:type="dcterms:W3CDTF">2019-02-05T15:41:54Z</dcterms:created>
  <dcterms:modified xsi:type="dcterms:W3CDTF">2021-06-20T00:17:27Z</dcterms:modified>
</cp:coreProperties>
</file>