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ewis\Downloads\infoasset2icm_wastewater_model\excel\"/>
    </mc:Choice>
  </mc:AlternateContent>
  <xr:revisionPtr revIDLastSave="0" documentId="13_ncr:1_{A7849730-571F-4F7F-889C-94021F9D2258}" xr6:coauthVersionLast="47" xr6:coauthVersionMax="47" xr10:uidLastSave="{00000000-0000-0000-0000-000000000000}"/>
  <bookViews>
    <workbookView xWindow="-120" yWindow="-120" windowWidth="29040" windowHeight="15840" xr2:uid="{4583E5F6-CD15-4D42-8672-8DA5A4BAD8CC}"/>
  </bookViews>
  <sheets>
    <sheet name="schema changes" sheetId="10" r:id="rId1"/>
  </sheets>
  <definedNames>
    <definedName name="_xlnm.Print_Area" localSheetId="0">Table478910[#All]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6" i="10" l="1"/>
  <c r="J1" i="10"/>
  <c r="G12" i="10"/>
  <c r="J12" i="10" s="1"/>
  <c r="G13" i="10"/>
  <c r="J13" i="10" s="1"/>
  <c r="G85" i="10"/>
  <c r="G82" i="10"/>
  <c r="G83" i="10"/>
  <c r="G84" i="10"/>
  <c r="G79" i="10"/>
  <c r="G80" i="10"/>
  <c r="G81" i="10"/>
  <c r="G78" i="10"/>
  <c r="G77" i="10"/>
  <c r="G76" i="10"/>
  <c r="G75" i="10"/>
  <c r="G74" i="10"/>
  <c r="G73" i="10"/>
  <c r="A72" i="10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J85" i="10" s="1"/>
  <c r="G71" i="10"/>
  <c r="J71" i="10" s="1"/>
  <c r="G72" i="10"/>
  <c r="G67" i="10"/>
  <c r="J67" i="10" s="1"/>
  <c r="G68" i="10"/>
  <c r="J68" i="10" s="1"/>
  <c r="G69" i="10"/>
  <c r="J69" i="10" s="1"/>
  <c r="G70" i="10"/>
  <c r="J70" i="10" s="1"/>
  <c r="G58" i="10"/>
  <c r="J58" i="10" s="1"/>
  <c r="G59" i="10"/>
  <c r="J59" i="10" s="1"/>
  <c r="G60" i="10"/>
  <c r="J60" i="10" s="1"/>
  <c r="G61" i="10"/>
  <c r="J61" i="10" s="1"/>
  <c r="G62" i="10"/>
  <c r="J62" i="10" s="1"/>
  <c r="G63" i="10"/>
  <c r="J63" i="10" s="1"/>
  <c r="G64" i="10"/>
  <c r="J64" i="10" s="1"/>
  <c r="G65" i="10"/>
  <c r="J65" i="10" s="1"/>
  <c r="G66" i="10"/>
  <c r="J66" i="10" s="1"/>
  <c r="G57" i="10"/>
  <c r="J57" i="10" s="1"/>
  <c r="G28" i="10"/>
  <c r="J28" i="10" s="1"/>
  <c r="G29" i="10"/>
  <c r="J29" i="10" s="1"/>
  <c r="G30" i="10"/>
  <c r="J30" i="10" s="1"/>
  <c r="G31" i="10"/>
  <c r="J31" i="10" s="1"/>
  <c r="G32" i="10"/>
  <c r="J32" i="10" s="1"/>
  <c r="G33" i="10"/>
  <c r="J33" i="10" s="1"/>
  <c r="G34" i="10"/>
  <c r="J34" i="10" s="1"/>
  <c r="G35" i="10"/>
  <c r="J35" i="10" s="1"/>
  <c r="G36" i="10"/>
  <c r="J36" i="10" s="1"/>
  <c r="G37" i="10"/>
  <c r="J37" i="10" s="1"/>
  <c r="G38" i="10"/>
  <c r="J38" i="10" s="1"/>
  <c r="G39" i="10"/>
  <c r="J39" i="10" s="1"/>
  <c r="G40" i="10"/>
  <c r="J40" i="10" s="1"/>
  <c r="G41" i="10"/>
  <c r="J41" i="10" s="1"/>
  <c r="G42" i="10"/>
  <c r="J42" i="10" s="1"/>
  <c r="G43" i="10"/>
  <c r="J43" i="10" s="1"/>
  <c r="G44" i="10"/>
  <c r="J44" i="10" s="1"/>
  <c r="G45" i="10"/>
  <c r="J45" i="10" s="1"/>
  <c r="G46" i="10"/>
  <c r="J46" i="10" s="1"/>
  <c r="G47" i="10"/>
  <c r="J47" i="10" s="1"/>
  <c r="G48" i="10"/>
  <c r="J48" i="10" s="1"/>
  <c r="G49" i="10"/>
  <c r="J49" i="10" s="1"/>
  <c r="G50" i="10"/>
  <c r="J50" i="10" s="1"/>
  <c r="G51" i="10"/>
  <c r="J51" i="10" s="1"/>
  <c r="G52" i="10"/>
  <c r="J52" i="10" s="1"/>
  <c r="G53" i="10"/>
  <c r="J53" i="10" s="1"/>
  <c r="G54" i="10"/>
  <c r="J54" i="10" s="1"/>
  <c r="G55" i="10"/>
  <c r="J55" i="10" s="1"/>
  <c r="G56" i="10"/>
  <c r="J56" i="10" s="1"/>
  <c r="G15" i="10"/>
  <c r="J15" i="10" s="1"/>
  <c r="G16" i="10"/>
  <c r="J16" i="10" s="1"/>
  <c r="G17" i="10"/>
  <c r="J17" i="10" s="1"/>
  <c r="G18" i="10"/>
  <c r="J18" i="10" s="1"/>
  <c r="G19" i="10"/>
  <c r="J19" i="10" s="1"/>
  <c r="G20" i="10"/>
  <c r="J20" i="10" s="1"/>
  <c r="G21" i="10"/>
  <c r="J21" i="10" s="1"/>
  <c r="G22" i="10"/>
  <c r="J22" i="10" s="1"/>
  <c r="G23" i="10"/>
  <c r="J23" i="10" s="1"/>
  <c r="G24" i="10"/>
  <c r="J24" i="10" s="1"/>
  <c r="G25" i="10"/>
  <c r="J25" i="10" s="1"/>
  <c r="G26" i="10"/>
  <c r="J26" i="10" s="1"/>
  <c r="G27" i="10"/>
  <c r="J27" i="10" s="1"/>
  <c r="G14" i="10"/>
  <c r="J14" i="10" s="1"/>
  <c r="G10" i="10"/>
  <c r="J10" i="10" s="1"/>
  <c r="G11" i="10"/>
  <c r="J11" i="10" s="1"/>
  <c r="G9" i="10"/>
  <c r="J9" i="10" s="1"/>
  <c r="G2" i="10"/>
  <c r="J2" i="10" s="1"/>
  <c r="G3" i="10"/>
  <c r="J3" i="10" s="1"/>
  <c r="G4" i="10"/>
  <c r="J4" i="10" s="1"/>
  <c r="G5" i="10"/>
  <c r="J5" i="10" s="1"/>
  <c r="G6" i="10"/>
  <c r="J6" i="10" s="1"/>
  <c r="G7" i="10"/>
  <c r="J7" i="10" s="1"/>
  <c r="G8" i="10"/>
  <c r="J8" i="10" s="1"/>
  <c r="J82" i="10" l="1"/>
  <c r="J81" i="10"/>
  <c r="J73" i="10"/>
  <c r="J84" i="10"/>
  <c r="J72" i="10"/>
  <c r="J83" i="10"/>
  <c r="J80" i="10"/>
  <c r="J79" i="10"/>
  <c r="J78" i="10"/>
  <c r="J77" i="10"/>
  <c r="J76" i="10"/>
  <c r="J75" i="10"/>
  <c r="J74" i="10"/>
</calcChain>
</file>

<file path=xl/sharedStrings.xml><?xml version="1.0" encoding="utf-8"?>
<sst xmlns="http://schemas.openxmlformats.org/spreadsheetml/2006/main" count="448" uniqueCount="219">
  <si>
    <t>Text</t>
  </si>
  <si>
    <t>Description</t>
  </si>
  <si>
    <t>VALV</t>
  </si>
  <si>
    <t>Valve</t>
  </si>
  <si>
    <t>TEE</t>
  </si>
  <si>
    <t>Tee</t>
  </si>
  <si>
    <t>PSTN</t>
  </si>
  <si>
    <t>Pump Station</t>
  </si>
  <si>
    <t>ACMH</t>
  </si>
  <si>
    <t>Access Chamber Manhole</t>
  </si>
  <si>
    <t>END</t>
  </si>
  <si>
    <t>End</t>
  </si>
  <si>
    <t>JOIN</t>
  </si>
  <si>
    <t>Join</t>
  </si>
  <si>
    <t>LHCE</t>
  </si>
  <si>
    <t>Lamphole Cleaning Eye</t>
  </si>
  <si>
    <t>METR</t>
  </si>
  <si>
    <t>Meter</t>
  </si>
  <si>
    <t>HHLD</t>
  </si>
  <si>
    <t>Household</t>
  </si>
  <si>
    <t>BEND</t>
  </si>
  <si>
    <t>Bend</t>
  </si>
  <si>
    <t>RGDN</t>
  </si>
  <si>
    <t>Rain Garden</t>
  </si>
  <si>
    <t>SMP1</t>
  </si>
  <si>
    <t>Sump Single Side Entry</t>
  </si>
  <si>
    <t>SMP2</t>
  </si>
  <si>
    <t>Sump Double Side Entry</t>
  </si>
  <si>
    <t>SMPD</t>
  </si>
  <si>
    <t>Sump Dome</t>
  </si>
  <si>
    <t>OTGD</t>
  </si>
  <si>
    <t>Outlet Grated Open End</t>
  </si>
  <si>
    <t>INGD</t>
  </si>
  <si>
    <t>Inlet Grated Open End</t>
  </si>
  <si>
    <t>INND</t>
  </si>
  <si>
    <t>Inlet Open End</t>
  </si>
  <si>
    <t>OTND</t>
  </si>
  <si>
    <t>Outlet Open End</t>
  </si>
  <si>
    <t>ACFM</t>
  </si>
  <si>
    <t>Flowmeter Chamber</t>
  </si>
  <si>
    <t>ACPU</t>
  </si>
  <si>
    <t>Pump Chamber</t>
  </si>
  <si>
    <t>ACSY</t>
  </si>
  <si>
    <t xml:space="preserve">Syphon Chamber </t>
  </si>
  <si>
    <t>ACVU</t>
  </si>
  <si>
    <t>Vacuum Chamber / Pit</t>
  </si>
  <si>
    <t>ACDP</t>
  </si>
  <si>
    <t>Cable Draw Point</t>
  </si>
  <si>
    <t>ACVP</t>
  </si>
  <si>
    <t>Vent Point</t>
  </si>
  <si>
    <t>ACBH</t>
  </si>
  <si>
    <t>Bore Hole  (Well / Wellhead )</t>
  </si>
  <si>
    <t>ACCL</t>
  </si>
  <si>
    <t>Chlorination Point</t>
  </si>
  <si>
    <t>ACVX</t>
  </si>
  <si>
    <t>Vortex Chamber</t>
  </si>
  <si>
    <t>ACDW</t>
  </si>
  <si>
    <t xml:space="preserve">Dry Well </t>
  </si>
  <si>
    <t>ACWW</t>
  </si>
  <si>
    <t xml:space="preserve">Wet Well </t>
  </si>
  <si>
    <t>manhole</t>
  </si>
  <si>
    <t>storage</t>
  </si>
  <si>
    <t>break</t>
  </si>
  <si>
    <t>gully</t>
  </si>
  <si>
    <t>ruby_code</t>
  </si>
  <si>
    <t>INUS</t>
  </si>
  <si>
    <t>In Use</t>
  </si>
  <si>
    <t>AOOS</t>
  </si>
  <si>
    <t xml:space="preserve">Active - Out of Service </t>
  </si>
  <si>
    <t>STBY</t>
  </si>
  <si>
    <t xml:space="preserve">Active - Standby </t>
  </si>
  <si>
    <t>STOK</t>
  </si>
  <si>
    <t>Active - Stock</t>
  </si>
  <si>
    <t>REMO</t>
  </si>
  <si>
    <t>Removed</t>
  </si>
  <si>
    <t>ABAN</t>
  </si>
  <si>
    <t>Abandoned</t>
  </si>
  <si>
    <t>SPAR</t>
  </si>
  <si>
    <t>Decommissioned / Spare</t>
  </si>
  <si>
    <t>VIRT</t>
  </si>
  <si>
    <t>Virtual connection</t>
  </si>
  <si>
    <t>REPU</t>
  </si>
  <si>
    <t>Active - Repurposed (Duct)</t>
  </si>
  <si>
    <t>EROR</t>
  </si>
  <si>
    <t>Error during Data Entry</t>
  </si>
  <si>
    <t>RWST</t>
  </si>
  <si>
    <t>Raw Water Storage</t>
  </si>
  <si>
    <t>PWDB</t>
  </si>
  <si>
    <t>Potable Water Distribution</t>
  </si>
  <si>
    <t>PWSC</t>
  </si>
  <si>
    <t>Potable Water Service Connection</t>
  </si>
  <si>
    <t>PWST</t>
  </si>
  <si>
    <t>Potable Water Storage</t>
  </si>
  <si>
    <t>PWTM</t>
  </si>
  <si>
    <t>Potable Water Transmission</t>
  </si>
  <si>
    <t>PWTP</t>
  </si>
  <si>
    <t xml:space="preserve">Potable Water Treatment </t>
  </si>
  <si>
    <t>RWTN</t>
  </si>
  <si>
    <t>Raw Water Transfer</t>
  </si>
  <si>
    <t>SWCO</t>
  </si>
  <si>
    <t>Stormwater Collection</t>
  </si>
  <si>
    <t>SWSC</t>
  </si>
  <si>
    <t>Stormwater Service Connection</t>
  </si>
  <si>
    <t>SWTD</t>
  </si>
  <si>
    <t>Stormwater Treatment Device</t>
  </si>
  <si>
    <t>WWCO</t>
  </si>
  <si>
    <t xml:space="preserve">Wastewater Collection </t>
  </si>
  <si>
    <t>WWSC</t>
  </si>
  <si>
    <t>Wasterwater Service Connection</t>
  </si>
  <si>
    <t>WWST</t>
  </si>
  <si>
    <t>Wastewater Storage</t>
  </si>
  <si>
    <t>WWTP</t>
  </si>
  <si>
    <t xml:space="preserve">Wastewater Treatment </t>
  </si>
  <si>
    <t>storm</t>
  </si>
  <si>
    <t>water</t>
  </si>
  <si>
    <t>foul</t>
  </si>
  <si>
    <t>F</t>
  </si>
  <si>
    <t>RFLUME</t>
  </si>
  <si>
    <t>TFLUME</t>
  </si>
  <si>
    <t>UFLUME</t>
  </si>
  <si>
    <t>R</t>
  </si>
  <si>
    <t>U</t>
  </si>
  <si>
    <t>T</t>
  </si>
  <si>
    <t>Regular Flume</t>
  </si>
  <si>
    <t>Rectangular-throated Flume</t>
  </si>
  <si>
    <t>Trapezoidal-throated Flume</t>
  </si>
  <si>
    <t>U-throated Flume</t>
  </si>
  <si>
    <t>Vldorf</t>
  </si>
  <si>
    <t>Orific</t>
  </si>
  <si>
    <t>O</t>
  </si>
  <si>
    <t>V</t>
  </si>
  <si>
    <t>Orifice</t>
  </si>
  <si>
    <t>Variable discharge</t>
  </si>
  <si>
    <t>S</t>
  </si>
  <si>
    <t>Standard</t>
  </si>
  <si>
    <t>notes</t>
  </si>
  <si>
    <t>SRM1</t>
  </si>
  <si>
    <t>SRM2</t>
  </si>
  <si>
    <t>SRM3</t>
  </si>
  <si>
    <t>SRM4</t>
  </si>
  <si>
    <t>SRM5</t>
  </si>
  <si>
    <t>SRM6</t>
  </si>
  <si>
    <t>SRM7</t>
  </si>
  <si>
    <t>Sewer-Rising Main Valve AIR</t>
  </si>
  <si>
    <t>Sewer-Rising Main Valve BF</t>
  </si>
  <si>
    <t>Sewer-Rising Main Valve Gate</t>
  </si>
  <si>
    <t>Sewer-Rising Main Valve NR</t>
  </si>
  <si>
    <t>Sewer-Rising Main Valve Reflux</t>
  </si>
  <si>
    <t>Sewer-Rising Main Valve Sluice</t>
  </si>
  <si>
    <t>Sewer-Rising Main Shut Valve</t>
  </si>
  <si>
    <t>order</t>
  </si>
  <si>
    <t>NA</t>
  </si>
  <si>
    <t>in_feature</t>
  </si>
  <si>
    <t>out_feature</t>
  </si>
  <si>
    <t>out_type not needed as there isn't a type in ICM</t>
  </si>
  <si>
    <t>out_type</t>
  </si>
  <si>
    <t>node.node_type</t>
  </si>
  <si>
    <t>all.status</t>
  </si>
  <si>
    <t>used to filter active assets - otherwise not used in ICM</t>
  </si>
  <si>
    <t>flume.link_type</t>
  </si>
  <si>
    <t>flume.type</t>
  </si>
  <si>
    <t>orifice.type</t>
  </si>
  <si>
    <t>orifice.link_type</t>
  </si>
  <si>
    <t>screen.type</t>
  </si>
  <si>
    <t>sluice.type</t>
  </si>
  <si>
    <t>valve.type</t>
  </si>
  <si>
    <t>all.system_type</t>
  </si>
  <si>
    <t>pump.type</t>
  </si>
  <si>
    <t>Fixed Speed Pump</t>
  </si>
  <si>
    <t>Variable Speed Pump</t>
  </si>
  <si>
    <t>Rotodynamic Pump</t>
  </si>
  <si>
    <t>Screw pump</t>
  </si>
  <si>
    <t>pump.link_type</t>
  </si>
  <si>
    <t>FIXPMP</t>
  </si>
  <si>
    <t>VSPPMP</t>
  </si>
  <si>
    <t>ROTPMP</t>
  </si>
  <si>
    <t>SCRPMP</t>
  </si>
  <si>
    <t>siphon.type</t>
  </si>
  <si>
    <t>G</t>
  </si>
  <si>
    <t>General</t>
  </si>
  <si>
    <t>weir.type</t>
  </si>
  <si>
    <t>VC</t>
  </si>
  <si>
    <t>VW</t>
  </si>
  <si>
    <t>CO</t>
  </si>
  <si>
    <t>VN</t>
  </si>
  <si>
    <t>TR</t>
  </si>
  <si>
    <t>BR</t>
  </si>
  <si>
    <t>Variable Crest</t>
  </si>
  <si>
    <t>Variable Weir</t>
  </si>
  <si>
    <t>Contracted Rectangular</t>
  </si>
  <si>
    <t>Vee Notch</t>
  </si>
  <si>
    <t>Trapezoidal Notch</t>
  </si>
  <si>
    <t>Broad Crested</t>
  </si>
  <si>
    <t>weir.link_type</t>
  </si>
  <si>
    <t>Weir</t>
  </si>
  <si>
    <t>VCWEIR</t>
  </si>
  <si>
    <t>VWWEIR</t>
  </si>
  <si>
    <t>COWEIR</t>
  </si>
  <si>
    <t>VNWEIR</t>
  </si>
  <si>
    <t>TRWEIR</t>
  </si>
  <si>
    <t>BRWEIR</t>
  </si>
  <si>
    <t>GW</t>
  </si>
  <si>
    <t>GTWEIR</t>
  </si>
  <si>
    <t>Gated weir</t>
  </si>
  <si>
    <t>sluice.link_type</t>
  </si>
  <si>
    <t>flap.valve_type</t>
  </si>
  <si>
    <t>Circular</t>
  </si>
  <si>
    <t>Sluice</t>
  </si>
  <si>
    <t>Variable vertical sluice</t>
  </si>
  <si>
    <t>Radial sluice</t>
  </si>
  <si>
    <t>Variable radial sluice</t>
  </si>
  <si>
    <t>VSGate</t>
  </si>
  <si>
    <t>RSGate</t>
  </si>
  <si>
    <t>VRGate</t>
  </si>
  <si>
    <t>RS</t>
  </si>
  <si>
    <t>VR</t>
  </si>
  <si>
    <t>create an orifice - however make sure it is full open</t>
  </si>
  <si>
    <t>create an orifice - however make sure it is full closed</t>
  </si>
  <si>
    <t>this would be a new type in InfoAsset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</si>
</sst>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10">
    <dxf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3E6D9E-F53A-4A1F-95D3-4B88DB290256}" name="Table478910" displayName="Table478910" ref="A1:H85" totalsRowShown="0" headerRowDxfId="9" dataDxfId="8">
  <tableColumns count="8">
    <tableColumn id="7" xr3:uid="{7ABD793E-8D63-4AA0-AAF6-5569243E7DCF}" name="order" dataDxfId="7"/>
    <tableColumn id="8" xr3:uid="{6589608E-42C4-45E4-84BE-7A4DC1EB6C5E}" name="in_feature" dataDxfId="6"/>
    <tableColumn id="1" xr3:uid="{46F99FA5-8A4A-49C1-BC8E-7D8D5D97C199}" name="Text" dataDxfId="5"/>
    <tableColumn id="2" xr3:uid="{2BE706E3-801E-4AA6-8F75-43C7146381B5}" name="Description" dataDxfId="4"/>
    <tableColumn id="6" xr3:uid="{3FD34691-01B6-4080-A5AF-BB7C5BD3611B}" name="out_feature" dataDxfId="3"/>
    <tableColumn id="3" xr3:uid="{5218AB65-3539-4ABF-A6E3-AA11E6699776}" name="out_type" dataDxfId="2"/>
    <tableColumn id="4" xr3:uid="{9F94EBA8-157B-496B-B0E3-4D6E9395A1E8}" name="ruby_code" dataDxfId="1">
      <calculatedColumnFormula>"'"&amp;Table478910[[#This Row],[Text]]&amp;"' =&gt; '"&amp;Table478910[[#This Row],[out_type]]&amp;"',    #"&amp;Table478910[[#This Row],[Description]]</calculatedColumnFormula>
    </tableColumn>
    <tableColumn id="5" xr3:uid="{A2D78E52-4DB8-4247-9921-EBF2D8691D89}" name="not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6927-9412-46DD-BE24-768FD3AF8048}">
  <dimension ref="A1:J86"/>
  <sheetViews>
    <sheetView tabSelected="1" view="pageBreakPreview" zoomScale="85" zoomScaleNormal="85" zoomScaleSheetLayoutView="85" workbookViewId="0">
      <pane ySplit="1" topLeftCell="A2" activePane="bottomLeft" state="frozen"/>
      <selection pane="bottomLeft" activeCell="H85" sqref="A1:H85"/>
    </sheetView>
  </sheetViews>
  <sheetFormatPr defaultRowHeight="15" x14ac:dyDescent="0.25"/>
  <cols>
    <col min="1" max="1" width="5.85546875" style="1" bestFit="1" customWidth="1"/>
    <col min="2" max="2" width="16.140625" style="1" customWidth="1"/>
    <col min="3" max="3" width="7.28515625" style="1" bestFit="1" customWidth="1"/>
    <col min="4" max="4" width="32.7109375" style="1" bestFit="1" customWidth="1"/>
    <col min="5" max="5" width="16.140625" style="1" bestFit="1" customWidth="1"/>
    <col min="6" max="6" width="9" style="1" bestFit="1" customWidth="1"/>
    <col min="7" max="7" width="50.7109375" style="1" bestFit="1" customWidth="1"/>
    <col min="8" max="8" width="52.85546875" style="1" bestFit="1" customWidth="1"/>
    <col min="9" max="9" width="9.140625" style="1"/>
    <col min="10" max="10" width="177.85546875" style="8" bestFit="1" customWidth="1"/>
    <col min="11" max="16384" width="9.140625" style="1"/>
  </cols>
  <sheetData>
    <row r="1" spans="1:10" x14ac:dyDescent="0.25">
      <c r="A1" s="1" t="s">
        <v>150</v>
      </c>
      <c r="B1" s="1" t="s">
        <v>152</v>
      </c>
      <c r="C1" s="1" t="s">
        <v>0</v>
      </c>
      <c r="D1" s="1" t="s">
        <v>1</v>
      </c>
      <c r="E1" s="1" t="s">
        <v>153</v>
      </c>
      <c r="F1" s="1" t="s">
        <v>155</v>
      </c>
      <c r="G1" s="1" t="s">
        <v>64</v>
      </c>
      <c r="H1" s="1" t="s">
        <v>135</v>
      </c>
      <c r="J1" s="8" t="str">
        <f>"| "&amp;A1&amp;" | "&amp;B1&amp;" | "&amp;C1&amp;" | "&amp;D1&amp;" | "&amp;E1&amp;" | "&amp;F1&amp;" | "&amp;G1&amp;" | "&amp;H1&amp;" |"</f>
        <v>| order | in_feature | Text | Description | out_feature | out_type | ruby_code | notes |</v>
      </c>
    </row>
    <row r="2" spans="1:10" x14ac:dyDescent="0.25">
      <c r="A2" s="1">
        <v>1</v>
      </c>
      <c r="B2" s="1" t="s">
        <v>165</v>
      </c>
      <c r="C2" s="1" t="s">
        <v>136</v>
      </c>
      <c r="D2" s="1" t="s">
        <v>143</v>
      </c>
      <c r="E2" s="7" t="s">
        <v>162</v>
      </c>
      <c r="F2" s="7" t="s">
        <v>128</v>
      </c>
      <c r="G2" s="1" t="str">
        <f>"'"&amp;Table478910[[#This Row],[Text]]&amp;"' =&gt; '"&amp;Table478910[[#This Row],[out_type]]&amp;"',    #"&amp;Table478910[[#This Row],[Description]]</f>
        <v>'SRM1' =&gt; 'Orific',    #Sewer-Rising Main Valve AIR</v>
      </c>
      <c r="H2" s="1" t="s">
        <v>216</v>
      </c>
      <c r="J2" s="8" t="str">
        <f>"| "&amp;A2&amp;" | "&amp;B2&amp;" | "&amp;C2&amp;" | "&amp;D2&amp;" | "&amp;E2&amp;" | "&amp;F2&amp;" | "&amp;G2&amp;" | "&amp;H2&amp;" |"</f>
        <v>| 1 | valve.type | SRM1 | Sewer-Rising Main Valve AIR | orifice.link_type | Orific | 'SRM1' =&gt; 'Orific',    #Sewer-Rising Main Valve AIR | create an orifice - however make sure it is full open |</v>
      </c>
    </row>
    <row r="3" spans="1:10" x14ac:dyDescent="0.25">
      <c r="A3" s="1">
        <v>2</v>
      </c>
      <c r="B3" s="1" t="s">
        <v>165</v>
      </c>
      <c r="C3" s="1" t="s">
        <v>137</v>
      </c>
      <c r="D3" s="1" t="s">
        <v>144</v>
      </c>
      <c r="E3" s="7" t="s">
        <v>162</v>
      </c>
      <c r="F3" s="7" t="s">
        <v>128</v>
      </c>
      <c r="G3" s="2" t="str">
        <f>"'"&amp;Table478910[[#This Row],[Text]]&amp;"' =&gt; '"&amp;Table478910[[#This Row],[out_type]]&amp;"',    #"&amp;Table478910[[#This Row],[Description]]</f>
        <v>'SRM2' =&gt; 'Orific',    #Sewer-Rising Main Valve BF</v>
      </c>
      <c r="H3" s="1" t="s">
        <v>216</v>
      </c>
      <c r="J3" s="8" t="str">
        <f t="shared" ref="J3:J66" si="0">"| "&amp;A3&amp;" | "&amp;B3&amp;" | "&amp;C3&amp;" | "&amp;D3&amp;" | "&amp;E3&amp;" | "&amp;F3&amp;" | "&amp;G3&amp;" | "&amp;H3&amp;" |"</f>
        <v>| 2 | valve.type | SRM2 | Sewer-Rising Main Valve BF | orifice.link_type | Orific | 'SRM2' =&gt; 'Orific',    #Sewer-Rising Main Valve BF | create an orifice - however make sure it is full open |</v>
      </c>
    </row>
    <row r="4" spans="1:10" x14ac:dyDescent="0.25">
      <c r="A4" s="1">
        <v>3</v>
      </c>
      <c r="B4" s="1" t="s">
        <v>165</v>
      </c>
      <c r="C4" s="1" t="s">
        <v>138</v>
      </c>
      <c r="D4" s="1" t="s">
        <v>145</v>
      </c>
      <c r="E4" s="7" t="s">
        <v>162</v>
      </c>
      <c r="F4" s="7" t="s">
        <v>128</v>
      </c>
      <c r="G4" s="2" t="str">
        <f>"'"&amp;Table478910[[#This Row],[Text]]&amp;"' =&gt; '"&amp;Table478910[[#This Row],[out_type]]&amp;"',    #"&amp;Table478910[[#This Row],[Description]]</f>
        <v>'SRM3' =&gt; 'Orific',    #Sewer-Rising Main Valve Gate</v>
      </c>
      <c r="H4" s="1" t="s">
        <v>216</v>
      </c>
      <c r="J4" s="8" t="str">
        <f t="shared" si="0"/>
        <v>| 3 | valve.type | SRM3 | Sewer-Rising Main Valve Gate | orifice.link_type | Orific | 'SRM3' =&gt; 'Orific',    #Sewer-Rising Main Valve Gate | create an orifice - however make sure it is full open |</v>
      </c>
    </row>
    <row r="5" spans="1:10" x14ac:dyDescent="0.25">
      <c r="A5" s="1">
        <v>4</v>
      </c>
      <c r="B5" s="1" t="s">
        <v>165</v>
      </c>
      <c r="C5" s="1" t="s">
        <v>139</v>
      </c>
      <c r="D5" s="1" t="s">
        <v>146</v>
      </c>
      <c r="E5" s="7" t="s">
        <v>162</v>
      </c>
      <c r="F5" s="7" t="s">
        <v>128</v>
      </c>
      <c r="G5" s="2" t="str">
        <f>"'"&amp;Table478910[[#This Row],[Text]]&amp;"' =&gt; '"&amp;Table478910[[#This Row],[out_type]]&amp;"',    #"&amp;Table478910[[#This Row],[Description]]</f>
        <v>'SRM4' =&gt; 'Orific',    #Sewer-Rising Main Valve NR</v>
      </c>
      <c r="H5" s="1" t="s">
        <v>216</v>
      </c>
      <c r="J5" s="8" t="str">
        <f t="shared" si="0"/>
        <v>| 4 | valve.type | SRM4 | Sewer-Rising Main Valve NR | orifice.link_type | Orific | 'SRM4' =&gt; 'Orific',    #Sewer-Rising Main Valve NR | create an orifice - however make sure it is full open |</v>
      </c>
    </row>
    <row r="6" spans="1:10" x14ac:dyDescent="0.25">
      <c r="A6" s="1">
        <v>5</v>
      </c>
      <c r="B6" s="1" t="s">
        <v>165</v>
      </c>
      <c r="C6" s="1" t="s">
        <v>140</v>
      </c>
      <c r="D6" s="1" t="s">
        <v>147</v>
      </c>
      <c r="E6" s="1" t="s">
        <v>205</v>
      </c>
      <c r="F6" s="1" t="s">
        <v>206</v>
      </c>
      <c r="G6" s="2" t="str">
        <f>"'"&amp;Table478910[[#This Row],[Text]]&amp;"' =&gt; '"&amp;Table478910[[#This Row],[out_type]]&amp;"',    #"&amp;Table478910[[#This Row],[Description]]</f>
        <v>'SRM5' =&gt; 'Circular',    #Sewer-Rising Main Valve Reflux</v>
      </c>
      <c r="J6" s="8" t="str">
        <f t="shared" si="0"/>
        <v>| 5 | valve.type | SRM5 | Sewer-Rising Main Valve Reflux | flap.valve_type | Circular | 'SRM5' =&gt; 'Circular',    #Sewer-Rising Main Valve Reflux |  |</v>
      </c>
    </row>
    <row r="7" spans="1:10" x14ac:dyDescent="0.25">
      <c r="A7" s="1">
        <v>6</v>
      </c>
      <c r="B7" s="1" t="s">
        <v>165</v>
      </c>
      <c r="C7" s="1" t="s">
        <v>141</v>
      </c>
      <c r="D7" s="1" t="s">
        <v>148</v>
      </c>
      <c r="E7" s="1" t="s">
        <v>204</v>
      </c>
      <c r="F7" s="1" t="s">
        <v>207</v>
      </c>
      <c r="G7" s="2" t="str">
        <f>"'"&amp;Table478910[[#This Row],[Text]]&amp;"' =&gt; '"&amp;Table478910[[#This Row],[out_type]]&amp;"',    #"&amp;Table478910[[#This Row],[Description]]</f>
        <v>'SRM6' =&gt; 'Sluice',    #Sewer-Rising Main Valve Sluice</v>
      </c>
      <c r="J7" s="8" t="str">
        <f t="shared" si="0"/>
        <v>| 6 | valve.type | SRM6 | Sewer-Rising Main Valve Sluice | sluice.link_type | Sluice | 'SRM6' =&gt; 'Sluice',    #Sewer-Rising Main Valve Sluice |  |</v>
      </c>
    </row>
    <row r="8" spans="1:10" x14ac:dyDescent="0.25">
      <c r="A8" s="1">
        <v>7</v>
      </c>
      <c r="B8" s="1" t="s">
        <v>165</v>
      </c>
      <c r="C8" s="1" t="s">
        <v>142</v>
      </c>
      <c r="D8" s="1" t="s">
        <v>149</v>
      </c>
      <c r="E8" s="7" t="s">
        <v>162</v>
      </c>
      <c r="F8" s="7" t="s">
        <v>128</v>
      </c>
      <c r="G8" s="2" t="str">
        <f>"'"&amp;Table478910[[#This Row],[Text]]&amp;"' =&gt; '"&amp;Table478910[[#This Row],[out_type]]&amp;"',    #"&amp;Table478910[[#This Row],[Description]]</f>
        <v>'SRM7' =&gt; 'Orific',    #Sewer-Rising Main Shut Valve</v>
      </c>
      <c r="H8" s="1" t="s">
        <v>217</v>
      </c>
      <c r="J8" s="8" t="str">
        <f t="shared" si="0"/>
        <v>| 7 | valve.type | SRM7 | Sewer-Rising Main Shut Valve | orifice.link_type | Orific | 'SRM7' =&gt; 'Orific',    #Sewer-Rising Main Shut Valve | create an orifice - however make sure it is full closed |</v>
      </c>
    </row>
    <row r="9" spans="1:10" x14ac:dyDescent="0.25">
      <c r="A9" s="1">
        <v>8</v>
      </c>
      <c r="B9" s="1" t="s">
        <v>163</v>
      </c>
      <c r="C9" s="1" t="s">
        <v>133</v>
      </c>
      <c r="D9" s="1" t="s">
        <v>134</v>
      </c>
      <c r="E9" s="6" t="s">
        <v>151</v>
      </c>
      <c r="F9" s="6" t="s">
        <v>151</v>
      </c>
      <c r="G9" s="2" t="str">
        <f>"'"&amp;Table478910[[#This Row],[Text]]&amp;"' =&gt; '"&amp;Table478910[[#This Row],[out_type]]&amp;"',    #"&amp;Table478910[[#This Row],[Description]]</f>
        <v>'S' =&gt; 'NA',    #Standard</v>
      </c>
      <c r="H9" s="6" t="s">
        <v>154</v>
      </c>
      <c r="J9" s="8" t="str">
        <f t="shared" si="0"/>
        <v>| 8 | screen.type | S | Standard | NA | NA | 'S' =&gt; 'NA',    #Standard | out_type not needed as there isn't a type in ICM |</v>
      </c>
    </row>
    <row r="10" spans="1:10" x14ac:dyDescent="0.25">
      <c r="A10" s="1">
        <v>9</v>
      </c>
      <c r="B10" s="1" t="s">
        <v>164</v>
      </c>
      <c r="C10" s="1" t="s">
        <v>133</v>
      </c>
      <c r="D10" s="1" t="s">
        <v>134</v>
      </c>
      <c r="E10" s="1" t="s">
        <v>204</v>
      </c>
      <c r="F10" s="1" t="s">
        <v>207</v>
      </c>
      <c r="G10" s="2" t="str">
        <f>"'"&amp;Table478910[[#This Row],[Text]]&amp;"' =&gt; '"&amp;Table478910[[#This Row],[out_type]]&amp;"',    #"&amp;Table478910[[#This Row],[Description]]</f>
        <v>'S' =&gt; 'Sluice',    #Standard</v>
      </c>
      <c r="J10" s="8" t="str">
        <f t="shared" si="0"/>
        <v>| 9 | sluice.type | S | Standard | sluice.link_type | Sluice | 'S' =&gt; 'Sluice',    #Standard |  |</v>
      </c>
    </row>
    <row r="11" spans="1:10" x14ac:dyDescent="0.25">
      <c r="A11" s="1">
        <v>10</v>
      </c>
      <c r="B11" s="1" t="s">
        <v>164</v>
      </c>
      <c r="C11" s="1" t="s">
        <v>130</v>
      </c>
      <c r="D11" s="1" t="s">
        <v>208</v>
      </c>
      <c r="E11" s="1" t="s">
        <v>204</v>
      </c>
      <c r="F11" s="1" t="s">
        <v>211</v>
      </c>
      <c r="G11" s="2" t="str">
        <f>"'"&amp;Table478910[[#This Row],[Text]]&amp;"' =&gt; '"&amp;Table478910[[#This Row],[out_type]]&amp;"',    #"&amp;Table478910[[#This Row],[Description]]</f>
        <v>'V' =&gt; 'VSGate',    #Variable vertical sluice</v>
      </c>
      <c r="J11" s="8" t="str">
        <f t="shared" si="0"/>
        <v>| 10 | sluice.type | V | Variable vertical sluice | sluice.link_type | VSGate | 'V' =&gt; 'VSGate',    #Variable vertical sluice |  |</v>
      </c>
    </row>
    <row r="12" spans="1:10" x14ac:dyDescent="0.25">
      <c r="A12" s="1">
        <v>83</v>
      </c>
      <c r="B12" s="1" t="s">
        <v>164</v>
      </c>
      <c r="C12" s="1" t="s">
        <v>214</v>
      </c>
      <c r="D12" s="1" t="s">
        <v>209</v>
      </c>
      <c r="E12" s="1" t="s">
        <v>204</v>
      </c>
      <c r="F12" s="1" t="s">
        <v>212</v>
      </c>
      <c r="G12" s="2" t="str">
        <f>"'"&amp;Table478910[[#This Row],[Text]]&amp;"' =&gt; '"&amp;Table478910[[#This Row],[out_type]]&amp;"',    #"&amp;Table478910[[#This Row],[Description]]</f>
        <v>'RS' =&gt; 'RSGate',    #Radial sluice</v>
      </c>
      <c r="H12" s="3" t="s">
        <v>218</v>
      </c>
      <c r="J12" s="8" t="str">
        <f t="shared" si="0"/>
        <v>| 83 | sluice.type | RS | Radial sluice | sluice.link_type | RSGate | 'RS' =&gt; 'RSGate',    #Radial sluice | this would be a new type in InfoAsset |</v>
      </c>
    </row>
    <row r="13" spans="1:10" x14ac:dyDescent="0.25">
      <c r="A13" s="1">
        <v>84</v>
      </c>
      <c r="B13" s="1" t="s">
        <v>164</v>
      </c>
      <c r="C13" s="1" t="s">
        <v>215</v>
      </c>
      <c r="D13" s="1" t="s">
        <v>210</v>
      </c>
      <c r="E13" s="1" t="s">
        <v>204</v>
      </c>
      <c r="F13" s="1" t="s">
        <v>213</v>
      </c>
      <c r="G13" s="2" t="str">
        <f>"'"&amp;Table478910[[#This Row],[Text]]&amp;"' =&gt; '"&amp;Table478910[[#This Row],[out_type]]&amp;"',    #"&amp;Table478910[[#This Row],[Description]]</f>
        <v>'VR' =&gt; 'VRGate',    #Variable radial sluice</v>
      </c>
      <c r="H13" s="3" t="s">
        <v>218</v>
      </c>
      <c r="J13" s="8" t="str">
        <f t="shared" si="0"/>
        <v>| 84 | sluice.type | VR | Variable radial sluice | sluice.link_type | VRGate | 'VR' =&gt; 'VRGate',    #Variable radial sluice | this would be a new type in InfoAsset |</v>
      </c>
    </row>
    <row r="14" spans="1:10" x14ac:dyDescent="0.25">
      <c r="A14" s="1">
        <v>11</v>
      </c>
      <c r="B14" s="1" t="s">
        <v>166</v>
      </c>
      <c r="C14" s="1" t="s">
        <v>87</v>
      </c>
      <c r="D14" s="1" t="s">
        <v>88</v>
      </c>
      <c r="E14" s="1" t="s">
        <v>166</v>
      </c>
      <c r="F14" s="1" t="s">
        <v>114</v>
      </c>
      <c r="G14" s="2" t="str">
        <f>"'"&amp;Table478910[[#This Row],[Text]]&amp;"' =&gt; '"&amp;Table478910[[#This Row],[out_type]]&amp;"',    #"&amp;Table478910[[#This Row],[Description]]</f>
        <v>'PWDB' =&gt; 'water',    #Potable Water Distribution</v>
      </c>
      <c r="J14" s="8" t="str">
        <f t="shared" si="0"/>
        <v>| 11 | all.system_type | PWDB | Potable Water Distribution | all.system_type | water | 'PWDB' =&gt; 'water',    #Potable Water Distribution |  |</v>
      </c>
    </row>
    <row r="15" spans="1:10" x14ac:dyDescent="0.25">
      <c r="A15" s="1">
        <v>12</v>
      </c>
      <c r="B15" s="1" t="s">
        <v>166</v>
      </c>
      <c r="C15" s="1" t="s">
        <v>89</v>
      </c>
      <c r="D15" s="1" t="s">
        <v>90</v>
      </c>
      <c r="E15" s="1" t="s">
        <v>166</v>
      </c>
      <c r="F15" s="1" t="s">
        <v>114</v>
      </c>
      <c r="G15" s="2" t="str">
        <f>"'"&amp;Table478910[[#This Row],[Text]]&amp;"' =&gt; '"&amp;Table478910[[#This Row],[out_type]]&amp;"',    #"&amp;Table478910[[#This Row],[Description]]</f>
        <v>'PWSC' =&gt; 'water',    #Potable Water Service Connection</v>
      </c>
      <c r="J15" s="8" t="str">
        <f t="shared" si="0"/>
        <v>| 12 | all.system_type | PWSC | Potable Water Service Connection | all.system_type | water | 'PWSC' =&gt; 'water',    #Potable Water Service Connection |  |</v>
      </c>
    </row>
    <row r="16" spans="1:10" x14ac:dyDescent="0.25">
      <c r="A16" s="1">
        <v>13</v>
      </c>
      <c r="B16" s="1" t="s">
        <v>166</v>
      </c>
      <c r="C16" s="1" t="s">
        <v>91</v>
      </c>
      <c r="D16" s="1" t="s">
        <v>92</v>
      </c>
      <c r="E16" s="1" t="s">
        <v>166</v>
      </c>
      <c r="F16" s="1" t="s">
        <v>114</v>
      </c>
      <c r="G16" s="2" t="str">
        <f>"'"&amp;Table478910[[#This Row],[Text]]&amp;"' =&gt; '"&amp;Table478910[[#This Row],[out_type]]&amp;"',    #"&amp;Table478910[[#This Row],[Description]]</f>
        <v>'PWST' =&gt; 'water',    #Potable Water Storage</v>
      </c>
      <c r="J16" s="8" t="str">
        <f t="shared" si="0"/>
        <v>| 13 | all.system_type | PWST | Potable Water Storage | all.system_type | water | 'PWST' =&gt; 'water',    #Potable Water Storage |  |</v>
      </c>
    </row>
    <row r="17" spans="1:10" x14ac:dyDescent="0.25">
      <c r="A17" s="1">
        <v>14</v>
      </c>
      <c r="B17" s="1" t="s">
        <v>166</v>
      </c>
      <c r="C17" s="1" t="s">
        <v>93</v>
      </c>
      <c r="D17" s="1" t="s">
        <v>94</v>
      </c>
      <c r="E17" s="1" t="s">
        <v>166</v>
      </c>
      <c r="F17" s="1" t="s">
        <v>114</v>
      </c>
      <c r="G17" s="2" t="str">
        <f>"'"&amp;Table478910[[#This Row],[Text]]&amp;"' =&gt; '"&amp;Table478910[[#This Row],[out_type]]&amp;"',    #"&amp;Table478910[[#This Row],[Description]]</f>
        <v>'PWTM' =&gt; 'water',    #Potable Water Transmission</v>
      </c>
      <c r="J17" s="8" t="str">
        <f t="shared" si="0"/>
        <v>| 14 | all.system_type | PWTM | Potable Water Transmission | all.system_type | water | 'PWTM' =&gt; 'water',    #Potable Water Transmission |  |</v>
      </c>
    </row>
    <row r="18" spans="1:10" x14ac:dyDescent="0.25">
      <c r="A18" s="1">
        <v>15</v>
      </c>
      <c r="B18" s="1" t="s">
        <v>166</v>
      </c>
      <c r="C18" s="1" t="s">
        <v>95</v>
      </c>
      <c r="D18" s="1" t="s">
        <v>96</v>
      </c>
      <c r="E18" s="1" t="s">
        <v>166</v>
      </c>
      <c r="F18" s="1" t="s">
        <v>114</v>
      </c>
      <c r="G18" s="2" t="str">
        <f>"'"&amp;Table478910[[#This Row],[Text]]&amp;"' =&gt; '"&amp;Table478910[[#This Row],[out_type]]&amp;"',    #"&amp;Table478910[[#This Row],[Description]]</f>
        <v xml:space="preserve">'PWTP' =&gt; 'water',    #Potable Water Treatment </v>
      </c>
      <c r="J18" s="8" t="str">
        <f t="shared" si="0"/>
        <v>| 15 | all.system_type | PWTP | Potable Water Treatment  | all.system_type | water | 'PWTP' =&gt; 'water',    #Potable Water Treatment  |  |</v>
      </c>
    </row>
    <row r="19" spans="1:10" x14ac:dyDescent="0.25">
      <c r="A19" s="1">
        <v>16</v>
      </c>
      <c r="B19" s="1" t="s">
        <v>166</v>
      </c>
      <c r="C19" s="1" t="s">
        <v>85</v>
      </c>
      <c r="D19" s="1" t="s">
        <v>86</v>
      </c>
      <c r="E19" s="1" t="s">
        <v>166</v>
      </c>
      <c r="F19" s="1" t="s">
        <v>114</v>
      </c>
      <c r="G19" s="2" t="str">
        <f>"'"&amp;Table478910[[#This Row],[Text]]&amp;"' =&gt; '"&amp;Table478910[[#This Row],[out_type]]&amp;"',    #"&amp;Table478910[[#This Row],[Description]]</f>
        <v>'RWST' =&gt; 'water',    #Raw Water Storage</v>
      </c>
      <c r="J19" s="8" t="str">
        <f t="shared" si="0"/>
        <v>| 16 | all.system_type | RWST | Raw Water Storage | all.system_type | water | 'RWST' =&gt; 'water',    #Raw Water Storage |  |</v>
      </c>
    </row>
    <row r="20" spans="1:10" x14ac:dyDescent="0.25">
      <c r="A20" s="1">
        <v>17</v>
      </c>
      <c r="B20" s="1" t="s">
        <v>166</v>
      </c>
      <c r="C20" s="1" t="s">
        <v>97</v>
      </c>
      <c r="D20" s="1" t="s">
        <v>98</v>
      </c>
      <c r="E20" s="1" t="s">
        <v>166</v>
      </c>
      <c r="F20" s="1" t="s">
        <v>114</v>
      </c>
      <c r="G20" s="2" t="str">
        <f>"'"&amp;Table478910[[#This Row],[Text]]&amp;"' =&gt; '"&amp;Table478910[[#This Row],[out_type]]&amp;"',    #"&amp;Table478910[[#This Row],[Description]]</f>
        <v>'RWTN' =&gt; 'water',    #Raw Water Transfer</v>
      </c>
      <c r="J20" s="8" t="str">
        <f t="shared" si="0"/>
        <v>| 17 | all.system_type | RWTN | Raw Water Transfer | all.system_type | water | 'RWTN' =&gt; 'water',    #Raw Water Transfer |  |</v>
      </c>
    </row>
    <row r="21" spans="1:10" x14ac:dyDescent="0.25">
      <c r="A21" s="1">
        <v>18</v>
      </c>
      <c r="B21" s="1" t="s">
        <v>166</v>
      </c>
      <c r="C21" s="1" t="s">
        <v>99</v>
      </c>
      <c r="D21" s="1" t="s">
        <v>100</v>
      </c>
      <c r="E21" s="1" t="s">
        <v>166</v>
      </c>
      <c r="F21" s="1" t="s">
        <v>113</v>
      </c>
      <c r="G21" s="2" t="str">
        <f>"'"&amp;Table478910[[#This Row],[Text]]&amp;"' =&gt; '"&amp;Table478910[[#This Row],[out_type]]&amp;"',    #"&amp;Table478910[[#This Row],[Description]]</f>
        <v>'SWCO' =&gt; 'storm',    #Stormwater Collection</v>
      </c>
      <c r="J21" s="8" t="str">
        <f t="shared" si="0"/>
        <v>| 18 | all.system_type | SWCO | Stormwater Collection | all.system_type | storm | 'SWCO' =&gt; 'storm',    #Stormwater Collection |  |</v>
      </c>
    </row>
    <row r="22" spans="1:10" x14ac:dyDescent="0.25">
      <c r="A22" s="1">
        <v>19</v>
      </c>
      <c r="B22" s="1" t="s">
        <v>166</v>
      </c>
      <c r="C22" s="1" t="s">
        <v>101</v>
      </c>
      <c r="D22" s="1" t="s">
        <v>102</v>
      </c>
      <c r="E22" s="1" t="s">
        <v>166</v>
      </c>
      <c r="F22" s="1" t="s">
        <v>113</v>
      </c>
      <c r="G22" s="2" t="str">
        <f>"'"&amp;Table478910[[#This Row],[Text]]&amp;"' =&gt; '"&amp;Table478910[[#This Row],[out_type]]&amp;"',    #"&amp;Table478910[[#This Row],[Description]]</f>
        <v>'SWSC' =&gt; 'storm',    #Stormwater Service Connection</v>
      </c>
      <c r="J22" s="8" t="str">
        <f t="shared" si="0"/>
        <v>| 19 | all.system_type | SWSC | Stormwater Service Connection | all.system_type | storm | 'SWSC' =&gt; 'storm',    #Stormwater Service Connection |  |</v>
      </c>
    </row>
    <row r="23" spans="1:10" x14ac:dyDescent="0.25">
      <c r="A23" s="1">
        <v>20</v>
      </c>
      <c r="B23" s="1" t="s">
        <v>166</v>
      </c>
      <c r="C23" s="1" t="s">
        <v>103</v>
      </c>
      <c r="D23" s="1" t="s">
        <v>104</v>
      </c>
      <c r="E23" s="1" t="s">
        <v>166</v>
      </c>
      <c r="F23" s="1" t="s">
        <v>113</v>
      </c>
      <c r="G23" s="2" t="str">
        <f>"'"&amp;Table478910[[#This Row],[Text]]&amp;"' =&gt; '"&amp;Table478910[[#This Row],[out_type]]&amp;"',    #"&amp;Table478910[[#This Row],[Description]]</f>
        <v>'SWTD' =&gt; 'storm',    #Stormwater Treatment Device</v>
      </c>
      <c r="J23" s="8" t="str">
        <f t="shared" si="0"/>
        <v>| 20 | all.system_type | SWTD | Stormwater Treatment Device | all.system_type | storm | 'SWTD' =&gt; 'storm',    #Stormwater Treatment Device |  |</v>
      </c>
    </row>
    <row r="24" spans="1:10" x14ac:dyDescent="0.25">
      <c r="A24" s="1">
        <v>21</v>
      </c>
      <c r="B24" s="1" t="s">
        <v>166</v>
      </c>
      <c r="C24" s="1" t="s">
        <v>105</v>
      </c>
      <c r="D24" s="1" t="s">
        <v>106</v>
      </c>
      <c r="E24" s="1" t="s">
        <v>166</v>
      </c>
      <c r="F24" s="1" t="s">
        <v>115</v>
      </c>
      <c r="G24" s="2" t="str">
        <f>"'"&amp;Table478910[[#This Row],[Text]]&amp;"' =&gt; '"&amp;Table478910[[#This Row],[out_type]]&amp;"',    #"&amp;Table478910[[#This Row],[Description]]</f>
        <v xml:space="preserve">'WWCO' =&gt; 'foul',    #Wastewater Collection </v>
      </c>
      <c r="J24" s="8" t="str">
        <f t="shared" si="0"/>
        <v>| 21 | all.system_type | WWCO | Wastewater Collection  | all.system_type | foul | 'WWCO' =&gt; 'foul',    #Wastewater Collection  |  |</v>
      </c>
    </row>
    <row r="25" spans="1:10" x14ac:dyDescent="0.25">
      <c r="A25" s="1">
        <v>22</v>
      </c>
      <c r="B25" s="1" t="s">
        <v>166</v>
      </c>
      <c r="C25" s="1" t="s">
        <v>107</v>
      </c>
      <c r="D25" s="1" t="s">
        <v>108</v>
      </c>
      <c r="E25" s="1" t="s">
        <v>166</v>
      </c>
      <c r="F25" s="1" t="s">
        <v>115</v>
      </c>
      <c r="G25" s="2" t="str">
        <f>"'"&amp;Table478910[[#This Row],[Text]]&amp;"' =&gt; '"&amp;Table478910[[#This Row],[out_type]]&amp;"',    #"&amp;Table478910[[#This Row],[Description]]</f>
        <v>'WWSC' =&gt; 'foul',    #Wasterwater Service Connection</v>
      </c>
      <c r="J25" s="8" t="str">
        <f t="shared" si="0"/>
        <v>| 22 | all.system_type | WWSC | Wasterwater Service Connection | all.system_type | foul | 'WWSC' =&gt; 'foul',    #Wasterwater Service Connection |  |</v>
      </c>
    </row>
    <row r="26" spans="1:10" x14ac:dyDescent="0.25">
      <c r="A26" s="1">
        <v>23</v>
      </c>
      <c r="B26" s="1" t="s">
        <v>166</v>
      </c>
      <c r="C26" s="1" t="s">
        <v>109</v>
      </c>
      <c r="D26" s="1" t="s">
        <v>110</v>
      </c>
      <c r="E26" s="1" t="s">
        <v>166</v>
      </c>
      <c r="F26" s="1" t="s">
        <v>115</v>
      </c>
      <c r="G26" s="2" t="str">
        <f>"'"&amp;Table478910[[#This Row],[Text]]&amp;"' =&gt; '"&amp;Table478910[[#This Row],[out_type]]&amp;"',    #"&amp;Table478910[[#This Row],[Description]]</f>
        <v>'WWST' =&gt; 'foul',    #Wastewater Storage</v>
      </c>
      <c r="J26" s="8" t="str">
        <f t="shared" si="0"/>
        <v>| 23 | all.system_type | WWST | Wastewater Storage | all.system_type | foul | 'WWST' =&gt; 'foul',    #Wastewater Storage |  |</v>
      </c>
    </row>
    <row r="27" spans="1:10" x14ac:dyDescent="0.25">
      <c r="A27" s="1">
        <v>24</v>
      </c>
      <c r="B27" s="1" t="s">
        <v>166</v>
      </c>
      <c r="C27" s="1" t="s">
        <v>111</v>
      </c>
      <c r="D27" s="1" t="s">
        <v>112</v>
      </c>
      <c r="E27" s="1" t="s">
        <v>166</v>
      </c>
      <c r="F27" s="1" t="s">
        <v>115</v>
      </c>
      <c r="G27" s="2" t="str">
        <f>"'"&amp;Table478910[[#This Row],[Text]]&amp;"' =&gt; '"&amp;Table478910[[#This Row],[out_type]]&amp;"',    #"&amp;Table478910[[#This Row],[Description]]</f>
        <v xml:space="preserve">'WWTP' =&gt; 'foul',    #Wastewater Treatment </v>
      </c>
      <c r="J27" s="8" t="str">
        <f t="shared" si="0"/>
        <v>| 24 | all.system_type | WWTP | Wastewater Treatment  | all.system_type | foul | 'WWTP' =&gt; 'foul',    #Wastewater Treatment  |  |</v>
      </c>
    </row>
    <row r="28" spans="1:10" x14ac:dyDescent="0.25">
      <c r="A28" s="1">
        <v>25</v>
      </c>
      <c r="B28" s="1" t="s">
        <v>156</v>
      </c>
      <c r="C28" s="1" t="s">
        <v>50</v>
      </c>
      <c r="D28" s="1" t="s">
        <v>51</v>
      </c>
      <c r="E28" s="1" t="s">
        <v>156</v>
      </c>
      <c r="F28" s="1" t="s">
        <v>61</v>
      </c>
      <c r="G28" s="2" t="str">
        <f>"'"&amp;Table478910[[#This Row],[Text]]&amp;"' =&gt; '"&amp;Table478910[[#This Row],[out_type]]&amp;"',    #"&amp;Table478910[[#This Row],[Description]]</f>
        <v>'ACBH' =&gt; 'storage',    #Bore Hole  (Well / Wellhead )</v>
      </c>
      <c r="J28" s="8" t="str">
        <f t="shared" si="0"/>
        <v>| 25 | node.node_type | ACBH | Bore Hole  (Well / Wellhead ) | node.node_type | storage | 'ACBH' =&gt; 'storage',    #Bore Hole  (Well / Wellhead ) |  |</v>
      </c>
    </row>
    <row r="29" spans="1:10" x14ac:dyDescent="0.25">
      <c r="A29" s="1">
        <v>26</v>
      </c>
      <c r="B29" s="1" t="s">
        <v>156</v>
      </c>
      <c r="C29" s="1" t="s">
        <v>52</v>
      </c>
      <c r="D29" s="1" t="s">
        <v>53</v>
      </c>
      <c r="E29" s="1" t="s">
        <v>156</v>
      </c>
      <c r="F29" s="1" t="s">
        <v>62</v>
      </c>
      <c r="G29" s="2" t="str">
        <f>"'"&amp;Table478910[[#This Row],[Text]]&amp;"' =&gt; '"&amp;Table478910[[#This Row],[out_type]]&amp;"',    #"&amp;Table478910[[#This Row],[Description]]</f>
        <v>'ACCL' =&gt; 'break',    #Chlorination Point</v>
      </c>
      <c r="J29" s="8" t="str">
        <f t="shared" si="0"/>
        <v>| 26 | node.node_type | ACCL | Chlorination Point | node.node_type | break | 'ACCL' =&gt; 'break',    #Chlorination Point |  |</v>
      </c>
    </row>
    <row r="30" spans="1:10" x14ac:dyDescent="0.25">
      <c r="A30" s="1">
        <v>27</v>
      </c>
      <c r="B30" s="1" t="s">
        <v>156</v>
      </c>
      <c r="C30" s="1" t="s">
        <v>46</v>
      </c>
      <c r="D30" s="1" t="s">
        <v>47</v>
      </c>
      <c r="E30" s="1" t="s">
        <v>156</v>
      </c>
      <c r="F30" s="1" t="s">
        <v>62</v>
      </c>
      <c r="G30" s="2" t="str">
        <f>"'"&amp;Table478910[[#This Row],[Text]]&amp;"' =&gt; '"&amp;Table478910[[#This Row],[out_type]]&amp;"',    #"&amp;Table478910[[#This Row],[Description]]</f>
        <v>'ACDP' =&gt; 'break',    #Cable Draw Point</v>
      </c>
      <c r="J30" s="8" t="str">
        <f t="shared" si="0"/>
        <v>| 27 | node.node_type | ACDP | Cable Draw Point | node.node_type | break | 'ACDP' =&gt; 'break',    #Cable Draw Point |  |</v>
      </c>
    </row>
    <row r="31" spans="1:10" x14ac:dyDescent="0.25">
      <c r="A31" s="1">
        <v>28</v>
      </c>
      <c r="B31" s="1" t="s">
        <v>156</v>
      </c>
      <c r="C31" s="1" t="s">
        <v>56</v>
      </c>
      <c r="D31" s="1" t="s">
        <v>57</v>
      </c>
      <c r="E31" s="1" t="s">
        <v>156</v>
      </c>
      <c r="F31" s="1" t="s">
        <v>61</v>
      </c>
      <c r="G31" s="2" t="str">
        <f>"'"&amp;Table478910[[#This Row],[Text]]&amp;"' =&gt; '"&amp;Table478910[[#This Row],[out_type]]&amp;"',    #"&amp;Table478910[[#This Row],[Description]]</f>
        <v xml:space="preserve">'ACDW' =&gt; 'storage',    #Dry Well </v>
      </c>
      <c r="J31" s="8" t="str">
        <f t="shared" si="0"/>
        <v>| 28 | node.node_type | ACDW | Dry Well  | node.node_type | storage | 'ACDW' =&gt; 'storage',    #Dry Well  |  |</v>
      </c>
    </row>
    <row r="32" spans="1:10" x14ac:dyDescent="0.25">
      <c r="A32" s="1">
        <v>29</v>
      </c>
      <c r="B32" s="1" t="s">
        <v>156</v>
      </c>
      <c r="C32" s="1" t="s">
        <v>38</v>
      </c>
      <c r="D32" s="1" t="s">
        <v>39</v>
      </c>
      <c r="E32" s="1" t="s">
        <v>156</v>
      </c>
      <c r="F32" s="1" t="s">
        <v>60</v>
      </c>
      <c r="G32" s="2" t="str">
        <f>"'"&amp;Table478910[[#This Row],[Text]]&amp;"' =&gt; '"&amp;Table478910[[#This Row],[out_type]]&amp;"',    #"&amp;Table478910[[#This Row],[Description]]</f>
        <v>'ACFM' =&gt; 'manhole',    #Flowmeter Chamber</v>
      </c>
      <c r="J32" s="8" t="str">
        <f t="shared" si="0"/>
        <v>| 29 | node.node_type | ACFM | Flowmeter Chamber | node.node_type | manhole | 'ACFM' =&gt; 'manhole',    #Flowmeter Chamber |  |</v>
      </c>
    </row>
    <row r="33" spans="1:10" x14ac:dyDescent="0.25">
      <c r="A33" s="1">
        <v>30</v>
      </c>
      <c r="B33" s="1" t="s">
        <v>156</v>
      </c>
      <c r="C33" s="1" t="s">
        <v>8</v>
      </c>
      <c r="D33" s="1" t="s">
        <v>9</v>
      </c>
      <c r="E33" s="1" t="s">
        <v>156</v>
      </c>
      <c r="F33" s="1" t="s">
        <v>60</v>
      </c>
      <c r="G33" s="2" t="str">
        <f>"'"&amp;Table478910[[#This Row],[Text]]&amp;"' =&gt; '"&amp;Table478910[[#This Row],[out_type]]&amp;"',    #"&amp;Table478910[[#This Row],[Description]]</f>
        <v>'ACMH' =&gt; 'manhole',    #Access Chamber Manhole</v>
      </c>
      <c r="J33" s="8" t="str">
        <f t="shared" si="0"/>
        <v>| 30 | node.node_type | ACMH | Access Chamber Manhole | node.node_type | manhole | 'ACMH' =&gt; 'manhole',    #Access Chamber Manhole |  |</v>
      </c>
    </row>
    <row r="34" spans="1:10" x14ac:dyDescent="0.25">
      <c r="A34" s="1">
        <v>31</v>
      </c>
      <c r="B34" s="1" t="s">
        <v>156</v>
      </c>
      <c r="C34" s="1" t="s">
        <v>40</v>
      </c>
      <c r="D34" s="1" t="s">
        <v>41</v>
      </c>
      <c r="E34" s="1" t="s">
        <v>156</v>
      </c>
      <c r="F34" s="1" t="s">
        <v>61</v>
      </c>
      <c r="G34" s="2" t="str">
        <f>"'"&amp;Table478910[[#This Row],[Text]]&amp;"' =&gt; '"&amp;Table478910[[#This Row],[out_type]]&amp;"',    #"&amp;Table478910[[#This Row],[Description]]</f>
        <v>'ACPU' =&gt; 'storage',    #Pump Chamber</v>
      </c>
      <c r="J34" s="8" t="str">
        <f t="shared" si="0"/>
        <v>| 31 | node.node_type | ACPU | Pump Chamber | node.node_type | storage | 'ACPU' =&gt; 'storage',    #Pump Chamber |  |</v>
      </c>
    </row>
    <row r="35" spans="1:10" x14ac:dyDescent="0.25">
      <c r="A35" s="1">
        <v>32</v>
      </c>
      <c r="B35" s="1" t="s">
        <v>156</v>
      </c>
      <c r="C35" s="1" t="s">
        <v>42</v>
      </c>
      <c r="D35" s="1" t="s">
        <v>43</v>
      </c>
      <c r="E35" s="1" t="s">
        <v>156</v>
      </c>
      <c r="F35" s="1" t="s">
        <v>62</v>
      </c>
      <c r="G35" s="2" t="str">
        <f>"'"&amp;Table478910[[#This Row],[Text]]&amp;"' =&gt; '"&amp;Table478910[[#This Row],[out_type]]&amp;"',    #"&amp;Table478910[[#This Row],[Description]]</f>
        <v xml:space="preserve">'ACSY' =&gt; 'break',    #Syphon Chamber </v>
      </c>
      <c r="J35" s="8" t="str">
        <f t="shared" si="0"/>
        <v>| 32 | node.node_type | ACSY | Syphon Chamber  | node.node_type | break | 'ACSY' =&gt; 'break',    #Syphon Chamber  |  |</v>
      </c>
    </row>
    <row r="36" spans="1:10" x14ac:dyDescent="0.25">
      <c r="A36" s="1">
        <v>33</v>
      </c>
      <c r="B36" s="1" t="s">
        <v>156</v>
      </c>
      <c r="C36" s="1" t="s">
        <v>48</v>
      </c>
      <c r="D36" s="1" t="s">
        <v>49</v>
      </c>
      <c r="E36" s="1" t="s">
        <v>156</v>
      </c>
      <c r="F36" s="1" t="s">
        <v>62</v>
      </c>
      <c r="G36" s="2" t="str">
        <f>"'"&amp;Table478910[[#This Row],[Text]]&amp;"' =&gt; '"&amp;Table478910[[#This Row],[out_type]]&amp;"',    #"&amp;Table478910[[#This Row],[Description]]</f>
        <v>'ACVP' =&gt; 'break',    #Vent Point</v>
      </c>
      <c r="J36" s="8" t="str">
        <f t="shared" si="0"/>
        <v>| 33 | node.node_type | ACVP | Vent Point | node.node_type | break | 'ACVP' =&gt; 'break',    #Vent Point |  |</v>
      </c>
    </row>
    <row r="37" spans="1:10" x14ac:dyDescent="0.25">
      <c r="A37" s="1">
        <v>34</v>
      </c>
      <c r="B37" s="1" t="s">
        <v>156</v>
      </c>
      <c r="C37" s="1" t="s">
        <v>44</v>
      </c>
      <c r="D37" s="1" t="s">
        <v>45</v>
      </c>
      <c r="E37" s="1" t="s">
        <v>156</v>
      </c>
      <c r="F37" s="1" t="s">
        <v>60</v>
      </c>
      <c r="G37" s="2" t="str">
        <f>"'"&amp;Table478910[[#This Row],[Text]]&amp;"' =&gt; '"&amp;Table478910[[#This Row],[out_type]]&amp;"',    #"&amp;Table478910[[#This Row],[Description]]</f>
        <v>'ACVU' =&gt; 'manhole',    #Vacuum Chamber / Pit</v>
      </c>
      <c r="J37" s="8" t="str">
        <f t="shared" si="0"/>
        <v>| 34 | node.node_type | ACVU | Vacuum Chamber / Pit | node.node_type | manhole | 'ACVU' =&gt; 'manhole',    #Vacuum Chamber / Pit |  |</v>
      </c>
    </row>
    <row r="38" spans="1:10" x14ac:dyDescent="0.25">
      <c r="A38" s="1">
        <v>35</v>
      </c>
      <c r="B38" s="1" t="s">
        <v>156</v>
      </c>
      <c r="C38" s="1" t="s">
        <v>54</v>
      </c>
      <c r="D38" s="1" t="s">
        <v>55</v>
      </c>
      <c r="E38" s="1" t="s">
        <v>156</v>
      </c>
      <c r="F38" s="1" t="s">
        <v>60</v>
      </c>
      <c r="G38" s="2" t="str">
        <f>"'"&amp;Table478910[[#This Row],[Text]]&amp;"' =&gt; '"&amp;Table478910[[#This Row],[out_type]]&amp;"',    #"&amp;Table478910[[#This Row],[Description]]</f>
        <v>'ACVX' =&gt; 'manhole',    #Vortex Chamber</v>
      </c>
      <c r="J38" s="8" t="str">
        <f t="shared" si="0"/>
        <v>| 35 | node.node_type | ACVX | Vortex Chamber | node.node_type | manhole | 'ACVX' =&gt; 'manhole',    #Vortex Chamber |  |</v>
      </c>
    </row>
    <row r="39" spans="1:10" x14ac:dyDescent="0.25">
      <c r="A39" s="1">
        <v>36</v>
      </c>
      <c r="B39" s="1" t="s">
        <v>156</v>
      </c>
      <c r="C39" s="1" t="s">
        <v>58</v>
      </c>
      <c r="D39" s="1" t="s">
        <v>59</v>
      </c>
      <c r="E39" s="1" t="s">
        <v>156</v>
      </c>
      <c r="F39" s="1" t="s">
        <v>61</v>
      </c>
      <c r="G39" s="2" t="str">
        <f>"'"&amp;Table478910[[#This Row],[Text]]&amp;"' =&gt; '"&amp;Table478910[[#This Row],[out_type]]&amp;"',    #"&amp;Table478910[[#This Row],[Description]]</f>
        <v xml:space="preserve">'ACWW' =&gt; 'storage',    #Wet Well </v>
      </c>
      <c r="J39" s="8" t="str">
        <f t="shared" si="0"/>
        <v>| 36 | node.node_type | ACWW | Wet Well  | node.node_type | storage | 'ACWW' =&gt; 'storage',    #Wet Well  |  |</v>
      </c>
    </row>
    <row r="40" spans="1:10" x14ac:dyDescent="0.25">
      <c r="A40" s="1">
        <v>37</v>
      </c>
      <c r="B40" s="1" t="s">
        <v>156</v>
      </c>
      <c r="C40" s="1" t="s">
        <v>20</v>
      </c>
      <c r="D40" s="1" t="s">
        <v>21</v>
      </c>
      <c r="E40" s="1" t="s">
        <v>156</v>
      </c>
      <c r="F40" s="1" t="s">
        <v>62</v>
      </c>
      <c r="G40" s="2" t="str">
        <f>"'"&amp;Table478910[[#This Row],[Text]]&amp;"' =&gt; '"&amp;Table478910[[#This Row],[out_type]]&amp;"',    #"&amp;Table478910[[#This Row],[Description]]</f>
        <v>'BEND' =&gt; 'break',    #Bend</v>
      </c>
      <c r="J40" s="8" t="str">
        <f t="shared" si="0"/>
        <v>| 37 | node.node_type | BEND | Bend | node.node_type | break | 'BEND' =&gt; 'break',    #Bend |  |</v>
      </c>
    </row>
    <row r="41" spans="1:10" x14ac:dyDescent="0.25">
      <c r="A41" s="1">
        <v>38</v>
      </c>
      <c r="B41" s="1" t="s">
        <v>156</v>
      </c>
      <c r="C41" s="1" t="s">
        <v>10</v>
      </c>
      <c r="D41" s="1" t="s">
        <v>11</v>
      </c>
      <c r="E41" s="1" t="s">
        <v>156</v>
      </c>
      <c r="F41" s="1" t="s">
        <v>60</v>
      </c>
      <c r="G41" s="2" t="str">
        <f>"'"&amp;Table478910[[#This Row],[Text]]&amp;"' =&gt; '"&amp;Table478910[[#This Row],[out_type]]&amp;"',    #"&amp;Table478910[[#This Row],[Description]]</f>
        <v>'END' =&gt; 'manhole',    #End</v>
      </c>
      <c r="J41" s="8" t="str">
        <f t="shared" si="0"/>
        <v>| 38 | node.node_type | END | End | node.node_type | manhole | 'END' =&gt; 'manhole',    #End |  |</v>
      </c>
    </row>
    <row r="42" spans="1:10" x14ac:dyDescent="0.25">
      <c r="A42" s="1">
        <v>39</v>
      </c>
      <c r="B42" s="1" t="s">
        <v>156</v>
      </c>
      <c r="C42" s="1" t="s">
        <v>18</v>
      </c>
      <c r="D42" s="1" t="s">
        <v>19</v>
      </c>
      <c r="E42" s="1" t="s">
        <v>156</v>
      </c>
      <c r="F42" s="1" t="s">
        <v>62</v>
      </c>
      <c r="G42" s="2" t="str">
        <f>"'"&amp;Table478910[[#This Row],[Text]]&amp;"' =&gt; '"&amp;Table478910[[#This Row],[out_type]]&amp;"',    #"&amp;Table478910[[#This Row],[Description]]</f>
        <v>'HHLD' =&gt; 'break',    #Household</v>
      </c>
      <c r="J42" s="8" t="str">
        <f t="shared" si="0"/>
        <v>| 39 | node.node_type | HHLD | Household | node.node_type | break | 'HHLD' =&gt; 'break',    #Household |  |</v>
      </c>
    </row>
    <row r="43" spans="1:10" x14ac:dyDescent="0.25">
      <c r="A43" s="1">
        <v>40</v>
      </c>
      <c r="B43" s="1" t="s">
        <v>156</v>
      </c>
      <c r="C43" s="1" t="s">
        <v>32</v>
      </c>
      <c r="D43" s="1" t="s">
        <v>33</v>
      </c>
      <c r="E43" s="1" t="s">
        <v>156</v>
      </c>
      <c r="F43" s="1" t="s">
        <v>63</v>
      </c>
      <c r="G43" s="2" t="str">
        <f>"'"&amp;Table478910[[#This Row],[Text]]&amp;"' =&gt; '"&amp;Table478910[[#This Row],[out_type]]&amp;"',    #"&amp;Table478910[[#This Row],[Description]]</f>
        <v>'INGD' =&gt; 'gully',    #Inlet Grated Open End</v>
      </c>
      <c r="J43" s="8" t="str">
        <f t="shared" si="0"/>
        <v>| 40 | node.node_type | INGD | Inlet Grated Open End | node.node_type | gully | 'INGD' =&gt; 'gully',    #Inlet Grated Open End |  |</v>
      </c>
    </row>
    <row r="44" spans="1:10" x14ac:dyDescent="0.25">
      <c r="A44" s="1">
        <v>41</v>
      </c>
      <c r="B44" s="1" t="s">
        <v>156</v>
      </c>
      <c r="C44" s="1" t="s">
        <v>34</v>
      </c>
      <c r="D44" s="1" t="s">
        <v>35</v>
      </c>
      <c r="E44" s="1" t="s">
        <v>156</v>
      </c>
      <c r="F44" s="1" t="s">
        <v>63</v>
      </c>
      <c r="G44" s="2" t="str">
        <f>"'"&amp;Table478910[[#This Row],[Text]]&amp;"' =&gt; '"&amp;Table478910[[#This Row],[out_type]]&amp;"',    #"&amp;Table478910[[#This Row],[Description]]</f>
        <v>'INND' =&gt; 'gully',    #Inlet Open End</v>
      </c>
      <c r="J44" s="8" t="str">
        <f t="shared" si="0"/>
        <v>| 41 | node.node_type | INND | Inlet Open End | node.node_type | gully | 'INND' =&gt; 'gully',    #Inlet Open End |  |</v>
      </c>
    </row>
    <row r="45" spans="1:10" x14ac:dyDescent="0.25">
      <c r="A45" s="1">
        <v>42</v>
      </c>
      <c r="B45" s="1" t="s">
        <v>156</v>
      </c>
      <c r="C45" s="1" t="s">
        <v>12</v>
      </c>
      <c r="D45" s="1" t="s">
        <v>13</v>
      </c>
      <c r="E45" s="1" t="s">
        <v>156</v>
      </c>
      <c r="F45" s="1" t="s">
        <v>62</v>
      </c>
      <c r="G45" s="2" t="str">
        <f>"'"&amp;Table478910[[#This Row],[Text]]&amp;"' =&gt; '"&amp;Table478910[[#This Row],[out_type]]&amp;"',    #"&amp;Table478910[[#This Row],[Description]]</f>
        <v>'JOIN' =&gt; 'break',    #Join</v>
      </c>
      <c r="J45" s="8" t="str">
        <f t="shared" si="0"/>
        <v>| 42 | node.node_type | JOIN | Join | node.node_type | break | 'JOIN' =&gt; 'break',    #Join |  |</v>
      </c>
    </row>
    <row r="46" spans="1:10" x14ac:dyDescent="0.25">
      <c r="A46" s="1">
        <v>43</v>
      </c>
      <c r="B46" s="1" t="s">
        <v>156</v>
      </c>
      <c r="C46" s="1" t="s">
        <v>14</v>
      </c>
      <c r="D46" s="1" t="s">
        <v>15</v>
      </c>
      <c r="E46" s="1" t="s">
        <v>156</v>
      </c>
      <c r="F46" s="1" t="s">
        <v>62</v>
      </c>
      <c r="G46" s="2" t="str">
        <f>"'"&amp;Table478910[[#This Row],[Text]]&amp;"' =&gt; '"&amp;Table478910[[#This Row],[out_type]]&amp;"',    #"&amp;Table478910[[#This Row],[Description]]</f>
        <v>'LHCE' =&gt; 'break',    #Lamphole Cleaning Eye</v>
      </c>
      <c r="J46" s="8" t="str">
        <f t="shared" si="0"/>
        <v>| 43 | node.node_type | LHCE | Lamphole Cleaning Eye | node.node_type | break | 'LHCE' =&gt; 'break',    #Lamphole Cleaning Eye |  |</v>
      </c>
    </row>
    <row r="47" spans="1:10" x14ac:dyDescent="0.25">
      <c r="A47" s="1">
        <v>44</v>
      </c>
      <c r="B47" s="1" t="s">
        <v>156</v>
      </c>
      <c r="C47" s="1" t="s">
        <v>16</v>
      </c>
      <c r="D47" s="1" t="s">
        <v>17</v>
      </c>
      <c r="E47" s="1" t="s">
        <v>156</v>
      </c>
      <c r="F47" s="1" t="s">
        <v>62</v>
      </c>
      <c r="G47" s="2" t="str">
        <f>"'"&amp;Table478910[[#This Row],[Text]]&amp;"' =&gt; '"&amp;Table478910[[#This Row],[out_type]]&amp;"',    #"&amp;Table478910[[#This Row],[Description]]</f>
        <v>'METR' =&gt; 'break',    #Meter</v>
      </c>
      <c r="J47" s="8" t="str">
        <f t="shared" si="0"/>
        <v>| 44 | node.node_type | METR | Meter | node.node_type | break | 'METR' =&gt; 'break',    #Meter |  |</v>
      </c>
    </row>
    <row r="48" spans="1:10" x14ac:dyDescent="0.25">
      <c r="A48" s="1">
        <v>45</v>
      </c>
      <c r="B48" s="1" t="s">
        <v>156</v>
      </c>
      <c r="C48" s="1" t="s">
        <v>30</v>
      </c>
      <c r="D48" s="1" t="s">
        <v>31</v>
      </c>
      <c r="E48" s="1" t="s">
        <v>156</v>
      </c>
      <c r="F48" s="1" t="s">
        <v>63</v>
      </c>
      <c r="G48" s="2" t="str">
        <f>"'"&amp;Table478910[[#This Row],[Text]]&amp;"' =&gt; '"&amp;Table478910[[#This Row],[out_type]]&amp;"',    #"&amp;Table478910[[#This Row],[Description]]</f>
        <v>'OTGD' =&gt; 'gully',    #Outlet Grated Open End</v>
      </c>
      <c r="J48" s="8" t="str">
        <f t="shared" si="0"/>
        <v>| 45 | node.node_type | OTGD | Outlet Grated Open End | node.node_type | gully | 'OTGD' =&gt; 'gully',    #Outlet Grated Open End |  |</v>
      </c>
    </row>
    <row r="49" spans="1:10" x14ac:dyDescent="0.25">
      <c r="A49" s="1">
        <v>46</v>
      </c>
      <c r="B49" s="1" t="s">
        <v>156</v>
      </c>
      <c r="C49" s="1" t="s">
        <v>36</v>
      </c>
      <c r="D49" s="1" t="s">
        <v>37</v>
      </c>
      <c r="E49" s="1" t="s">
        <v>156</v>
      </c>
      <c r="F49" s="1" t="s">
        <v>63</v>
      </c>
      <c r="G49" s="2" t="str">
        <f>"'"&amp;Table478910[[#This Row],[Text]]&amp;"' =&gt; '"&amp;Table478910[[#This Row],[out_type]]&amp;"',    #"&amp;Table478910[[#This Row],[Description]]</f>
        <v>'OTND' =&gt; 'gully',    #Outlet Open End</v>
      </c>
      <c r="J49" s="8" t="str">
        <f t="shared" si="0"/>
        <v>| 46 | node.node_type | OTND | Outlet Open End | node.node_type | gully | 'OTND' =&gt; 'gully',    #Outlet Open End |  |</v>
      </c>
    </row>
    <row r="50" spans="1:10" x14ac:dyDescent="0.25">
      <c r="A50" s="1">
        <v>47</v>
      </c>
      <c r="B50" s="1" t="s">
        <v>156</v>
      </c>
      <c r="C50" s="1" t="s">
        <v>6</v>
      </c>
      <c r="D50" s="1" t="s">
        <v>7</v>
      </c>
      <c r="E50" s="1" t="s">
        <v>156</v>
      </c>
      <c r="F50" s="1" t="s">
        <v>61</v>
      </c>
      <c r="G50" s="2" t="str">
        <f>"'"&amp;Table478910[[#This Row],[Text]]&amp;"' =&gt; '"&amp;Table478910[[#This Row],[out_type]]&amp;"',    #"&amp;Table478910[[#This Row],[Description]]</f>
        <v>'PSTN' =&gt; 'storage',    #Pump Station</v>
      </c>
      <c r="J50" s="8" t="str">
        <f t="shared" si="0"/>
        <v>| 47 | node.node_type | PSTN | Pump Station | node.node_type | storage | 'PSTN' =&gt; 'storage',    #Pump Station |  |</v>
      </c>
    </row>
    <row r="51" spans="1:10" x14ac:dyDescent="0.25">
      <c r="A51" s="1">
        <v>48</v>
      </c>
      <c r="B51" s="1" t="s">
        <v>156</v>
      </c>
      <c r="C51" s="1" t="s">
        <v>22</v>
      </c>
      <c r="D51" s="1" t="s">
        <v>23</v>
      </c>
      <c r="E51" s="1" t="s">
        <v>156</v>
      </c>
      <c r="F51" s="1" t="s">
        <v>61</v>
      </c>
      <c r="G51" s="2" t="str">
        <f>"'"&amp;Table478910[[#This Row],[Text]]&amp;"' =&gt; '"&amp;Table478910[[#This Row],[out_type]]&amp;"',    #"&amp;Table478910[[#This Row],[Description]]</f>
        <v>'RGDN' =&gt; 'storage',    #Rain Garden</v>
      </c>
      <c r="J51" s="8" t="str">
        <f t="shared" si="0"/>
        <v>| 48 | node.node_type | RGDN | Rain Garden | node.node_type | storage | 'RGDN' =&gt; 'storage',    #Rain Garden |  |</v>
      </c>
    </row>
    <row r="52" spans="1:10" x14ac:dyDescent="0.25">
      <c r="A52" s="1">
        <v>49</v>
      </c>
      <c r="B52" s="1" t="s">
        <v>156</v>
      </c>
      <c r="C52" s="1" t="s">
        <v>24</v>
      </c>
      <c r="D52" s="1" t="s">
        <v>25</v>
      </c>
      <c r="E52" s="1" t="s">
        <v>156</v>
      </c>
      <c r="F52" s="1" t="s">
        <v>63</v>
      </c>
      <c r="G52" s="2" t="str">
        <f>"'"&amp;Table478910[[#This Row],[Text]]&amp;"' =&gt; '"&amp;Table478910[[#This Row],[out_type]]&amp;"',    #"&amp;Table478910[[#This Row],[Description]]</f>
        <v>'SMP1' =&gt; 'gully',    #Sump Single Side Entry</v>
      </c>
      <c r="J52" s="8" t="str">
        <f t="shared" si="0"/>
        <v>| 49 | node.node_type | SMP1 | Sump Single Side Entry | node.node_type | gully | 'SMP1' =&gt; 'gully',    #Sump Single Side Entry |  |</v>
      </c>
    </row>
    <row r="53" spans="1:10" x14ac:dyDescent="0.25">
      <c r="A53" s="1">
        <v>50</v>
      </c>
      <c r="B53" s="1" t="s">
        <v>156</v>
      </c>
      <c r="C53" s="1" t="s">
        <v>26</v>
      </c>
      <c r="D53" s="1" t="s">
        <v>27</v>
      </c>
      <c r="E53" s="1" t="s">
        <v>156</v>
      </c>
      <c r="F53" s="1" t="s">
        <v>63</v>
      </c>
      <c r="G53" s="2" t="str">
        <f>"'"&amp;Table478910[[#This Row],[Text]]&amp;"' =&gt; '"&amp;Table478910[[#This Row],[out_type]]&amp;"',    #"&amp;Table478910[[#This Row],[Description]]</f>
        <v>'SMP2' =&gt; 'gully',    #Sump Double Side Entry</v>
      </c>
      <c r="J53" s="8" t="str">
        <f t="shared" si="0"/>
        <v>| 50 | node.node_type | SMP2 | Sump Double Side Entry | node.node_type | gully | 'SMP2' =&gt; 'gully',    #Sump Double Side Entry |  |</v>
      </c>
    </row>
    <row r="54" spans="1:10" x14ac:dyDescent="0.25">
      <c r="A54" s="1">
        <v>51</v>
      </c>
      <c r="B54" s="1" t="s">
        <v>156</v>
      </c>
      <c r="C54" s="1" t="s">
        <v>28</v>
      </c>
      <c r="D54" s="1" t="s">
        <v>29</v>
      </c>
      <c r="E54" s="1" t="s">
        <v>156</v>
      </c>
      <c r="F54" s="1" t="s">
        <v>63</v>
      </c>
      <c r="G54" s="2" t="str">
        <f>"'"&amp;Table478910[[#This Row],[Text]]&amp;"' =&gt; '"&amp;Table478910[[#This Row],[out_type]]&amp;"',    #"&amp;Table478910[[#This Row],[Description]]</f>
        <v>'SMPD' =&gt; 'gully',    #Sump Dome</v>
      </c>
      <c r="J54" s="8" t="str">
        <f t="shared" si="0"/>
        <v>| 51 | node.node_type | SMPD | Sump Dome | node.node_type | gully | 'SMPD' =&gt; 'gully',    #Sump Dome |  |</v>
      </c>
    </row>
    <row r="55" spans="1:10" x14ac:dyDescent="0.25">
      <c r="A55" s="1">
        <v>52</v>
      </c>
      <c r="B55" s="1" t="s">
        <v>156</v>
      </c>
      <c r="C55" s="1" t="s">
        <v>4</v>
      </c>
      <c r="D55" s="1" t="s">
        <v>5</v>
      </c>
      <c r="E55" s="1" t="s">
        <v>156</v>
      </c>
      <c r="F55" s="1" t="s">
        <v>62</v>
      </c>
      <c r="G55" s="2" t="str">
        <f>"'"&amp;Table478910[[#This Row],[Text]]&amp;"' =&gt; '"&amp;Table478910[[#This Row],[out_type]]&amp;"',    #"&amp;Table478910[[#This Row],[Description]]</f>
        <v>'TEE' =&gt; 'break',    #Tee</v>
      </c>
      <c r="J55" s="8" t="str">
        <f t="shared" si="0"/>
        <v>| 52 | node.node_type | TEE | Tee | node.node_type | break | 'TEE' =&gt; 'break',    #Tee |  |</v>
      </c>
    </row>
    <row r="56" spans="1:10" x14ac:dyDescent="0.25">
      <c r="A56" s="1">
        <v>53</v>
      </c>
      <c r="B56" s="1" t="s">
        <v>156</v>
      </c>
      <c r="C56" s="1" t="s">
        <v>2</v>
      </c>
      <c r="D56" s="1" t="s">
        <v>3</v>
      </c>
      <c r="E56" s="1" t="s">
        <v>156</v>
      </c>
      <c r="F56" s="1" t="s">
        <v>62</v>
      </c>
      <c r="G56" s="2" t="str">
        <f>"'"&amp;Table478910[[#This Row],[Text]]&amp;"' =&gt; '"&amp;Table478910[[#This Row],[out_type]]&amp;"',    #"&amp;Table478910[[#This Row],[Description]]</f>
        <v>'VALV' =&gt; 'break',    #Valve</v>
      </c>
      <c r="J56" s="8" t="str">
        <f t="shared" si="0"/>
        <v>| 53 | node.node_type | VALV | Valve | node.node_type | break | 'VALV' =&gt; 'break',    #Valve |  |</v>
      </c>
    </row>
    <row r="57" spans="1:10" x14ac:dyDescent="0.25">
      <c r="A57" s="1">
        <v>54</v>
      </c>
      <c r="B57" s="1" t="s">
        <v>157</v>
      </c>
      <c r="C57" t="s">
        <v>65</v>
      </c>
      <c r="D57" t="s">
        <v>66</v>
      </c>
      <c r="E57" s="5" t="s">
        <v>151</v>
      </c>
      <c r="F57" s="5" t="s">
        <v>151</v>
      </c>
      <c r="G57" s="2" t="str">
        <f>"'"&amp;Table478910[[#This Row],[Text]]&amp;"' =&gt; '"&amp;Table478910[[#This Row],[out_type]]&amp;"',    #"&amp;Table478910[[#This Row],[Description]]</f>
        <v>'INUS' =&gt; 'NA',    #In Use</v>
      </c>
      <c r="H57" s="5" t="s">
        <v>158</v>
      </c>
      <c r="J57" s="8" t="str">
        <f t="shared" si="0"/>
        <v>| 54 | all.status | INUS | In Use | NA | NA | 'INUS' =&gt; 'NA',    #In Use | used to filter active assets - otherwise not used in ICM |</v>
      </c>
    </row>
    <row r="58" spans="1:10" x14ac:dyDescent="0.25">
      <c r="A58" s="1">
        <v>55</v>
      </c>
      <c r="B58" s="1" t="s">
        <v>157</v>
      </c>
      <c r="C58" t="s">
        <v>67</v>
      </c>
      <c r="D58" t="s">
        <v>68</v>
      </c>
      <c r="E58" s="4" t="s">
        <v>151</v>
      </c>
      <c r="F58" s="4" t="s">
        <v>151</v>
      </c>
      <c r="G58" s="2" t="str">
        <f>"'"&amp;Table478910[[#This Row],[Text]]&amp;"' =&gt; '"&amp;Table478910[[#This Row],[out_type]]&amp;"',    #"&amp;Table478910[[#This Row],[Description]]</f>
        <v xml:space="preserve">'AOOS' =&gt; 'NA',    #Active - Out of Service </v>
      </c>
      <c r="H58" s="4" t="s">
        <v>158</v>
      </c>
      <c r="J58" s="8" t="str">
        <f t="shared" si="0"/>
        <v>| 55 | all.status | AOOS | Active - Out of Service  | NA | NA | 'AOOS' =&gt; 'NA',    #Active - Out of Service  | used to filter active assets - otherwise not used in ICM |</v>
      </c>
    </row>
    <row r="59" spans="1:10" x14ac:dyDescent="0.25">
      <c r="A59" s="1">
        <v>56</v>
      </c>
      <c r="B59" s="1" t="s">
        <v>157</v>
      </c>
      <c r="C59" t="s">
        <v>69</v>
      </c>
      <c r="D59" t="s">
        <v>70</v>
      </c>
      <c r="E59" s="5" t="s">
        <v>151</v>
      </c>
      <c r="F59" s="5" t="s">
        <v>151</v>
      </c>
      <c r="G59" s="2" t="str">
        <f>"'"&amp;Table478910[[#This Row],[Text]]&amp;"' =&gt; '"&amp;Table478910[[#This Row],[out_type]]&amp;"',    #"&amp;Table478910[[#This Row],[Description]]</f>
        <v xml:space="preserve">'STBY' =&gt; 'NA',    #Active - Standby </v>
      </c>
      <c r="H59" s="5" t="s">
        <v>158</v>
      </c>
      <c r="J59" s="8" t="str">
        <f t="shared" si="0"/>
        <v>| 56 | all.status | STBY | Active - Standby  | NA | NA | 'STBY' =&gt; 'NA',    #Active - Standby  | used to filter active assets - otherwise not used in ICM |</v>
      </c>
    </row>
    <row r="60" spans="1:10" x14ac:dyDescent="0.25">
      <c r="A60" s="1">
        <v>57</v>
      </c>
      <c r="B60" s="1" t="s">
        <v>157</v>
      </c>
      <c r="C60" t="s">
        <v>71</v>
      </c>
      <c r="D60" t="s">
        <v>72</v>
      </c>
      <c r="E60" s="5" t="s">
        <v>151</v>
      </c>
      <c r="F60" s="5" t="s">
        <v>151</v>
      </c>
      <c r="G60" s="2" t="str">
        <f>"'"&amp;Table478910[[#This Row],[Text]]&amp;"' =&gt; '"&amp;Table478910[[#This Row],[out_type]]&amp;"',    #"&amp;Table478910[[#This Row],[Description]]</f>
        <v>'STOK' =&gt; 'NA',    #Active - Stock</v>
      </c>
      <c r="H60" s="5" t="s">
        <v>158</v>
      </c>
      <c r="J60" s="8" t="str">
        <f t="shared" si="0"/>
        <v>| 57 | all.status | STOK | Active - Stock | NA | NA | 'STOK' =&gt; 'NA',    #Active - Stock | used to filter active assets - otherwise not used in ICM |</v>
      </c>
    </row>
    <row r="61" spans="1:10" x14ac:dyDescent="0.25">
      <c r="A61" s="1">
        <v>58</v>
      </c>
      <c r="B61" s="1" t="s">
        <v>157</v>
      </c>
      <c r="C61" t="s">
        <v>73</v>
      </c>
      <c r="D61" t="s">
        <v>74</v>
      </c>
      <c r="E61" s="4" t="s">
        <v>151</v>
      </c>
      <c r="F61" s="4" t="s">
        <v>151</v>
      </c>
      <c r="G61" s="2" t="str">
        <f>"'"&amp;Table478910[[#This Row],[Text]]&amp;"' =&gt; '"&amp;Table478910[[#This Row],[out_type]]&amp;"',    #"&amp;Table478910[[#This Row],[Description]]</f>
        <v>'REMO' =&gt; 'NA',    #Removed</v>
      </c>
      <c r="H61" s="4" t="s">
        <v>158</v>
      </c>
      <c r="J61" s="8" t="str">
        <f t="shared" si="0"/>
        <v>| 58 | all.status | REMO | Removed | NA | NA | 'REMO' =&gt; 'NA',    #Removed | used to filter active assets - otherwise not used in ICM |</v>
      </c>
    </row>
    <row r="62" spans="1:10" x14ac:dyDescent="0.25">
      <c r="A62" s="1">
        <v>59</v>
      </c>
      <c r="B62" s="1" t="s">
        <v>157</v>
      </c>
      <c r="C62" t="s">
        <v>75</v>
      </c>
      <c r="D62" t="s">
        <v>76</v>
      </c>
      <c r="E62" s="4" t="s">
        <v>151</v>
      </c>
      <c r="F62" s="4" t="s">
        <v>151</v>
      </c>
      <c r="G62" s="2" t="str">
        <f>"'"&amp;Table478910[[#This Row],[Text]]&amp;"' =&gt; '"&amp;Table478910[[#This Row],[out_type]]&amp;"',    #"&amp;Table478910[[#This Row],[Description]]</f>
        <v>'ABAN' =&gt; 'NA',    #Abandoned</v>
      </c>
      <c r="H62" s="4" t="s">
        <v>158</v>
      </c>
      <c r="J62" s="8" t="str">
        <f t="shared" si="0"/>
        <v>| 59 | all.status | ABAN | Abandoned | NA | NA | 'ABAN' =&gt; 'NA',    #Abandoned | used to filter active assets - otherwise not used in ICM |</v>
      </c>
    </row>
    <row r="63" spans="1:10" x14ac:dyDescent="0.25">
      <c r="A63" s="1">
        <v>60</v>
      </c>
      <c r="B63" s="1" t="s">
        <v>157</v>
      </c>
      <c r="C63" t="s">
        <v>77</v>
      </c>
      <c r="D63" t="s">
        <v>78</v>
      </c>
      <c r="E63" s="4" t="s">
        <v>151</v>
      </c>
      <c r="F63" s="4" t="s">
        <v>151</v>
      </c>
      <c r="G63" s="2" t="str">
        <f>"'"&amp;Table478910[[#This Row],[Text]]&amp;"' =&gt; '"&amp;Table478910[[#This Row],[out_type]]&amp;"',    #"&amp;Table478910[[#This Row],[Description]]</f>
        <v>'SPAR' =&gt; 'NA',    #Decommissioned / Spare</v>
      </c>
      <c r="H63" s="4" t="s">
        <v>158</v>
      </c>
      <c r="J63" s="8" t="str">
        <f t="shared" si="0"/>
        <v>| 60 | all.status | SPAR | Decommissioned / Spare | NA | NA | 'SPAR' =&gt; 'NA',    #Decommissioned / Spare | used to filter active assets - otherwise not used in ICM |</v>
      </c>
    </row>
    <row r="64" spans="1:10" x14ac:dyDescent="0.25">
      <c r="A64" s="1">
        <v>61</v>
      </c>
      <c r="B64" s="1" t="s">
        <v>157</v>
      </c>
      <c r="C64" t="s">
        <v>79</v>
      </c>
      <c r="D64" t="s">
        <v>80</v>
      </c>
      <c r="E64" s="5" t="s">
        <v>151</v>
      </c>
      <c r="F64" s="5" t="s">
        <v>151</v>
      </c>
      <c r="G64" s="2" t="str">
        <f>"'"&amp;Table478910[[#This Row],[Text]]&amp;"' =&gt; '"&amp;Table478910[[#This Row],[out_type]]&amp;"',    #"&amp;Table478910[[#This Row],[Description]]</f>
        <v>'VIRT' =&gt; 'NA',    #Virtual connection</v>
      </c>
      <c r="H64" s="5" t="s">
        <v>158</v>
      </c>
      <c r="J64" s="8" t="str">
        <f t="shared" si="0"/>
        <v>| 61 | all.status | VIRT | Virtual connection | NA | NA | 'VIRT' =&gt; 'NA',    #Virtual connection | used to filter active assets - otherwise not used in ICM |</v>
      </c>
    </row>
    <row r="65" spans="1:10" x14ac:dyDescent="0.25">
      <c r="A65" s="1">
        <v>62</v>
      </c>
      <c r="B65" s="1" t="s">
        <v>157</v>
      </c>
      <c r="C65" t="s">
        <v>81</v>
      </c>
      <c r="D65" t="s">
        <v>82</v>
      </c>
      <c r="E65" s="5" t="s">
        <v>151</v>
      </c>
      <c r="F65" s="5" t="s">
        <v>151</v>
      </c>
      <c r="G65" s="2" t="str">
        <f>"'"&amp;Table478910[[#This Row],[Text]]&amp;"' =&gt; '"&amp;Table478910[[#This Row],[out_type]]&amp;"',    #"&amp;Table478910[[#This Row],[Description]]</f>
        <v>'REPU' =&gt; 'NA',    #Active - Repurposed (Duct)</v>
      </c>
      <c r="H65" s="5" t="s">
        <v>158</v>
      </c>
      <c r="J65" s="8" t="str">
        <f t="shared" si="0"/>
        <v>| 62 | all.status | REPU | Active - Repurposed (Duct) | NA | NA | 'REPU' =&gt; 'NA',    #Active - Repurposed (Duct) | used to filter active assets - otherwise not used in ICM |</v>
      </c>
    </row>
    <row r="66" spans="1:10" x14ac:dyDescent="0.25">
      <c r="A66" s="1">
        <v>63</v>
      </c>
      <c r="B66" s="1" t="s">
        <v>157</v>
      </c>
      <c r="C66" t="s">
        <v>83</v>
      </c>
      <c r="D66" t="s">
        <v>84</v>
      </c>
      <c r="E66" s="4" t="s">
        <v>151</v>
      </c>
      <c r="F66" s="4" t="s">
        <v>151</v>
      </c>
      <c r="G66" s="2" t="str">
        <f>"'"&amp;Table478910[[#This Row],[Text]]&amp;"' =&gt; '"&amp;Table478910[[#This Row],[out_type]]&amp;"',    #"&amp;Table478910[[#This Row],[Description]]</f>
        <v>'EROR' =&gt; 'NA',    #Error during Data Entry</v>
      </c>
      <c r="H66" s="4" t="s">
        <v>158</v>
      </c>
      <c r="J66" s="8" t="str">
        <f t="shared" si="0"/>
        <v>| 63 | all.status | EROR | Error during Data Entry | NA | NA | 'EROR' =&gt; 'NA',    #Error during Data Entry | used to filter active assets - otherwise not used in ICM |</v>
      </c>
    </row>
    <row r="67" spans="1:10" x14ac:dyDescent="0.25">
      <c r="A67" s="1">
        <v>64</v>
      </c>
      <c r="B67" s="1" t="s">
        <v>160</v>
      </c>
      <c r="C67" s="1" t="s">
        <v>120</v>
      </c>
      <c r="D67" t="s">
        <v>124</v>
      </c>
      <c r="E67" s="1" t="s">
        <v>159</v>
      </c>
      <c r="F67" t="s">
        <v>117</v>
      </c>
      <c r="G67" s="2" t="str">
        <f>"'"&amp;Table478910[[#This Row],[Text]]&amp;"' =&gt; '"&amp;Table478910[[#This Row],[out_type]]&amp;"',    #"&amp;Table478910[[#This Row],[Description]]</f>
        <v>'R' =&gt; 'RFLUME',    #Rectangular-throated Flume</v>
      </c>
      <c r="J67" s="8" t="str">
        <f t="shared" ref="J67:J85" si="1">"| "&amp;A67&amp;" | "&amp;B67&amp;" | "&amp;C67&amp;" | "&amp;D67&amp;" | "&amp;E67&amp;" | "&amp;F67&amp;" | "&amp;G67&amp;" | "&amp;H67&amp;" |"</f>
        <v>| 64 | flume.type | R | Rectangular-throated Flume | flume.link_type | RFLUME | 'R' =&gt; 'RFLUME',    #Rectangular-throated Flume |  |</v>
      </c>
    </row>
    <row r="68" spans="1:10" x14ac:dyDescent="0.25">
      <c r="A68" s="1">
        <v>65</v>
      </c>
      <c r="B68" s="1" t="s">
        <v>160</v>
      </c>
      <c r="C68" s="1" t="s">
        <v>122</v>
      </c>
      <c r="D68" t="s">
        <v>125</v>
      </c>
      <c r="E68" s="1" t="s">
        <v>159</v>
      </c>
      <c r="F68" t="s">
        <v>118</v>
      </c>
      <c r="G68" s="2" t="str">
        <f>"'"&amp;Table478910[[#This Row],[Text]]&amp;"' =&gt; '"&amp;Table478910[[#This Row],[out_type]]&amp;"',    #"&amp;Table478910[[#This Row],[Description]]</f>
        <v>'T' =&gt; 'TFLUME',    #Trapezoidal-throated Flume</v>
      </c>
      <c r="J68" s="8" t="str">
        <f t="shared" si="1"/>
        <v>| 65 | flume.type | T | Trapezoidal-throated Flume | flume.link_type | TFLUME | 'T' =&gt; 'TFLUME',    #Trapezoidal-throated Flume |  |</v>
      </c>
    </row>
    <row r="69" spans="1:10" x14ac:dyDescent="0.25">
      <c r="A69" s="1">
        <v>66</v>
      </c>
      <c r="B69" s="1" t="s">
        <v>160</v>
      </c>
      <c r="C69" s="1" t="s">
        <v>121</v>
      </c>
      <c r="D69" t="s">
        <v>126</v>
      </c>
      <c r="E69" s="1" t="s">
        <v>159</v>
      </c>
      <c r="F69" t="s">
        <v>119</v>
      </c>
      <c r="G69" s="2" t="str">
        <f>"'"&amp;Table478910[[#This Row],[Text]]&amp;"' =&gt; '"&amp;Table478910[[#This Row],[out_type]]&amp;"',    #"&amp;Table478910[[#This Row],[Description]]</f>
        <v>'U' =&gt; 'UFLUME',    #U-throated Flume</v>
      </c>
      <c r="J69" s="8" t="str">
        <f t="shared" si="1"/>
        <v>| 66 | flume.type | U | U-throated Flume | flume.link_type | UFLUME | 'U' =&gt; 'UFLUME',    #U-throated Flume |  |</v>
      </c>
    </row>
    <row r="70" spans="1:10" x14ac:dyDescent="0.25">
      <c r="A70" s="1">
        <v>67</v>
      </c>
      <c r="B70" s="1" t="s">
        <v>160</v>
      </c>
      <c r="C70" s="1" t="s">
        <v>116</v>
      </c>
      <c r="D70" t="s">
        <v>123</v>
      </c>
      <c r="E70" s="1" t="s">
        <v>159</v>
      </c>
      <c r="F70" t="s">
        <v>117</v>
      </c>
      <c r="G70" s="2" t="str">
        <f>"'"&amp;Table478910[[#This Row],[Text]]&amp;"' =&gt; '"&amp;Table478910[[#This Row],[out_type]]&amp;"',    #"&amp;Table478910[[#This Row],[Description]]</f>
        <v>'F' =&gt; 'RFLUME',    #Regular Flume</v>
      </c>
      <c r="J70" s="8" t="str">
        <f t="shared" si="1"/>
        <v>| 67 | flume.type | F | Regular Flume | flume.link_type | RFLUME | 'F' =&gt; 'RFLUME',    #Regular Flume |  |</v>
      </c>
    </row>
    <row r="71" spans="1:10" x14ac:dyDescent="0.25">
      <c r="A71" s="1">
        <v>68</v>
      </c>
      <c r="B71" s="1" t="s">
        <v>161</v>
      </c>
      <c r="C71" s="1" t="s">
        <v>129</v>
      </c>
      <c r="D71" t="s">
        <v>131</v>
      </c>
      <c r="E71" s="1" t="s">
        <v>162</v>
      </c>
      <c r="F71" t="s">
        <v>128</v>
      </c>
      <c r="G71" s="2" t="str">
        <f>"'"&amp;Table478910[[#This Row],[Text]]&amp;"' =&gt; '"&amp;Table478910[[#This Row],[out_type]]&amp;"',    #"&amp;Table478910[[#This Row],[Description]]</f>
        <v>'O' =&gt; 'Orific',    #Orifice</v>
      </c>
      <c r="J71" s="8" t="str">
        <f t="shared" si="1"/>
        <v>| 68 | orifice.type | O | Orifice | orifice.link_type | Orific | 'O' =&gt; 'Orific',    #Orifice |  |</v>
      </c>
    </row>
    <row r="72" spans="1:10" x14ac:dyDescent="0.25">
      <c r="A72" s="1">
        <f t="shared" ref="A72:A85" si="2">1+A71</f>
        <v>69</v>
      </c>
      <c r="B72" s="1" t="s">
        <v>161</v>
      </c>
      <c r="C72" s="1" t="s">
        <v>130</v>
      </c>
      <c r="D72" t="s">
        <v>132</v>
      </c>
      <c r="E72" s="1" t="s">
        <v>162</v>
      </c>
      <c r="F72" t="s">
        <v>127</v>
      </c>
      <c r="G72" s="2" t="str">
        <f>"'"&amp;Table478910[[#This Row],[Text]]&amp;"' =&gt; '"&amp;Table478910[[#This Row],[out_type]]&amp;"',    #"&amp;Table478910[[#This Row],[Description]]</f>
        <v>'V' =&gt; 'Vldorf',    #Variable discharge</v>
      </c>
      <c r="J72" s="8" t="str">
        <f t="shared" si="1"/>
        <v>| 69 | orifice.type | V | Variable discharge | orifice.link_type | Vldorf | 'V' =&gt; 'Vldorf',    #Variable discharge |  |</v>
      </c>
    </row>
    <row r="73" spans="1:10" x14ac:dyDescent="0.25">
      <c r="A73" s="1">
        <f t="shared" si="2"/>
        <v>70</v>
      </c>
      <c r="B73" s="1" t="s">
        <v>167</v>
      </c>
      <c r="C73" s="1" t="s">
        <v>116</v>
      </c>
      <c r="D73" s="1" t="s">
        <v>168</v>
      </c>
      <c r="E73" s="1" t="s">
        <v>172</v>
      </c>
      <c r="F73" s="1" t="s">
        <v>173</v>
      </c>
      <c r="G73" s="2" t="str">
        <f>"'"&amp;Table478910[[#This Row],[Text]]&amp;"' =&gt; '"&amp;Table478910[[#This Row],[out_type]]&amp;"',    #"&amp;Table478910[[#This Row],[Description]]</f>
        <v>'F' =&gt; 'FIXPMP',    #Fixed Speed Pump</v>
      </c>
      <c r="J73" s="8" t="str">
        <f t="shared" si="1"/>
        <v>| 70 | pump.type | F | Fixed Speed Pump | pump.link_type | FIXPMP | 'F' =&gt; 'FIXPMP',    #Fixed Speed Pump |  |</v>
      </c>
    </row>
    <row r="74" spans="1:10" x14ac:dyDescent="0.25">
      <c r="A74" s="1">
        <f t="shared" si="2"/>
        <v>71</v>
      </c>
      <c r="B74" s="1" t="s">
        <v>167</v>
      </c>
      <c r="C74" s="1" t="s">
        <v>130</v>
      </c>
      <c r="D74" s="1" t="s">
        <v>169</v>
      </c>
      <c r="E74" s="1" t="s">
        <v>172</v>
      </c>
      <c r="F74" s="1" t="s">
        <v>174</v>
      </c>
      <c r="G74" s="2" t="str">
        <f>"'"&amp;Table478910[[#This Row],[Text]]&amp;"' =&gt; '"&amp;Table478910[[#This Row],[out_type]]&amp;"',    #"&amp;Table478910[[#This Row],[Description]]</f>
        <v>'V' =&gt; 'VSPPMP',    #Variable Speed Pump</v>
      </c>
      <c r="J74" s="8" t="str">
        <f t="shared" si="1"/>
        <v>| 71 | pump.type | V | Variable Speed Pump | pump.link_type | VSPPMP | 'V' =&gt; 'VSPPMP',    #Variable Speed Pump |  |</v>
      </c>
    </row>
    <row r="75" spans="1:10" x14ac:dyDescent="0.25">
      <c r="A75" s="1">
        <f t="shared" si="2"/>
        <v>72</v>
      </c>
      <c r="B75" s="1" t="s">
        <v>167</v>
      </c>
      <c r="C75" s="1" t="s">
        <v>120</v>
      </c>
      <c r="D75" s="1" t="s">
        <v>170</v>
      </c>
      <c r="E75" s="1" t="s">
        <v>172</v>
      </c>
      <c r="F75" s="1" t="s">
        <v>175</v>
      </c>
      <c r="G75" s="2" t="str">
        <f>"'"&amp;Table478910[[#This Row],[Text]]&amp;"' =&gt; '"&amp;Table478910[[#This Row],[out_type]]&amp;"',    #"&amp;Table478910[[#This Row],[Description]]</f>
        <v>'R' =&gt; 'ROTPMP',    #Rotodynamic Pump</v>
      </c>
      <c r="J75" s="8" t="str">
        <f t="shared" si="1"/>
        <v>| 72 | pump.type | R | Rotodynamic Pump | pump.link_type | ROTPMP | 'R' =&gt; 'ROTPMP',    #Rotodynamic Pump |  |</v>
      </c>
    </row>
    <row r="76" spans="1:10" x14ac:dyDescent="0.25">
      <c r="A76" s="1">
        <f t="shared" si="2"/>
        <v>73</v>
      </c>
      <c r="B76" s="1" t="s">
        <v>167</v>
      </c>
      <c r="C76" s="1" t="s">
        <v>133</v>
      </c>
      <c r="D76" s="1" t="s">
        <v>171</v>
      </c>
      <c r="E76" s="1" t="s">
        <v>172</v>
      </c>
      <c r="F76" s="1" t="s">
        <v>176</v>
      </c>
      <c r="G76" s="2" t="str">
        <f>"'"&amp;Table478910[[#This Row],[Text]]&amp;"' =&gt; '"&amp;Table478910[[#This Row],[out_type]]&amp;"',    #"&amp;Table478910[[#This Row],[Description]]</f>
        <v>'S' =&gt; 'SCRPMP',    #Screw pump</v>
      </c>
      <c r="J76" s="8" t="str">
        <f t="shared" si="1"/>
        <v>| 73 | pump.type | S | Screw pump | pump.link_type | SCRPMP | 'S' =&gt; 'SCRPMP',    #Screw pump |  |</v>
      </c>
    </row>
    <row r="77" spans="1:10" x14ac:dyDescent="0.25">
      <c r="A77" s="1">
        <f t="shared" si="2"/>
        <v>74</v>
      </c>
      <c r="B77" s="1" t="s">
        <v>177</v>
      </c>
      <c r="C77" s="1" t="s">
        <v>178</v>
      </c>
      <c r="D77" s="1" t="s">
        <v>179</v>
      </c>
      <c r="E77" s="6" t="s">
        <v>151</v>
      </c>
      <c r="F77" s="6" t="s">
        <v>151</v>
      </c>
      <c r="G77" s="2" t="str">
        <f>"'"&amp;Table478910[[#This Row],[Text]]&amp;"' =&gt; '"&amp;Table478910[[#This Row],[out_type]]&amp;"',    #"&amp;Table478910[[#This Row],[Description]]</f>
        <v>'G' =&gt; 'NA',    #General</v>
      </c>
      <c r="H77" s="6" t="s">
        <v>154</v>
      </c>
      <c r="J77" s="8" t="str">
        <f t="shared" si="1"/>
        <v>| 74 | siphon.type | G | General | NA | NA | 'G' =&gt; 'NA',    #General | out_type not needed as there isn't a type in ICM |</v>
      </c>
    </row>
    <row r="78" spans="1:10" x14ac:dyDescent="0.25">
      <c r="A78" s="1">
        <f t="shared" si="2"/>
        <v>75</v>
      </c>
      <c r="B78" s="1" t="s">
        <v>180</v>
      </c>
      <c r="C78" s="1" t="s">
        <v>133</v>
      </c>
      <c r="D78" s="1" t="s">
        <v>134</v>
      </c>
      <c r="E78" s="1" t="s">
        <v>193</v>
      </c>
      <c r="F78" s="1" t="s">
        <v>194</v>
      </c>
      <c r="G78" s="2" t="str">
        <f>"'"&amp;Table478910[[#This Row],[Text]]&amp;"' =&gt; '"&amp;Table478910[[#This Row],[out_type]]&amp;"',    #"&amp;Table478910[[#This Row],[Description]]</f>
        <v>'S' =&gt; 'Weir',    #Standard</v>
      </c>
      <c r="J78" s="8" t="str">
        <f t="shared" si="1"/>
        <v>| 75 | weir.type | S | Standard | weir.link_type | Weir | 'S' =&gt; 'Weir',    #Standard |  |</v>
      </c>
    </row>
    <row r="79" spans="1:10" x14ac:dyDescent="0.25">
      <c r="A79" s="1">
        <f t="shared" si="2"/>
        <v>76</v>
      </c>
      <c r="B79" s="1" t="s">
        <v>180</v>
      </c>
      <c r="C79" s="1" t="s">
        <v>181</v>
      </c>
      <c r="D79" s="1" t="s">
        <v>187</v>
      </c>
      <c r="E79" s="1" t="s">
        <v>193</v>
      </c>
      <c r="F79" s="1" t="s">
        <v>195</v>
      </c>
      <c r="G79" s="2" t="str">
        <f>"'"&amp;Table478910[[#This Row],[Text]]&amp;"' =&gt; '"&amp;Table478910[[#This Row],[out_type]]&amp;"',    #"&amp;Table478910[[#This Row],[Description]]</f>
        <v>'VC' =&gt; 'VCWEIR',    #Variable Crest</v>
      </c>
      <c r="J79" s="8" t="str">
        <f t="shared" si="1"/>
        <v>| 76 | weir.type | VC | Variable Crest | weir.link_type | VCWEIR | 'VC' =&gt; 'VCWEIR',    #Variable Crest |  |</v>
      </c>
    </row>
    <row r="80" spans="1:10" x14ac:dyDescent="0.25">
      <c r="A80" s="1">
        <f t="shared" si="2"/>
        <v>77</v>
      </c>
      <c r="B80" s="1" t="s">
        <v>180</v>
      </c>
      <c r="C80" s="1" t="s">
        <v>182</v>
      </c>
      <c r="D80" s="1" t="s">
        <v>188</v>
      </c>
      <c r="E80" s="1" t="s">
        <v>193</v>
      </c>
      <c r="F80" s="1" t="s">
        <v>196</v>
      </c>
      <c r="G80" s="2" t="str">
        <f>"'"&amp;Table478910[[#This Row],[Text]]&amp;"' =&gt; '"&amp;Table478910[[#This Row],[out_type]]&amp;"',    #"&amp;Table478910[[#This Row],[Description]]</f>
        <v>'VW' =&gt; 'VWWEIR',    #Variable Weir</v>
      </c>
      <c r="J80" s="8" t="str">
        <f t="shared" si="1"/>
        <v>| 77 | weir.type | VW | Variable Weir | weir.link_type | VWWEIR | 'VW' =&gt; 'VWWEIR',    #Variable Weir |  |</v>
      </c>
    </row>
    <row r="81" spans="1:10" x14ac:dyDescent="0.25">
      <c r="A81" s="1">
        <f t="shared" si="2"/>
        <v>78</v>
      </c>
      <c r="B81" s="1" t="s">
        <v>180</v>
      </c>
      <c r="C81" s="1" t="s">
        <v>183</v>
      </c>
      <c r="D81" s="1" t="s">
        <v>189</v>
      </c>
      <c r="E81" s="1" t="s">
        <v>193</v>
      </c>
      <c r="F81" s="1" t="s">
        <v>197</v>
      </c>
      <c r="G81" s="2" t="str">
        <f>"'"&amp;Table478910[[#This Row],[Text]]&amp;"' =&gt; '"&amp;Table478910[[#This Row],[out_type]]&amp;"',    #"&amp;Table478910[[#This Row],[Description]]</f>
        <v>'CO' =&gt; 'COWEIR',    #Contracted Rectangular</v>
      </c>
      <c r="J81" s="8" t="str">
        <f t="shared" si="1"/>
        <v>| 78 | weir.type | CO | Contracted Rectangular | weir.link_type | COWEIR | 'CO' =&gt; 'COWEIR',    #Contracted Rectangular |  |</v>
      </c>
    </row>
    <row r="82" spans="1:10" x14ac:dyDescent="0.25">
      <c r="A82" s="1">
        <f t="shared" si="2"/>
        <v>79</v>
      </c>
      <c r="B82" s="1" t="s">
        <v>180</v>
      </c>
      <c r="C82" s="1" t="s">
        <v>184</v>
      </c>
      <c r="D82" s="1" t="s">
        <v>190</v>
      </c>
      <c r="E82" s="1" t="s">
        <v>193</v>
      </c>
      <c r="F82" s="1" t="s">
        <v>198</v>
      </c>
      <c r="G82" s="2" t="str">
        <f>"'"&amp;Table478910[[#This Row],[Text]]&amp;"' =&gt; '"&amp;Table478910[[#This Row],[out_type]]&amp;"',    #"&amp;Table478910[[#This Row],[Description]]</f>
        <v>'VN' =&gt; 'VNWEIR',    #Vee Notch</v>
      </c>
      <c r="J82" s="8" t="str">
        <f t="shared" si="1"/>
        <v>| 79 | weir.type | VN | Vee Notch | weir.link_type | VNWEIR | 'VN' =&gt; 'VNWEIR',    #Vee Notch |  |</v>
      </c>
    </row>
    <row r="83" spans="1:10" x14ac:dyDescent="0.25">
      <c r="A83" s="1">
        <f t="shared" si="2"/>
        <v>80</v>
      </c>
      <c r="B83" s="1" t="s">
        <v>180</v>
      </c>
      <c r="C83" s="1" t="s">
        <v>185</v>
      </c>
      <c r="D83" s="1" t="s">
        <v>191</v>
      </c>
      <c r="E83" s="1" t="s">
        <v>193</v>
      </c>
      <c r="F83" s="1" t="s">
        <v>199</v>
      </c>
      <c r="G83" s="2" t="str">
        <f>"'"&amp;Table478910[[#This Row],[Text]]&amp;"' =&gt; '"&amp;Table478910[[#This Row],[out_type]]&amp;"',    #"&amp;Table478910[[#This Row],[Description]]</f>
        <v>'TR' =&gt; 'TRWEIR',    #Trapezoidal Notch</v>
      </c>
      <c r="J83" s="8" t="str">
        <f t="shared" si="1"/>
        <v>| 80 | weir.type | TR | Trapezoidal Notch | weir.link_type | TRWEIR | 'TR' =&gt; 'TRWEIR',    #Trapezoidal Notch |  |</v>
      </c>
    </row>
    <row r="84" spans="1:10" x14ac:dyDescent="0.25">
      <c r="A84" s="1">
        <f t="shared" si="2"/>
        <v>81</v>
      </c>
      <c r="B84" s="1" t="s">
        <v>180</v>
      </c>
      <c r="C84" s="1" t="s">
        <v>186</v>
      </c>
      <c r="D84" s="1" t="s">
        <v>192</v>
      </c>
      <c r="E84" s="1" t="s">
        <v>193</v>
      </c>
      <c r="F84" s="1" t="s">
        <v>200</v>
      </c>
      <c r="G84" s="2" t="str">
        <f>"'"&amp;Table478910[[#This Row],[Text]]&amp;"' =&gt; '"&amp;Table478910[[#This Row],[out_type]]&amp;"',    #"&amp;Table478910[[#This Row],[Description]]</f>
        <v>'BR' =&gt; 'BRWEIR',    #Broad Crested</v>
      </c>
      <c r="J84" s="8" t="str">
        <f t="shared" si="1"/>
        <v>| 81 | weir.type | BR | Broad Crested | weir.link_type | BRWEIR | 'BR' =&gt; 'BRWEIR',    #Broad Crested |  |</v>
      </c>
    </row>
    <row r="85" spans="1:10" x14ac:dyDescent="0.25">
      <c r="A85" s="1">
        <f t="shared" si="2"/>
        <v>82</v>
      </c>
      <c r="B85" s="1" t="s">
        <v>180</v>
      </c>
      <c r="C85" s="1" t="s">
        <v>201</v>
      </c>
      <c r="D85" s="1" t="s">
        <v>203</v>
      </c>
      <c r="E85" s="1" t="s">
        <v>193</v>
      </c>
      <c r="F85" s="1" t="s">
        <v>202</v>
      </c>
      <c r="G85" s="2" t="str">
        <f>"'"&amp;Table478910[[#This Row],[Text]]&amp;"' =&gt; '"&amp;Table478910[[#This Row],[out_type]]&amp;"',    #"&amp;Table478910[[#This Row],[Description]]</f>
        <v>'GW' =&gt; 'GTWEIR',    #Gated weir</v>
      </c>
      <c r="H85" s="3" t="s">
        <v>218</v>
      </c>
      <c r="J85" s="8" t="str">
        <f t="shared" si="1"/>
        <v>| 82 | weir.type | GW | Gated weir | weir.link_type | GTWEIR | 'GW' =&gt; 'GTWEIR',    #Gated weir | this would be a new type in InfoAsset |</v>
      </c>
    </row>
    <row r="86" spans="1:10" x14ac:dyDescent="0.25">
      <c r="J86" s="8" t="str">
        <f>"| --- | --- | --- | --- | --- | --- | --- | --- |"</f>
        <v>| --- | --- | --- | --- | --- | --- | --- | --- |</v>
      </c>
    </row>
  </sheetData>
  <phoneticPr fontId="1" type="noConversion"/>
  <pageMargins left="0.7" right="0.7" top="0.75" bottom="0.75" header="0.3" footer="0.3"/>
  <pageSetup paperSize="9" scale="36" orientation="portrait" r:id="rId1"/>
  <colBreaks count="1" manualBreakCount="1">
    <brk id="8" max="1048575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schema changes</vt:lpstr>
      <vt:lpstr>'schema changes'!Print_Area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Hywel Lewis</dc:creator>
  <cp:lastModifiedBy>Hywel Lewis</cp:lastModifiedBy>
  <dcterms:created xsi:type="dcterms:W3CDTF">2024-07-22T20:55:27Z</dcterms:created>
  <dcterms:modified xsi:type="dcterms:W3CDTF">2024-07-28T20:51:11Z</dcterms:modified>
</cp:coreProperties>
</file>