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ther\2021SUMMER\"/>
    </mc:Choice>
  </mc:AlternateContent>
  <bookViews>
    <workbookView xWindow="0" yWindow="0" windowWidth="2355" windowHeight="0"/>
  </bookViews>
  <sheets>
    <sheet name="工作表1" sheetId="4" r:id="rId1"/>
    <sheet name="行程" sheetId="3" r:id="rId2"/>
    <sheet name="記帳表" sheetId="1" r:id="rId3"/>
  </sheets>
  <definedNames>
    <definedName name="_xlnm._FilterDatabase" localSheetId="2" hidden="1">記帳表!$C$1:$C$31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9" i="1" l="1"/>
  <c r="J38" i="1"/>
  <c r="G30" i="1"/>
  <c r="G31" i="1"/>
  <c r="F35" i="1"/>
  <c r="F19" i="1" l="1"/>
  <c r="G19" i="1" s="1"/>
  <c r="F23" i="1"/>
  <c r="G23" i="1" s="1"/>
  <c r="F22" i="1"/>
  <c r="G22" i="1" s="1"/>
  <c r="F21" i="1"/>
  <c r="G21" i="1" s="1"/>
  <c r="F20" i="1"/>
  <c r="G20" i="1" s="1"/>
  <c r="F18" i="1"/>
  <c r="G18" i="1" s="1"/>
  <c r="F17" i="1"/>
  <c r="G17" i="1" s="1"/>
  <c r="F16" i="1"/>
  <c r="G16" i="1" s="1"/>
  <c r="F15" i="1"/>
  <c r="G15" i="1" s="1"/>
  <c r="F9" i="1"/>
  <c r="G9" i="1" s="1"/>
  <c r="F14" i="1"/>
  <c r="G14" i="1" s="1"/>
  <c r="F13" i="1"/>
  <c r="G13" i="1" s="1"/>
  <c r="F12" i="1"/>
  <c r="G12" i="1" s="1"/>
  <c r="F8" i="1"/>
  <c r="G8" i="1" s="1"/>
  <c r="F11" i="1"/>
  <c r="G11" i="1" s="1"/>
  <c r="F10" i="1"/>
  <c r="G10" i="1" s="1"/>
  <c r="F7" i="1"/>
  <c r="G7" i="1" s="1"/>
  <c r="F6" i="1"/>
  <c r="G6" i="1" s="1"/>
  <c r="F5" i="1" l="1"/>
  <c r="G5" i="1" s="1"/>
  <c r="F3" i="1" l="1"/>
  <c r="F4" i="1"/>
  <c r="G4" i="1" s="1"/>
  <c r="G3" i="1" l="1"/>
  <c r="F34" i="1"/>
  <c r="G2" i="1"/>
</calcChain>
</file>

<file path=xl/sharedStrings.xml><?xml version="1.0" encoding="utf-8"?>
<sst xmlns="http://schemas.openxmlformats.org/spreadsheetml/2006/main" count="274" uniqueCount="201">
  <si>
    <t>項目</t>
    <phoneticPr fontId="1" type="noConversion"/>
  </si>
  <si>
    <t>金額</t>
    <phoneticPr fontId="1" type="noConversion"/>
  </si>
  <si>
    <t>單價</t>
    <phoneticPr fontId="1" type="noConversion"/>
  </si>
  <si>
    <t>個數</t>
    <phoneticPr fontId="1" type="noConversion"/>
  </si>
  <si>
    <t>日期</t>
    <phoneticPr fontId="1" type="noConversion"/>
  </si>
  <si>
    <t>時間</t>
    <phoneticPr fontId="1" type="noConversion"/>
  </si>
  <si>
    <t>備註</t>
    <phoneticPr fontId="1" type="noConversion"/>
  </si>
  <si>
    <t>花費</t>
    <phoneticPr fontId="1" type="noConversion"/>
  </si>
  <si>
    <t>where</t>
    <phoneticPr fontId="1" type="noConversion"/>
  </si>
  <si>
    <t>do</t>
    <phoneticPr fontId="1" type="noConversion"/>
  </si>
  <si>
    <t>通車</t>
    <phoneticPr fontId="1" type="noConversion"/>
  </si>
  <si>
    <t>交通時間</t>
    <phoneticPr fontId="1" type="noConversion"/>
  </si>
  <si>
    <t>付款人</t>
    <phoneticPr fontId="1" type="noConversion"/>
  </si>
  <si>
    <t>涂</t>
    <phoneticPr fontId="1" type="noConversion"/>
  </si>
  <si>
    <t>林</t>
    <phoneticPr fontId="1" type="noConversion"/>
  </si>
  <si>
    <t>午餐</t>
    <phoneticPr fontId="1" type="noConversion"/>
  </si>
  <si>
    <t>0900-1000</t>
    <phoneticPr fontId="1" type="noConversion"/>
  </si>
  <si>
    <t>日期</t>
    <phoneticPr fontId="1" type="noConversion"/>
  </si>
  <si>
    <t>涂刷卡總計</t>
    <phoneticPr fontId="1" type="noConversion"/>
  </si>
  <si>
    <t>林刷卡總計</t>
    <phoneticPr fontId="1" type="noConversion"/>
  </si>
  <si>
    <t>玩樂總金額</t>
    <phoneticPr fontId="1" type="noConversion"/>
  </si>
  <si>
    <t>20</t>
    <phoneticPr fontId="1" type="noConversion"/>
  </si>
  <si>
    <t>逍遙遊租摩托車</t>
    <phoneticPr fontId="1" type="noConversion"/>
  </si>
  <si>
    <t>8點前要還車</t>
    <phoneticPr fontId="1" type="noConversion"/>
  </si>
  <si>
    <t>2104-2213</t>
    <phoneticPr fontId="1" type="noConversion"/>
  </si>
  <si>
    <t>台中-台北高鐵1566</t>
    <phoneticPr fontId="1" type="noConversion"/>
  </si>
  <si>
    <t>69</t>
    <phoneticPr fontId="1" type="noConversion"/>
  </si>
  <si>
    <t>6-11E、6-11D</t>
    <phoneticPr fontId="1" type="noConversion"/>
  </si>
  <si>
    <t>2005/2025區間</t>
    <phoneticPr fontId="1" type="noConversion"/>
  </si>
  <si>
    <t>台中歌劇院</t>
    <phoneticPr fontId="1" type="noConversion"/>
  </si>
  <si>
    <t>分子藥局</t>
    <phoneticPr fontId="1" type="noConversion"/>
  </si>
  <si>
    <t>台中大遠百</t>
    <phoneticPr fontId="1" type="noConversion"/>
  </si>
  <si>
    <t>魚吃土。手作三文治</t>
  </si>
  <si>
    <t>五~六及國定假日11:30～22:00</t>
    <phoneticPr fontId="1" type="noConversion"/>
  </si>
  <si>
    <t>10:00–21:00</t>
  </si>
  <si>
    <t>台中市西屯區上仁街99號 0918374448
營業時間07:30AM~1300</t>
    <phoneticPr fontId="1" type="noConversion"/>
  </si>
  <si>
    <t>蔦屋書店</t>
    <phoneticPr fontId="1" type="noConversion"/>
  </si>
  <si>
    <t>台中市西屯區市政北二路18之1號
營業時間11:00~22:00</t>
    <phoneticPr fontId="1" type="noConversion"/>
  </si>
  <si>
    <t>ROOTS 5F
營業時間11:00~22:00</t>
    <phoneticPr fontId="1" type="noConversion"/>
  </si>
  <si>
    <t>阿裕壽司</t>
    <phoneticPr fontId="1" type="noConversion"/>
  </si>
  <si>
    <t>10</t>
    <phoneticPr fontId="1" type="noConversion"/>
  </si>
  <si>
    <t>午餐</t>
    <phoneticPr fontId="1" type="noConversion"/>
  </si>
  <si>
    <t>1300-1400</t>
    <phoneticPr fontId="1" type="noConversion"/>
  </si>
  <si>
    <t>草悟道</t>
    <phoneticPr fontId="1" type="noConversion"/>
  </si>
  <si>
    <t>綠光聚落</t>
    <phoneticPr fontId="1" type="noConversion"/>
  </si>
  <si>
    <t>國立台灣美術館</t>
    <phoneticPr fontId="1" type="noConversion"/>
  </si>
  <si>
    <t>~1800</t>
    <phoneticPr fontId="1" type="noConversion"/>
  </si>
  <si>
    <t>營業時間10:00~18:00</t>
    <phoneticPr fontId="1" type="noConversion"/>
  </si>
  <si>
    <t>一中夜市</t>
    <phoneticPr fontId="1" type="noConversion"/>
  </si>
  <si>
    <t>台中市北區西屯路一段361號
太多人可以買去草悟道吃</t>
    <phoneticPr fontId="1" type="noConversion"/>
  </si>
  <si>
    <t>~1940</t>
    <phoneticPr fontId="1" type="noConversion"/>
  </si>
  <si>
    <t>5</t>
    <phoneticPr fontId="1" type="noConversion"/>
  </si>
  <si>
    <t>豐味綠豆沙牛乳專門店一中支店</t>
    <phoneticPr fontId="1" type="noConversion"/>
  </si>
  <si>
    <t>第一地瓜球</t>
    <phoneticPr fontId="1" type="noConversion"/>
  </si>
  <si>
    <t>隱和旅</t>
    <phoneticPr fontId="1" type="noConversion"/>
  </si>
  <si>
    <t>每人</t>
    <phoneticPr fontId="1" type="noConversion"/>
  </si>
  <si>
    <t>回程高鐵</t>
    <phoneticPr fontId="1" type="noConversion"/>
  </si>
  <si>
    <t>去程高鐵</t>
    <phoneticPr fontId="1" type="noConversion"/>
  </si>
  <si>
    <t>涂</t>
    <phoneticPr fontId="1" type="noConversion"/>
  </si>
  <si>
    <t>租車押金</t>
    <phoneticPr fontId="1" type="noConversion"/>
  </si>
  <si>
    <t>台中火車站-台中高鐵站</t>
    <phoneticPr fontId="1" type="noConversion"/>
  </si>
  <si>
    <t>Q弟紅豆餅</t>
  </si>
  <si>
    <t>租車尾款</t>
    <phoneticPr fontId="1" type="noConversion"/>
  </si>
  <si>
    <t>林</t>
    <phoneticPr fontId="1" type="noConversion"/>
  </si>
  <si>
    <t>北澤壽喜燒</t>
    <phoneticPr fontId="1" type="noConversion"/>
  </si>
  <si>
    <t>明倫蛋餅</t>
    <phoneticPr fontId="1" type="noConversion"/>
  </si>
  <si>
    <t>嘉義不一樣</t>
    <phoneticPr fontId="1" type="noConversion"/>
  </si>
  <si>
    <t>涂</t>
    <phoneticPr fontId="1" type="noConversion"/>
  </si>
  <si>
    <t>茶之魔手</t>
    <phoneticPr fontId="1" type="noConversion"/>
  </si>
  <si>
    <t>巨大泡芙</t>
    <phoneticPr fontId="1" type="noConversion"/>
  </si>
  <si>
    <t>紅茶</t>
    <phoneticPr fontId="1" type="noConversion"/>
  </si>
  <si>
    <t>玉米</t>
    <phoneticPr fontId="1" type="noConversion"/>
  </si>
  <si>
    <t>行李櫃租借</t>
    <phoneticPr fontId="1" type="noConversion"/>
  </si>
  <si>
    <t>雙人電動腳踏車</t>
    <phoneticPr fontId="1" type="noConversion"/>
  </si>
  <si>
    <t>阿裕壽司</t>
    <phoneticPr fontId="1" type="noConversion"/>
  </si>
  <si>
    <t>飲料</t>
    <phoneticPr fontId="1" type="noConversion"/>
  </si>
  <si>
    <t>加油</t>
    <phoneticPr fontId="1" type="noConversion"/>
  </si>
  <si>
    <t>雞蛋糕</t>
    <phoneticPr fontId="1" type="noConversion"/>
  </si>
  <si>
    <t>雞排</t>
    <phoneticPr fontId="1" type="noConversion"/>
  </si>
  <si>
    <t>地瓜球</t>
    <phoneticPr fontId="1" type="noConversion"/>
  </si>
  <si>
    <t>綠豆沙珍珠牛奶</t>
    <phoneticPr fontId="1" type="noConversion"/>
  </si>
  <si>
    <t>雞腳凍</t>
    <phoneticPr fontId="1" type="noConversion"/>
  </si>
  <si>
    <t>涂自己吃</t>
    <phoneticPr fontId="1" type="noConversion"/>
  </si>
  <si>
    <t>林自己吃</t>
    <phoneticPr fontId="1" type="noConversion"/>
  </si>
  <si>
    <t>草悟道停車費</t>
    <phoneticPr fontId="1" type="noConversion"/>
  </si>
  <si>
    <t>一中街停車費</t>
    <phoneticPr fontId="1" type="noConversion"/>
  </si>
  <si>
    <t>每人平均花費</t>
    <phoneticPr fontId="1" type="noConversion"/>
  </si>
  <si>
    <t>涂共花</t>
    <phoneticPr fontId="1" type="noConversion"/>
  </si>
  <si>
    <t>林共花</t>
    <phoneticPr fontId="1" type="noConversion"/>
  </si>
  <si>
    <t>台北-台中客運</t>
    <phoneticPr fontId="1" type="noConversion"/>
  </si>
  <si>
    <t>黑金文旅</t>
    <phoneticPr fontId="1" type="noConversion"/>
  </si>
  <si>
    <t>寄放行李</t>
    <phoneticPr fontId="1" type="noConversion"/>
  </si>
  <si>
    <t>茶六燒肉-公益店</t>
    <phoneticPr fontId="1" type="noConversion"/>
  </si>
  <si>
    <t>交通:irent/公車</t>
    <phoneticPr fontId="1" type="noConversion"/>
  </si>
  <si>
    <t>潭雅神綠園道</t>
  </si>
  <si>
    <t>30</t>
    <phoneticPr fontId="1" type="noConversion"/>
  </si>
  <si>
    <t>~1800</t>
    <phoneticPr fontId="1" type="noConversion"/>
  </si>
  <si>
    <t>1830~</t>
    <phoneticPr fontId="1" type="noConversion"/>
  </si>
  <si>
    <t>旱溪夜市</t>
  </si>
  <si>
    <t>25</t>
    <phoneticPr fontId="1" type="noConversion"/>
  </si>
  <si>
    <t>通車/腳踏車</t>
    <phoneticPr fontId="1" type="noConversion"/>
  </si>
  <si>
    <t>通車/晚餐</t>
    <phoneticPr fontId="1" type="noConversion"/>
  </si>
  <si>
    <t>星期二，四，五，六(豐原祖傳鳳梨冰/發哥現烤/行家蜜汁燒烤/豐仁冰)</t>
    <phoneticPr fontId="1" type="noConversion"/>
  </si>
  <si>
    <t>可以租加工區旁邊的Ubike，騎乘大約14公里/3小時</t>
    <phoneticPr fontId="1" type="noConversion"/>
  </si>
  <si>
    <t>黑金文旅</t>
    <phoneticPr fontId="1" type="noConversion"/>
  </si>
  <si>
    <t>10</t>
    <phoneticPr fontId="1" type="noConversion"/>
  </si>
  <si>
    <t>味噌觀光工廠</t>
    <phoneticPr fontId="1" type="noConversion"/>
  </si>
  <si>
    <t>寶熊漁樂碼頭</t>
  </si>
  <si>
    <t>0740~1030</t>
    <phoneticPr fontId="1" type="noConversion"/>
  </si>
  <si>
    <t>999雙人</t>
    <phoneticPr fontId="1" type="noConversion"/>
  </si>
  <si>
    <t>20</t>
    <phoneticPr fontId="1" type="noConversion"/>
  </si>
  <si>
    <t>1100-1300</t>
    <phoneticPr fontId="1" type="noConversion"/>
  </si>
  <si>
    <t>日</t>
    <phoneticPr fontId="1" type="noConversion"/>
  </si>
  <si>
    <t>辦理入住時間從15:00開始， 退房時間至11:00止
gogogro 平日前四小免費/後面每小50nt</t>
    <phoneticPr fontId="1" type="noConversion"/>
  </si>
  <si>
    <t>1% Bakery</t>
    <phoneticPr fontId="1" type="noConversion"/>
  </si>
  <si>
    <t>23(五)</t>
    <phoneticPr fontId="1" type="noConversion"/>
  </si>
  <si>
    <t>24(六)</t>
    <phoneticPr fontId="1" type="noConversion"/>
  </si>
  <si>
    <t>早餐</t>
    <phoneticPr fontId="1" type="noConversion"/>
  </si>
  <si>
    <t>0900-1000</t>
    <phoneticPr fontId="1" type="noConversion"/>
  </si>
  <si>
    <t>台中第二市場</t>
    <phoneticPr fontId="1" type="noConversion"/>
  </si>
  <si>
    <t>3(步行)</t>
    <phoneticPr fontId="1" type="noConversion"/>
  </si>
  <si>
    <t>霧峰林家宮保第園區</t>
    <phoneticPr fontId="1" type="noConversion"/>
  </si>
  <si>
    <t>光復新村 </t>
  </si>
  <si>
    <t>1830-2000</t>
    <phoneticPr fontId="1" type="noConversion"/>
  </si>
  <si>
    <t>台中歌劇院-夜間導覽</t>
    <phoneticPr fontId="1" type="noConversion"/>
  </si>
  <si>
    <t>王家菜頭粿糯米腸/越南法國麵包(爌肉飯、麻芛、香菇肉羹、紅茶、麵攤)</t>
    <phoneticPr fontId="1" type="noConversion"/>
  </si>
  <si>
    <t>1030-1300</t>
    <phoneticPr fontId="1" type="noConversion"/>
  </si>
  <si>
    <t>樹仁商圈</t>
    <phoneticPr fontId="1" type="noConversion"/>
  </si>
  <si>
    <t>午餐</t>
    <phoneticPr fontId="1" type="noConversion"/>
  </si>
  <si>
    <t>萊園</t>
    <phoneticPr fontId="1" type="noConversion"/>
  </si>
  <si>
    <t>250/235(kkday)</t>
    <phoneticPr fontId="1" type="noConversion"/>
  </si>
  <si>
    <t>台中軟體園區~Dali Art藝術廣場</t>
  </si>
  <si>
    <t>0900-1700</t>
    <phoneticPr fontId="1" type="noConversion"/>
  </si>
  <si>
    <t>1100-2100</t>
    <phoneticPr fontId="1" type="noConversion"/>
  </si>
  <si>
    <t>預約導覽1100</t>
    <phoneticPr fontId="1" type="noConversion"/>
  </si>
  <si>
    <t>趙記串烤</t>
  </si>
  <si>
    <t>(霧峰民生故事館)</t>
    <phoneticPr fontId="1" type="noConversion"/>
  </si>
  <si>
    <t>老牌羊肉/龍之軒古早味炸粿/霧峰振卿肉羹大王/肉圓/木瓜牛奶/三大甜品屋/鄒記餡餅</t>
    <phoneticPr fontId="1" type="noConversion"/>
  </si>
  <si>
    <t>台中市霧峰區四德路65號（樹仁路與四德路路口） 1630-2400</t>
    <phoneticPr fontId="1" type="noConversion"/>
  </si>
  <si>
    <t>忠孝路觀光夜市</t>
  </si>
  <si>
    <t>1500~</t>
    <phoneticPr fontId="1" type="noConversion"/>
  </si>
  <si>
    <t>花蓮瑞穗臭豆腐</t>
  </si>
  <si>
    <t>花鳥川</t>
    <phoneticPr fontId="1" type="noConversion"/>
  </si>
  <si>
    <t>25(日)</t>
    <phoneticPr fontId="1" type="noConversion"/>
  </si>
  <si>
    <t>徐大姐炸香香/味泉米糕/Q氏地瓜球/永德堂/茗陽甘蔗牛奶/阿義紅茶冰</t>
    <phoneticPr fontId="1" type="noConversion"/>
  </si>
  <si>
    <t>提早十分鐘報到，已預約1900</t>
    <phoneticPr fontId="1" type="noConversion"/>
  </si>
  <si>
    <t>逢甲夜市_炳叔烤玉米逢甲總店</t>
    <phoneticPr fontId="1" type="noConversion"/>
  </si>
  <si>
    <t>20</t>
    <phoneticPr fontId="1" type="noConversion"/>
  </si>
  <si>
    <t>15</t>
    <phoneticPr fontId="1" type="noConversion"/>
  </si>
  <si>
    <t>摘星山莊</t>
    <phoneticPr fontId="1" type="noConversion"/>
  </si>
  <si>
    <t>100/四月姓林免費</t>
    <phoneticPr fontId="1" type="noConversion"/>
  </si>
  <si>
    <t>下午三點有導覽</t>
    <phoneticPr fontId="1" type="noConversion"/>
  </si>
  <si>
    <t>車中寶</t>
    <phoneticPr fontId="1" type="noConversion"/>
  </si>
  <si>
    <t>700兩日</t>
    <phoneticPr fontId="1" type="noConversion"/>
  </si>
  <si>
    <t>租車</t>
    <phoneticPr fontId="1" type="noConversion"/>
  </si>
  <si>
    <t>三佳早點</t>
    <phoneticPr fontId="1" type="noConversion"/>
  </si>
  <si>
    <t>肉蛋吐司</t>
    <phoneticPr fontId="1" type="noConversion"/>
  </si>
  <si>
    <t>早餐</t>
    <phoneticPr fontId="1" type="noConversion"/>
  </si>
  <si>
    <t>台中市北區健行路748號(假日營業時間：上午4點半～下午12點半)</t>
    <phoneticPr fontId="1" type="noConversion"/>
  </si>
  <si>
    <t>週二-週日AM9:00~PM17:00
導覽:斷層館 09:30及14:00/工程館 10:00及14:30/防災館 10:30及15:00/重建館 11:00及15:30</t>
    <phoneticPr fontId="1" type="noConversion"/>
  </si>
  <si>
    <t>(國立自然科學博物館921地震教育園區)</t>
    <phoneticPr fontId="1" type="noConversion"/>
  </si>
  <si>
    <t>亞洲大學+亞洲現代美術館</t>
    <phoneticPr fontId="1" type="noConversion"/>
  </si>
  <si>
    <t>通車</t>
    <phoneticPr fontId="1" type="noConversion"/>
  </si>
  <si>
    <t>21:08-21:54</t>
    <phoneticPr fontId="1" type="noConversion"/>
  </si>
  <si>
    <t>高鐵</t>
    <phoneticPr fontId="1" type="noConversion"/>
  </si>
  <si>
    <t>自取蛋糕</t>
    <phoneticPr fontId="1" type="noConversion"/>
  </si>
  <si>
    <t>拿行李</t>
    <phoneticPr fontId="1" type="noConversion"/>
  </si>
  <si>
    <t>車中寶</t>
    <phoneticPr fontId="1" type="noConversion"/>
  </si>
  <si>
    <t>還車</t>
    <phoneticPr fontId="1" type="noConversion"/>
  </si>
  <si>
    <t>20:00前</t>
    <phoneticPr fontId="1" type="noConversion"/>
  </si>
  <si>
    <t>晚餐</t>
    <phoneticPr fontId="1" type="noConversion"/>
  </si>
  <si>
    <t>17:00~</t>
    <phoneticPr fontId="1" type="noConversion"/>
  </si>
  <si>
    <t>10</t>
    <phoneticPr fontId="1" type="noConversion"/>
  </si>
  <si>
    <t>公益門市營業時間為中午12:00-晚上20:30</t>
    <phoneticPr fontId="1" type="noConversion"/>
  </si>
  <si>
    <t>台中市美村路一段596巷14號，訂位電話: 0905675038 
09:00-晚上21:00</t>
    <phoneticPr fontId="1" type="noConversion"/>
  </si>
  <si>
    <t>四張犁夜市/逢甲夜市</t>
    <phoneticPr fontId="1" type="noConversion"/>
  </si>
  <si>
    <t>宮原眼科</t>
    <phoneticPr fontId="1" type="noConversion"/>
  </si>
  <si>
    <t>台中市役所</t>
    <phoneticPr fontId="1" type="noConversion"/>
  </si>
  <si>
    <t>check in/租借gogoro</t>
    <phoneticPr fontId="1" type="noConversion"/>
  </si>
  <si>
    <t>504(已刷卡)</t>
    <phoneticPr fontId="1" type="noConversion"/>
  </si>
  <si>
    <t>台中文學館</t>
    <phoneticPr fontId="1" type="noConversion"/>
  </si>
  <si>
    <t>動漫彩繪巷</t>
    <phoneticPr fontId="1" type="noConversion"/>
  </si>
  <si>
    <t>分子藥局</t>
    <phoneticPr fontId="1" type="noConversion"/>
  </si>
  <si>
    <t>貓頭鷹教堂</t>
    <phoneticPr fontId="1" type="noConversion"/>
  </si>
  <si>
    <t>第二市場</t>
    <phoneticPr fontId="1" type="noConversion"/>
  </si>
  <si>
    <t>黑金文旅</t>
    <phoneticPr fontId="1" type="noConversion"/>
  </si>
  <si>
    <t>退房</t>
    <phoneticPr fontId="1" type="noConversion"/>
  </si>
  <si>
    <t>吃到飽</t>
    <phoneticPr fontId="1" type="noConversion"/>
  </si>
  <si>
    <t>25(日)_雨備</t>
    <phoneticPr fontId="1" type="noConversion"/>
  </si>
  <si>
    <t>11:30-1300</t>
    <phoneticPr fontId="1" type="noConversion"/>
  </si>
  <si>
    <t>489+10%</t>
    <phoneticPr fontId="1" type="noConversion"/>
  </si>
  <si>
    <t>台中市東區旱溪東路一段456號1樓 營業時間10:00-18:00</t>
    <phoneticPr fontId="1" type="noConversion"/>
  </si>
  <si>
    <t>150(60可抵消費)</t>
    <phoneticPr fontId="1" type="noConversion"/>
  </si>
  <si>
    <t>台中自然科學博物館</t>
    <phoneticPr fontId="1" type="noConversion"/>
  </si>
  <si>
    <t>台中自然科學博物館_植物園</t>
    <phoneticPr fontId="1" type="noConversion"/>
  </si>
  <si>
    <t>新天地西洋博物館</t>
    <phoneticPr fontId="1" type="noConversion"/>
  </si>
  <si>
    <t>八豆食府壽喜燒專門店</t>
    <phoneticPr fontId="1" type="noConversion"/>
  </si>
  <si>
    <t>KLOOK有折價券240可以抵300</t>
    <phoneticPr fontId="1" type="noConversion"/>
  </si>
  <si>
    <t>10:00-11:20</t>
    <phoneticPr fontId="1" type="noConversion"/>
  </si>
  <si>
    <t>道禾六藝文化館 </t>
  </si>
  <si>
    <t>台中市西區林森路33號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</si>
</sst>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0" tint="-0.34998626667073579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1"/>
      <color rgb="FF202124"/>
      <name val="細明體"/>
      <family val="3"/>
      <charset val="136"/>
    </font>
    <font>
      <sz val="12"/>
      <color rgb="FF222222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3"/>
      <name val="微軟正黑體"/>
      <family val="2"/>
      <charset val="136"/>
    </font>
    <font>
      <b/>
      <sz val="13"/>
      <name val="微軟正黑體"/>
      <family val="2"/>
      <charset val="136"/>
    </font>
    <font>
      <sz val="13"/>
      <color theme="1"/>
      <name val="新細明體"/>
      <family val="2"/>
      <charset val="136"/>
      <scheme val="minor"/>
    </font>
    <font>
      <sz val="13"/>
      <color rgb="FF000000"/>
      <name val="微軟正黑體"/>
      <family val="2"/>
      <charset val="136"/>
    </font>
    <font>
      <sz val="13"/>
      <color rgb="FF333333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3" fillId="4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3" fillId="0" borderId="2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49" fontId="10" fillId="0" borderId="2" xfId="0" applyNumberFormat="1" applyFont="1" applyBorder="1" applyAlignment="1">
      <alignment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49" fontId="10" fillId="0" borderId="4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49" fontId="10" fillId="0" borderId="5" xfId="0" applyNumberFormat="1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49" fontId="10" fillId="0" borderId="6" xfId="0" applyNumberFormat="1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20" fontId="10" fillId="0" borderId="2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49" fontId="10" fillId="0" borderId="2" xfId="0" applyNumberFormat="1" applyFont="1" applyBorder="1" applyAlignment="1">
      <alignment vertical="center" wrapText="1"/>
    </xf>
    <xf numFmtId="20" fontId="10" fillId="0" borderId="1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vertical="center" wrapText="1"/>
    </xf>
    <xf numFmtId="49" fontId="10" fillId="0" borderId="0" xfId="0" applyNumberFormat="1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6" xfId="1" applyFont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7"/>
  <sheetViews>
    <sheetView tabSelected="1" topLeftCell="A46" workbookViewId="0">
      <selection activeCell="D54" sqref="D54"/>
    </sheetView>
  </sheetViews>
  <sheetFormatPr defaultColWidth="22.5" defaultRowHeight="17.25"/>
  <cols>
    <col min="1" max="1" width="9.75" style="91" customWidth="1"/>
    <col min="2" max="2" width="22.5" style="92"/>
    <col min="3" max="3" width="33.125" style="94" customWidth="1"/>
    <col min="4" max="4" width="22.5" style="92"/>
    <col min="5" max="5" width="22.5" style="93"/>
    <col min="6" max="6" width="22.5" style="92"/>
    <col min="7" max="7" width="46.5" style="94" customWidth="1"/>
    <col min="8" max="16384" width="22.5" style="53"/>
  </cols>
  <sheetData>
    <row r="1" spans="1:7">
      <c r="A1" s="51" t="s">
        <v>112</v>
      </c>
      <c r="B1" s="51" t="s">
        <v>5</v>
      </c>
      <c r="C1" s="95" t="s">
        <v>8</v>
      </c>
      <c r="D1" s="51" t="s">
        <v>11</v>
      </c>
      <c r="E1" s="52" t="s">
        <v>9</v>
      </c>
      <c r="F1" s="52" t="s">
        <v>7</v>
      </c>
      <c r="G1" s="52" t="s">
        <v>6</v>
      </c>
    </row>
    <row r="2" spans="1:7">
      <c r="A2" s="54" t="s">
        <v>115</v>
      </c>
      <c r="B2" s="55" t="s">
        <v>108</v>
      </c>
      <c r="C2" s="96" t="s">
        <v>89</v>
      </c>
      <c r="D2" s="55"/>
      <c r="E2" s="56" t="s">
        <v>10</v>
      </c>
      <c r="F2" s="56">
        <v>270</v>
      </c>
      <c r="G2" s="56"/>
    </row>
    <row r="3" spans="1:7" ht="34.5">
      <c r="A3" s="57"/>
      <c r="B3" s="55"/>
      <c r="C3" s="73" t="s">
        <v>90</v>
      </c>
      <c r="D3" s="55"/>
      <c r="E3" s="56" t="s">
        <v>91</v>
      </c>
      <c r="F3" s="56"/>
      <c r="G3" s="58" t="s">
        <v>113</v>
      </c>
    </row>
    <row r="4" spans="1:7">
      <c r="A4" s="57"/>
      <c r="B4" s="55" t="s">
        <v>111</v>
      </c>
      <c r="C4" s="73" t="s">
        <v>92</v>
      </c>
      <c r="D4" s="55" t="s">
        <v>21</v>
      </c>
      <c r="E4" s="56" t="s">
        <v>15</v>
      </c>
      <c r="F4" s="56" t="s">
        <v>109</v>
      </c>
      <c r="G4" s="58" t="s">
        <v>93</v>
      </c>
    </row>
    <row r="5" spans="1:7">
      <c r="A5" s="57"/>
      <c r="B5" s="55"/>
      <c r="C5" s="73" t="s">
        <v>177</v>
      </c>
      <c r="D5" s="55"/>
      <c r="E5" s="56"/>
      <c r="F5" s="56"/>
      <c r="G5" s="58"/>
    </row>
    <row r="6" spans="1:7">
      <c r="A6" s="57"/>
      <c r="B6" s="55"/>
      <c r="C6" s="97" t="s">
        <v>176</v>
      </c>
      <c r="D6" s="55"/>
      <c r="E6" s="56"/>
      <c r="F6" s="56"/>
      <c r="G6" s="58"/>
    </row>
    <row r="7" spans="1:7" ht="34.5">
      <c r="A7" s="57"/>
      <c r="B7" s="59">
        <v>1500</v>
      </c>
      <c r="C7" s="73" t="s">
        <v>90</v>
      </c>
      <c r="D7" s="55"/>
      <c r="E7" s="56" t="s">
        <v>178</v>
      </c>
      <c r="F7" s="56"/>
      <c r="G7" s="58" t="s">
        <v>113</v>
      </c>
    </row>
    <row r="8" spans="1:7">
      <c r="A8" s="57"/>
      <c r="B8" s="59"/>
      <c r="C8" s="97" t="s">
        <v>180</v>
      </c>
      <c r="D8" s="55"/>
      <c r="E8" s="56"/>
      <c r="F8" s="56"/>
      <c r="G8" s="58"/>
    </row>
    <row r="9" spans="1:7">
      <c r="A9" s="57"/>
      <c r="B9" s="59"/>
      <c r="C9" s="97" t="s">
        <v>181</v>
      </c>
      <c r="D9" s="55"/>
      <c r="E9" s="56"/>
      <c r="F9" s="56"/>
      <c r="G9" s="58"/>
    </row>
    <row r="10" spans="1:7">
      <c r="A10" s="57"/>
      <c r="B10" s="59"/>
      <c r="C10" s="94" t="s">
        <v>146</v>
      </c>
      <c r="D10" s="55" t="s">
        <v>147</v>
      </c>
      <c r="E10" s="56"/>
      <c r="F10" s="56"/>
      <c r="G10" s="58" t="s">
        <v>140</v>
      </c>
    </row>
    <row r="11" spans="1:7">
      <c r="A11" s="57"/>
      <c r="B11" s="59"/>
      <c r="C11" s="94" t="s">
        <v>182</v>
      </c>
      <c r="D11" s="55"/>
      <c r="E11" s="56"/>
      <c r="F11" s="56"/>
      <c r="G11" s="58"/>
    </row>
    <row r="12" spans="1:7">
      <c r="A12" s="57"/>
      <c r="B12" s="59" t="s">
        <v>123</v>
      </c>
      <c r="C12" s="73" t="s">
        <v>124</v>
      </c>
      <c r="D12" s="55" t="s">
        <v>148</v>
      </c>
      <c r="E12" s="56"/>
      <c r="F12" s="56">
        <v>200</v>
      </c>
      <c r="G12" s="58" t="s">
        <v>145</v>
      </c>
    </row>
    <row r="13" spans="1:7" ht="34.5">
      <c r="A13" s="57"/>
      <c r="B13" s="59" t="s">
        <v>97</v>
      </c>
      <c r="C13" s="58" t="s">
        <v>98</v>
      </c>
      <c r="D13" s="55" t="s">
        <v>99</v>
      </c>
      <c r="E13" s="56" t="s">
        <v>101</v>
      </c>
      <c r="F13" s="56"/>
      <c r="G13" s="58" t="s">
        <v>102</v>
      </c>
    </row>
    <row r="14" spans="1:7">
      <c r="A14" s="57"/>
      <c r="B14" s="59"/>
      <c r="C14" s="94" t="s">
        <v>141</v>
      </c>
      <c r="D14" s="55"/>
      <c r="E14" s="56"/>
      <c r="F14" s="56"/>
      <c r="G14" s="58"/>
    </row>
    <row r="15" spans="1:7">
      <c r="A15" s="60"/>
      <c r="B15" s="59"/>
      <c r="C15" s="58" t="s">
        <v>90</v>
      </c>
      <c r="D15" s="55" t="s">
        <v>40</v>
      </c>
      <c r="E15" s="56"/>
      <c r="F15" s="56"/>
      <c r="G15" s="58"/>
    </row>
    <row r="17" spans="1:9" ht="34.5">
      <c r="A17" s="61" t="s">
        <v>116</v>
      </c>
      <c r="B17" s="59" t="s">
        <v>118</v>
      </c>
      <c r="C17" s="58" t="s">
        <v>119</v>
      </c>
      <c r="D17" s="59" t="s">
        <v>120</v>
      </c>
      <c r="E17" s="62" t="s">
        <v>117</v>
      </c>
      <c r="F17" s="59"/>
      <c r="G17" s="58" t="s">
        <v>125</v>
      </c>
    </row>
    <row r="18" spans="1:9">
      <c r="A18" s="61"/>
      <c r="B18" s="59"/>
      <c r="C18" s="58" t="s">
        <v>155</v>
      </c>
      <c r="D18" s="59"/>
      <c r="E18" s="62"/>
      <c r="F18" s="59"/>
      <c r="G18" s="58"/>
    </row>
    <row r="19" spans="1:9">
      <c r="A19" s="61"/>
      <c r="B19" s="59"/>
      <c r="C19" s="58" t="s">
        <v>152</v>
      </c>
      <c r="D19" s="59"/>
      <c r="E19" s="56" t="s">
        <v>154</v>
      </c>
      <c r="F19" s="59" t="s">
        <v>153</v>
      </c>
      <c r="G19" s="58"/>
    </row>
    <row r="20" spans="1:9">
      <c r="A20" s="61"/>
      <c r="B20" s="59" t="s">
        <v>126</v>
      </c>
      <c r="C20" s="58" t="s">
        <v>121</v>
      </c>
      <c r="D20" s="59">
        <v>30</v>
      </c>
      <c r="E20" s="56"/>
      <c r="F20" s="59" t="s">
        <v>130</v>
      </c>
      <c r="G20" s="58" t="s">
        <v>134</v>
      </c>
    </row>
    <row r="21" spans="1:9">
      <c r="A21" s="61"/>
      <c r="B21" s="59"/>
      <c r="C21" s="58" t="s">
        <v>129</v>
      </c>
      <c r="D21" s="59"/>
      <c r="E21" s="56"/>
      <c r="F21" s="59"/>
      <c r="G21" s="58"/>
    </row>
    <row r="22" spans="1:9">
      <c r="A22" s="61"/>
      <c r="B22" s="59"/>
      <c r="C22" s="58" t="s">
        <v>183</v>
      </c>
      <c r="D22" s="59"/>
      <c r="E22" s="56"/>
      <c r="F22" s="59"/>
      <c r="G22" s="58"/>
    </row>
    <row r="23" spans="1:9" ht="34.5">
      <c r="A23" s="61"/>
      <c r="B23" s="59"/>
      <c r="C23" s="58" t="s">
        <v>127</v>
      </c>
      <c r="D23" s="59"/>
      <c r="E23" s="56" t="s">
        <v>128</v>
      </c>
      <c r="F23" s="59"/>
      <c r="G23" s="58" t="s">
        <v>137</v>
      </c>
    </row>
    <row r="24" spans="1:9" ht="69">
      <c r="A24" s="61"/>
      <c r="B24" s="59"/>
      <c r="C24" s="58" t="s">
        <v>160</v>
      </c>
      <c r="D24" s="59">
        <v>10</v>
      </c>
      <c r="E24" s="56"/>
      <c r="F24" s="59">
        <v>50</v>
      </c>
      <c r="G24" s="58" t="s">
        <v>159</v>
      </c>
    </row>
    <row r="25" spans="1:9">
      <c r="A25" s="61"/>
      <c r="B25" s="59"/>
      <c r="C25" s="58" t="s">
        <v>122</v>
      </c>
      <c r="D25" s="59"/>
      <c r="E25" s="56"/>
      <c r="F25" s="59"/>
      <c r="G25" s="58"/>
    </row>
    <row r="26" spans="1:9">
      <c r="A26" s="61"/>
      <c r="B26" s="59"/>
      <c r="C26" s="58" t="s">
        <v>136</v>
      </c>
      <c r="D26" s="59"/>
      <c r="E26" s="56"/>
      <c r="F26" s="59"/>
      <c r="G26" s="58"/>
    </row>
    <row r="27" spans="1:9">
      <c r="A27" s="61"/>
      <c r="B27" s="59"/>
      <c r="C27" s="58" t="s">
        <v>161</v>
      </c>
      <c r="D27" s="59">
        <v>3</v>
      </c>
      <c r="E27" s="56"/>
      <c r="F27" s="59">
        <v>250</v>
      </c>
      <c r="G27" s="58" t="s">
        <v>132</v>
      </c>
    </row>
    <row r="28" spans="1:9" ht="34.5">
      <c r="A28" s="61"/>
      <c r="B28" s="59"/>
      <c r="C28" s="58" t="s">
        <v>135</v>
      </c>
      <c r="D28" s="59">
        <v>6</v>
      </c>
      <c r="E28" s="56"/>
      <c r="F28" s="59"/>
      <c r="G28" s="58" t="s">
        <v>138</v>
      </c>
    </row>
    <row r="29" spans="1:9">
      <c r="A29" s="61"/>
      <c r="B29" s="59"/>
      <c r="C29" s="58" t="s">
        <v>131</v>
      </c>
      <c r="D29" s="59"/>
      <c r="E29" s="56"/>
      <c r="F29" s="59"/>
      <c r="G29" s="58" t="s">
        <v>133</v>
      </c>
    </row>
    <row r="30" spans="1:9" ht="16.5" customHeight="1">
      <c r="A30" s="61"/>
      <c r="B30" s="59"/>
      <c r="C30" s="58" t="s">
        <v>139</v>
      </c>
      <c r="D30" s="59"/>
      <c r="E30" s="56"/>
      <c r="F30" s="59"/>
      <c r="G30" s="58" t="s">
        <v>144</v>
      </c>
    </row>
    <row r="31" spans="1:9">
      <c r="A31" s="63"/>
      <c r="B31" s="64"/>
      <c r="C31" s="81"/>
      <c r="D31" s="64"/>
      <c r="E31" s="65"/>
      <c r="F31" s="64"/>
      <c r="G31" s="66"/>
      <c r="H31" s="67"/>
    </row>
    <row r="32" spans="1:9">
      <c r="A32" s="68"/>
      <c r="B32" s="69"/>
      <c r="C32" s="82"/>
      <c r="D32" s="69"/>
      <c r="E32" s="70"/>
      <c r="F32" s="69"/>
      <c r="G32" s="71"/>
      <c r="H32" s="67"/>
      <c r="I32" s="67"/>
    </row>
    <row r="33" spans="1:9" ht="34.5">
      <c r="A33" s="54" t="s">
        <v>143</v>
      </c>
      <c r="B33" s="72">
        <v>0.41666666666666669</v>
      </c>
      <c r="C33" s="73" t="s">
        <v>156</v>
      </c>
      <c r="D33" s="55"/>
      <c r="E33" s="74" t="s">
        <v>157</v>
      </c>
      <c r="F33" s="56"/>
      <c r="G33" s="58" t="s">
        <v>158</v>
      </c>
      <c r="H33" s="67"/>
      <c r="I33" s="67"/>
    </row>
    <row r="34" spans="1:9">
      <c r="A34" s="75"/>
      <c r="B34" s="76"/>
      <c r="C34" s="73" t="s">
        <v>184</v>
      </c>
      <c r="D34" s="55"/>
      <c r="E34" s="77"/>
      <c r="F34" s="56"/>
      <c r="G34" s="58"/>
      <c r="H34" s="67"/>
      <c r="I34" s="67"/>
    </row>
    <row r="35" spans="1:9" ht="34.5">
      <c r="A35" s="75"/>
      <c r="B35" s="59"/>
      <c r="C35" s="73" t="s">
        <v>107</v>
      </c>
      <c r="D35" s="55" t="s">
        <v>95</v>
      </c>
      <c r="E35" s="56" t="s">
        <v>100</v>
      </c>
      <c r="F35" s="56"/>
      <c r="G35" s="58" t="s">
        <v>103</v>
      </c>
      <c r="H35" s="67"/>
      <c r="I35" s="67"/>
    </row>
    <row r="36" spans="1:9">
      <c r="A36" s="75"/>
      <c r="B36" s="59"/>
      <c r="C36" s="58" t="s">
        <v>106</v>
      </c>
      <c r="D36" s="55"/>
      <c r="E36" s="56"/>
      <c r="F36" s="56"/>
      <c r="G36" s="58"/>
      <c r="H36" s="67"/>
      <c r="I36" s="67"/>
    </row>
    <row r="37" spans="1:9">
      <c r="A37" s="75"/>
      <c r="B37" s="59"/>
      <c r="C37" s="58" t="s">
        <v>94</v>
      </c>
      <c r="D37" s="55"/>
      <c r="E37" s="56"/>
      <c r="F37" s="56"/>
      <c r="G37" s="58"/>
      <c r="H37" s="67"/>
      <c r="I37" s="67"/>
    </row>
    <row r="38" spans="1:9">
      <c r="A38" s="75"/>
      <c r="B38" s="59"/>
      <c r="C38" s="58" t="s">
        <v>149</v>
      </c>
      <c r="D38" s="59"/>
      <c r="E38" s="56"/>
      <c r="F38" s="59" t="s">
        <v>150</v>
      </c>
      <c r="G38" s="58" t="s">
        <v>151</v>
      </c>
      <c r="H38" s="67"/>
      <c r="I38" s="67"/>
    </row>
    <row r="39" spans="1:9">
      <c r="A39" s="75"/>
      <c r="B39" s="59" t="s">
        <v>171</v>
      </c>
      <c r="C39" s="58" t="s">
        <v>175</v>
      </c>
      <c r="D39" s="59">
        <v>10</v>
      </c>
      <c r="E39" s="78" t="s">
        <v>170</v>
      </c>
      <c r="F39" s="59"/>
      <c r="G39" s="58"/>
      <c r="H39" s="67"/>
      <c r="I39" s="67"/>
    </row>
    <row r="40" spans="1:9">
      <c r="A40" s="75"/>
      <c r="B40" s="59"/>
      <c r="C40" s="73" t="s">
        <v>114</v>
      </c>
      <c r="D40" s="55" t="s">
        <v>172</v>
      </c>
      <c r="E40" s="74" t="s">
        <v>165</v>
      </c>
      <c r="F40" s="56" t="s">
        <v>179</v>
      </c>
      <c r="G40" s="58" t="s">
        <v>173</v>
      </c>
      <c r="H40" s="67"/>
      <c r="I40" s="67"/>
    </row>
    <row r="41" spans="1:9" ht="51.75">
      <c r="A41" s="75"/>
      <c r="B41" s="59"/>
      <c r="C41" s="58" t="s">
        <v>142</v>
      </c>
      <c r="D41" s="59">
        <v>6</v>
      </c>
      <c r="E41" s="77"/>
      <c r="F41" s="59">
        <v>320</v>
      </c>
      <c r="G41" s="58" t="s">
        <v>174</v>
      </c>
      <c r="H41" s="67"/>
      <c r="I41" s="67"/>
    </row>
    <row r="42" spans="1:9">
      <c r="A42" s="75"/>
      <c r="B42" s="59"/>
      <c r="C42" s="73" t="s">
        <v>90</v>
      </c>
      <c r="D42" s="59"/>
      <c r="E42" s="79" t="s">
        <v>166</v>
      </c>
      <c r="F42" s="59"/>
      <c r="G42" s="58"/>
      <c r="H42" s="67"/>
      <c r="I42" s="67"/>
    </row>
    <row r="43" spans="1:9">
      <c r="A43" s="75"/>
      <c r="B43" s="59" t="s">
        <v>169</v>
      </c>
      <c r="C43" s="73" t="s">
        <v>167</v>
      </c>
      <c r="D43" s="59"/>
      <c r="E43" s="79" t="s">
        <v>168</v>
      </c>
      <c r="F43" s="59"/>
      <c r="G43" s="58"/>
      <c r="H43" s="67"/>
      <c r="I43" s="67"/>
    </row>
    <row r="44" spans="1:9">
      <c r="A44" s="80"/>
      <c r="B44" s="59" t="s">
        <v>163</v>
      </c>
      <c r="C44" s="58" t="s">
        <v>164</v>
      </c>
      <c r="D44" s="59"/>
      <c r="E44" s="56" t="s">
        <v>162</v>
      </c>
      <c r="F44" s="59">
        <v>700</v>
      </c>
      <c r="G44" s="58"/>
    </row>
    <row r="45" spans="1:9">
      <c r="A45" s="63"/>
      <c r="B45" s="64"/>
      <c r="C45" s="81"/>
      <c r="D45" s="64"/>
      <c r="E45" s="65"/>
      <c r="F45" s="64"/>
      <c r="G45" s="81"/>
    </row>
    <row r="46" spans="1:9">
      <c r="A46" s="68"/>
      <c r="B46" s="69"/>
      <c r="C46" s="98"/>
      <c r="D46" s="69"/>
      <c r="E46" s="70"/>
      <c r="F46" s="69"/>
      <c r="G46" s="82"/>
    </row>
    <row r="47" spans="1:9">
      <c r="A47" s="83" t="s">
        <v>188</v>
      </c>
      <c r="B47" s="84"/>
      <c r="C47" s="58" t="s">
        <v>185</v>
      </c>
      <c r="D47" s="59"/>
      <c r="E47" s="56" t="s">
        <v>186</v>
      </c>
      <c r="F47" s="59"/>
      <c r="G47" s="58"/>
    </row>
    <row r="48" spans="1:9">
      <c r="A48" s="85"/>
      <c r="B48" s="84" t="s">
        <v>198</v>
      </c>
      <c r="C48" s="86" t="s">
        <v>199</v>
      </c>
      <c r="D48" s="59"/>
      <c r="E48" s="56"/>
      <c r="F48" s="59"/>
      <c r="G48" s="87" t="s">
        <v>200</v>
      </c>
    </row>
    <row r="49" spans="1:7">
      <c r="A49" s="88"/>
      <c r="B49" s="84" t="s">
        <v>189</v>
      </c>
      <c r="C49" s="73" t="s">
        <v>196</v>
      </c>
      <c r="D49" s="59"/>
      <c r="E49" s="56" t="s">
        <v>187</v>
      </c>
      <c r="F49" s="59" t="s">
        <v>190</v>
      </c>
      <c r="G49" s="58" t="s">
        <v>197</v>
      </c>
    </row>
    <row r="50" spans="1:7">
      <c r="A50" s="88"/>
      <c r="B50" s="59"/>
      <c r="C50" s="58" t="s">
        <v>193</v>
      </c>
      <c r="D50" s="59"/>
      <c r="E50" s="56"/>
      <c r="F50" s="59"/>
      <c r="G50" s="58"/>
    </row>
    <row r="51" spans="1:7">
      <c r="A51" s="88"/>
      <c r="B51" s="59"/>
      <c r="C51" s="58" t="s">
        <v>194</v>
      </c>
      <c r="D51" s="59"/>
      <c r="E51" s="56"/>
      <c r="F51" s="59">
        <v>20</v>
      </c>
      <c r="G51" s="58"/>
    </row>
    <row r="52" spans="1:7" ht="34.5">
      <c r="A52" s="88"/>
      <c r="B52" s="89"/>
      <c r="C52" s="58" t="s">
        <v>195</v>
      </c>
      <c r="D52" s="59"/>
      <c r="E52" s="56"/>
      <c r="F52" s="59" t="s">
        <v>192</v>
      </c>
      <c r="G52" s="90" t="s">
        <v>191</v>
      </c>
    </row>
    <row r="53" spans="1:7">
      <c r="A53" s="88"/>
      <c r="B53" s="59"/>
      <c r="C53" s="73" t="s">
        <v>114</v>
      </c>
      <c r="D53" s="55" t="s">
        <v>40</v>
      </c>
      <c r="E53" s="62" t="s">
        <v>165</v>
      </c>
      <c r="F53" s="56" t="s">
        <v>179</v>
      </c>
      <c r="G53" s="58" t="s">
        <v>173</v>
      </c>
    </row>
    <row r="54" spans="1:7" ht="51.75">
      <c r="A54" s="88"/>
      <c r="B54" s="59"/>
      <c r="C54" s="58" t="s">
        <v>142</v>
      </c>
      <c r="D54" s="59">
        <v>6</v>
      </c>
      <c r="E54" s="62"/>
      <c r="F54" s="59">
        <v>320</v>
      </c>
      <c r="G54" s="58" t="s">
        <v>174</v>
      </c>
    </row>
    <row r="55" spans="1:7">
      <c r="A55" s="88"/>
      <c r="B55" s="59"/>
      <c r="C55" s="73" t="s">
        <v>90</v>
      </c>
      <c r="D55" s="59"/>
      <c r="E55" s="56" t="s">
        <v>166</v>
      </c>
      <c r="F55" s="59"/>
      <c r="G55" s="58"/>
    </row>
    <row r="56" spans="1:7">
      <c r="A56" s="75"/>
      <c r="B56" s="59" t="s">
        <v>169</v>
      </c>
      <c r="C56" s="73" t="s">
        <v>152</v>
      </c>
      <c r="D56" s="59"/>
      <c r="E56" s="56" t="s">
        <v>168</v>
      </c>
      <c r="F56" s="59"/>
      <c r="G56" s="58"/>
    </row>
    <row r="57" spans="1:7">
      <c r="A57" s="80"/>
      <c r="B57" s="59" t="s">
        <v>163</v>
      </c>
      <c r="C57" s="58" t="s">
        <v>164</v>
      </c>
      <c r="D57" s="59"/>
      <c r="E57" s="56" t="s">
        <v>10</v>
      </c>
      <c r="F57" s="59">
        <v>700</v>
      </c>
      <c r="G57" s="58"/>
    </row>
  </sheetData>
  <mergeCells count="8">
    <mergeCell ref="E53:E54"/>
    <mergeCell ref="A47:A57"/>
    <mergeCell ref="B33:B34"/>
    <mergeCell ref="A2:A15"/>
    <mergeCell ref="E17:E18"/>
    <mergeCell ref="E40:E41"/>
    <mergeCell ref="E33:E34"/>
    <mergeCell ref="A33:A44"/>
  </mergeCells>
  <phoneticPr fontId="1" type="noConversion"/>
  <pageMargins left="0.25" right="0.25" top="0.75" bottom="0.75" header="0.3" footer="0.3"/>
  <pageSetup paperSize="9" scale="52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zoomScale="85" zoomScaleNormal="85" workbookViewId="0">
      <selection activeCell="C5" sqref="C5:C7"/>
    </sheetView>
  </sheetViews>
  <sheetFormatPr defaultColWidth="9" defaultRowHeight="15.75"/>
  <cols>
    <col min="1" max="1" width="9" style="3"/>
    <col min="2" max="2" width="16.625" style="9" customWidth="1"/>
    <col min="3" max="3" width="30.125" style="11" customWidth="1"/>
    <col min="4" max="4" width="10" style="20" customWidth="1"/>
    <col min="5" max="5" width="18.75" style="21" customWidth="1"/>
    <col min="6" max="6" width="16.75" style="22" customWidth="1"/>
    <col min="7" max="7" width="61.875" style="23" customWidth="1"/>
    <col min="8" max="16384" width="9" style="3"/>
  </cols>
  <sheetData>
    <row r="1" spans="1:7" s="8" customFormat="1">
      <c r="A1" s="5" t="s">
        <v>4</v>
      </c>
      <c r="B1" s="6" t="s">
        <v>5</v>
      </c>
      <c r="C1" s="6" t="s">
        <v>8</v>
      </c>
      <c r="D1" s="6" t="s">
        <v>11</v>
      </c>
      <c r="E1" s="5" t="s">
        <v>9</v>
      </c>
      <c r="F1" s="29" t="s">
        <v>7</v>
      </c>
      <c r="G1" s="29" t="s">
        <v>6</v>
      </c>
    </row>
    <row r="2" spans="1:7" s="8" customFormat="1">
      <c r="A2" s="40"/>
      <c r="B2" s="15" t="s">
        <v>108</v>
      </c>
      <c r="C2" s="11" t="s">
        <v>89</v>
      </c>
      <c r="D2" s="15"/>
      <c r="E2" s="16" t="s">
        <v>10</v>
      </c>
      <c r="F2" s="30">
        <v>270</v>
      </c>
      <c r="G2" s="30"/>
    </row>
    <row r="3" spans="1:7">
      <c r="A3" s="41"/>
      <c r="B3" s="15" t="s">
        <v>111</v>
      </c>
      <c r="C3" s="1" t="s">
        <v>92</v>
      </c>
      <c r="D3" s="15" t="s">
        <v>110</v>
      </c>
      <c r="E3" s="16" t="s">
        <v>15</v>
      </c>
      <c r="F3" s="30" t="s">
        <v>109</v>
      </c>
      <c r="G3" s="3" t="s">
        <v>93</v>
      </c>
    </row>
    <row r="4" spans="1:7">
      <c r="A4" s="41"/>
      <c r="B4" s="16">
        <v>1330</v>
      </c>
      <c r="C4" s="1" t="s">
        <v>90</v>
      </c>
      <c r="D4" s="15"/>
      <c r="E4" s="27" t="s">
        <v>91</v>
      </c>
      <c r="F4" s="30"/>
      <c r="G4" s="3"/>
    </row>
    <row r="5" spans="1:7">
      <c r="A5" s="41"/>
      <c r="B5" s="38" t="s">
        <v>96</v>
      </c>
      <c r="C5" s="36" t="s">
        <v>107</v>
      </c>
      <c r="D5" s="15" t="s">
        <v>95</v>
      </c>
      <c r="E5" s="16" t="s">
        <v>100</v>
      </c>
      <c r="F5" s="30"/>
      <c r="G5" s="3" t="s">
        <v>103</v>
      </c>
    </row>
    <row r="6" spans="1:7">
      <c r="A6" s="41"/>
      <c r="B6" s="39"/>
      <c r="C6" s="3" t="s">
        <v>106</v>
      </c>
      <c r="D6" s="15"/>
      <c r="E6" s="16"/>
      <c r="F6" s="30"/>
      <c r="G6" s="3"/>
    </row>
    <row r="7" spans="1:7">
      <c r="A7" s="41"/>
      <c r="B7" s="39"/>
      <c r="C7" s="3" t="s">
        <v>94</v>
      </c>
      <c r="D7" s="15"/>
      <c r="E7" s="16"/>
      <c r="F7" s="30"/>
      <c r="G7" s="3"/>
    </row>
    <row r="8" spans="1:7" ht="16.5">
      <c r="A8" s="41"/>
      <c r="B8" s="37"/>
      <c r="C8" s="3"/>
      <c r="D8" s="28"/>
      <c r="E8" s="27"/>
      <c r="F8" s="30"/>
      <c r="G8" s="3"/>
    </row>
    <row r="9" spans="1:7">
      <c r="A9" s="41"/>
      <c r="B9" s="16" t="s">
        <v>97</v>
      </c>
      <c r="C9" s="3" t="s">
        <v>98</v>
      </c>
      <c r="D9" s="15" t="s">
        <v>99</v>
      </c>
      <c r="E9" s="16" t="s">
        <v>101</v>
      </c>
      <c r="F9" s="30"/>
      <c r="G9" s="3" t="s">
        <v>102</v>
      </c>
    </row>
    <row r="10" spans="1:7">
      <c r="A10" s="42"/>
      <c r="B10" s="16"/>
      <c r="C10" s="3" t="s">
        <v>104</v>
      </c>
      <c r="D10" s="15" t="s">
        <v>105</v>
      </c>
      <c r="E10" s="16"/>
      <c r="F10" s="30"/>
      <c r="G10" s="3"/>
    </row>
    <row r="11" spans="1:7">
      <c r="A11" s="14"/>
      <c r="B11" s="33"/>
      <c r="C11" s="31"/>
      <c r="D11" s="34"/>
      <c r="E11" s="33"/>
      <c r="F11" s="35"/>
      <c r="G11" s="32"/>
    </row>
    <row r="13" spans="1:7" s="19" customFormat="1" ht="31.5">
      <c r="A13" s="48"/>
      <c r="B13" s="9" t="s">
        <v>16</v>
      </c>
      <c r="C13" s="2" t="s">
        <v>32</v>
      </c>
      <c r="D13" s="20" t="s">
        <v>51</v>
      </c>
      <c r="E13" s="21"/>
      <c r="F13" s="22"/>
      <c r="G13" s="23" t="s">
        <v>35</v>
      </c>
    </row>
    <row r="14" spans="1:7" s="19" customFormat="1">
      <c r="A14" s="48"/>
      <c r="B14" s="50"/>
      <c r="C14" s="11" t="s">
        <v>30</v>
      </c>
      <c r="D14" s="20" t="s">
        <v>51</v>
      </c>
      <c r="E14" s="21"/>
      <c r="F14" s="22"/>
      <c r="G14" s="25" t="s">
        <v>34</v>
      </c>
    </row>
    <row r="15" spans="1:7" s="19" customFormat="1" ht="31.5">
      <c r="A15" s="48"/>
      <c r="B15" s="45"/>
      <c r="C15" s="3" t="s">
        <v>36</v>
      </c>
      <c r="D15" s="20"/>
      <c r="E15" s="21"/>
      <c r="F15" s="22"/>
      <c r="G15" s="23" t="s">
        <v>37</v>
      </c>
    </row>
    <row r="16" spans="1:7" s="19" customFormat="1">
      <c r="A16" s="49"/>
      <c r="B16" s="45"/>
      <c r="C16" s="11" t="s">
        <v>29</v>
      </c>
      <c r="D16" s="20"/>
      <c r="E16" s="21"/>
      <c r="F16" s="22"/>
      <c r="G16" s="23" t="s">
        <v>33</v>
      </c>
    </row>
    <row r="17" spans="1:7" s="19" customFormat="1" ht="31.5">
      <c r="A17" s="49"/>
      <c r="B17" s="45"/>
      <c r="C17" s="11" t="s">
        <v>31</v>
      </c>
      <c r="D17" s="20"/>
      <c r="E17" s="21"/>
      <c r="F17" s="22"/>
      <c r="G17" s="23" t="s">
        <v>38</v>
      </c>
    </row>
    <row r="18" spans="1:7" ht="31.5">
      <c r="A18" s="49"/>
      <c r="B18" s="9" t="s">
        <v>42</v>
      </c>
      <c r="C18" s="11" t="s">
        <v>39</v>
      </c>
      <c r="D18" s="20" t="s">
        <v>40</v>
      </c>
      <c r="E18" s="21" t="s">
        <v>41</v>
      </c>
      <c r="G18" s="23" t="s">
        <v>49</v>
      </c>
    </row>
    <row r="19" spans="1:7">
      <c r="A19" s="49"/>
      <c r="B19" s="50" t="s">
        <v>46</v>
      </c>
      <c r="C19" s="11" t="s">
        <v>43</v>
      </c>
    </row>
    <row r="20" spans="1:7">
      <c r="A20" s="49"/>
      <c r="B20" s="38"/>
      <c r="C20" s="11" t="s">
        <v>44</v>
      </c>
    </row>
    <row r="21" spans="1:7">
      <c r="A21" s="49"/>
      <c r="B21" s="38"/>
      <c r="C21" s="11" t="s">
        <v>45</v>
      </c>
      <c r="G21" s="23" t="s">
        <v>47</v>
      </c>
    </row>
    <row r="22" spans="1:7">
      <c r="A22" s="49"/>
      <c r="B22" s="38" t="s">
        <v>50</v>
      </c>
      <c r="C22" s="43" t="s">
        <v>48</v>
      </c>
      <c r="D22" s="46" t="s">
        <v>40</v>
      </c>
      <c r="G22" s="23" t="s">
        <v>52</v>
      </c>
    </row>
    <row r="23" spans="1:7">
      <c r="A23" s="49"/>
      <c r="B23" s="45"/>
      <c r="C23" s="44"/>
      <c r="D23" s="47"/>
      <c r="G23" s="23" t="s">
        <v>53</v>
      </c>
    </row>
    <row r="24" spans="1:7">
      <c r="A24" s="49"/>
      <c r="B24" s="45"/>
      <c r="C24" s="44"/>
      <c r="D24" s="47"/>
      <c r="G24" s="23" t="s">
        <v>61</v>
      </c>
    </row>
    <row r="25" spans="1:7">
      <c r="A25" s="49"/>
      <c r="B25" s="9" t="s">
        <v>23</v>
      </c>
      <c r="C25" s="1" t="s">
        <v>22</v>
      </c>
      <c r="D25" s="20" t="s">
        <v>40</v>
      </c>
    </row>
    <row r="26" spans="1:7">
      <c r="A26" s="49"/>
      <c r="B26" s="9" t="s">
        <v>28</v>
      </c>
      <c r="C26" s="1" t="s">
        <v>60</v>
      </c>
      <c r="D26" s="20" t="s">
        <v>21</v>
      </c>
      <c r="F26" s="22">
        <v>15</v>
      </c>
    </row>
    <row r="27" spans="1:7">
      <c r="A27" s="49"/>
      <c r="B27" s="9" t="s">
        <v>24</v>
      </c>
      <c r="C27" s="11" t="s">
        <v>25</v>
      </c>
      <c r="D27" s="20" t="s">
        <v>26</v>
      </c>
      <c r="E27" s="21" t="s">
        <v>10</v>
      </c>
      <c r="F27" s="22">
        <v>1000</v>
      </c>
      <c r="G27" s="23" t="s">
        <v>27</v>
      </c>
    </row>
    <row r="30" spans="1:7">
      <c r="D30" s="24"/>
    </row>
    <row r="33" spans="3:3">
      <c r="C33" s="1"/>
    </row>
  </sheetData>
  <mergeCells count="8">
    <mergeCell ref="B5:B7"/>
    <mergeCell ref="A2:A10"/>
    <mergeCell ref="C22:C24"/>
    <mergeCell ref="B22:B24"/>
    <mergeCell ref="D22:D24"/>
    <mergeCell ref="A13:A27"/>
    <mergeCell ref="B19:B21"/>
    <mergeCell ref="B14:B17"/>
  </mergeCells>
  <phoneticPr fontId="1" type="noConversion"/>
  <pageMargins left="0.25" right="0.25" top="0.75" bottom="0.75" header="0.3" footer="0.3"/>
  <pageSetup paperSize="9" scale="10" orientation="landscape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J40" sqref="J40"/>
    </sheetView>
  </sheetViews>
  <sheetFormatPr defaultColWidth="9" defaultRowHeight="15.75"/>
  <cols>
    <col min="1" max="1" width="9" style="4"/>
    <col min="2" max="2" width="28.125" style="4" customWidth="1"/>
    <col min="3" max="3" width="21.125" style="7" customWidth="1"/>
    <col min="4" max="4" width="12.875" style="4" customWidth="1"/>
    <col min="5" max="5" width="6.875" style="7" customWidth="1"/>
    <col min="6" max="16384" width="9" style="4"/>
  </cols>
  <sheetData>
    <row r="1" spans="1:7" s="7" customFormat="1">
      <c r="A1" s="10" t="s">
        <v>17</v>
      </c>
      <c r="B1" s="10" t="s">
        <v>0</v>
      </c>
      <c r="C1" s="10" t="s">
        <v>12</v>
      </c>
      <c r="D1" s="10" t="s">
        <v>2</v>
      </c>
      <c r="E1" s="10" t="s">
        <v>3</v>
      </c>
      <c r="F1" s="10" t="s">
        <v>1</v>
      </c>
      <c r="G1" s="10" t="s">
        <v>55</v>
      </c>
    </row>
    <row r="2" spans="1:7">
      <c r="A2" s="3"/>
      <c r="B2" s="3" t="s">
        <v>54</v>
      </c>
      <c r="C2" s="10" t="s">
        <v>13</v>
      </c>
      <c r="D2" s="3">
        <v>2380</v>
      </c>
      <c r="E2" s="10">
        <v>1</v>
      </c>
      <c r="F2" s="3">
        <v>2380</v>
      </c>
      <c r="G2" s="3">
        <f t="shared" ref="G2:G23" si="0">SUM(F2/2)</f>
        <v>1190</v>
      </c>
    </row>
    <row r="3" spans="1:7">
      <c r="A3" s="3"/>
      <c r="B3" s="12" t="s">
        <v>56</v>
      </c>
      <c r="C3" s="13" t="s">
        <v>13</v>
      </c>
      <c r="D3" s="12">
        <v>2020</v>
      </c>
      <c r="E3" s="13">
        <v>1</v>
      </c>
      <c r="F3" s="12">
        <f t="shared" ref="F3:F23" si="1">SUM(D3*E3)</f>
        <v>2020</v>
      </c>
      <c r="G3" s="3">
        <f t="shared" si="0"/>
        <v>1010</v>
      </c>
    </row>
    <row r="4" spans="1:7">
      <c r="A4" s="3"/>
      <c r="B4" s="12" t="s">
        <v>57</v>
      </c>
      <c r="C4" s="13" t="s">
        <v>14</v>
      </c>
      <c r="D4" s="12">
        <v>1400</v>
      </c>
      <c r="E4" s="13">
        <v>1</v>
      </c>
      <c r="F4" s="12">
        <f t="shared" si="1"/>
        <v>1400</v>
      </c>
      <c r="G4" s="3">
        <f t="shared" si="0"/>
        <v>700</v>
      </c>
    </row>
    <row r="5" spans="1:7">
      <c r="A5" s="3"/>
      <c r="B5" s="3" t="s">
        <v>59</v>
      </c>
      <c r="C5" s="10" t="s">
        <v>58</v>
      </c>
      <c r="D5" s="3">
        <v>500</v>
      </c>
      <c r="E5" s="13">
        <v>1</v>
      </c>
      <c r="F5" s="12">
        <f t="shared" si="1"/>
        <v>500</v>
      </c>
      <c r="G5" s="3">
        <f t="shared" si="0"/>
        <v>250</v>
      </c>
    </row>
    <row r="6" spans="1:7">
      <c r="A6" s="17">
        <v>44106</v>
      </c>
      <c r="B6" s="3" t="s">
        <v>62</v>
      </c>
      <c r="C6" s="10" t="s">
        <v>63</v>
      </c>
      <c r="D6" s="3">
        <v>500</v>
      </c>
      <c r="E6" s="10">
        <v>1</v>
      </c>
      <c r="F6" s="3">
        <f t="shared" si="1"/>
        <v>500</v>
      </c>
      <c r="G6" s="3">
        <f t="shared" si="0"/>
        <v>250</v>
      </c>
    </row>
    <row r="7" spans="1:7">
      <c r="A7" s="3"/>
      <c r="B7" s="3" t="s">
        <v>64</v>
      </c>
      <c r="C7" s="10" t="s">
        <v>63</v>
      </c>
      <c r="D7" s="24">
        <v>538</v>
      </c>
      <c r="E7" s="10">
        <v>2</v>
      </c>
      <c r="F7" s="3">
        <f t="shared" si="1"/>
        <v>1076</v>
      </c>
      <c r="G7" s="3">
        <f t="shared" si="0"/>
        <v>538</v>
      </c>
    </row>
    <row r="8" spans="1:7">
      <c r="A8" s="3"/>
      <c r="B8" s="3" t="s">
        <v>68</v>
      </c>
      <c r="C8" s="10" t="s">
        <v>67</v>
      </c>
      <c r="D8" s="3">
        <v>95</v>
      </c>
      <c r="E8" s="10">
        <v>1</v>
      </c>
      <c r="F8" s="3">
        <f t="shared" si="1"/>
        <v>95</v>
      </c>
      <c r="G8" s="3">
        <f t="shared" si="0"/>
        <v>47.5</v>
      </c>
    </row>
    <row r="9" spans="1:7">
      <c r="A9" s="3"/>
      <c r="B9" s="3" t="s">
        <v>73</v>
      </c>
      <c r="C9" s="10" t="s">
        <v>63</v>
      </c>
      <c r="D9" s="3">
        <v>400</v>
      </c>
      <c r="E9" s="10">
        <v>1</v>
      </c>
      <c r="F9" s="3">
        <f t="shared" si="1"/>
        <v>400</v>
      </c>
      <c r="G9" s="3">
        <f t="shared" si="0"/>
        <v>200</v>
      </c>
    </row>
    <row r="10" spans="1:7">
      <c r="A10" s="3"/>
      <c r="B10" s="3" t="s">
        <v>65</v>
      </c>
      <c r="C10" s="10" t="s">
        <v>63</v>
      </c>
      <c r="D10" s="3">
        <v>45</v>
      </c>
      <c r="E10" s="10">
        <v>1</v>
      </c>
      <c r="F10" s="3">
        <f t="shared" si="1"/>
        <v>45</v>
      </c>
      <c r="G10" s="3">
        <f t="shared" si="0"/>
        <v>22.5</v>
      </c>
    </row>
    <row r="11" spans="1:7">
      <c r="A11" s="3"/>
      <c r="B11" s="3" t="s">
        <v>66</v>
      </c>
      <c r="C11" s="10" t="s">
        <v>67</v>
      </c>
      <c r="D11" s="3">
        <v>70</v>
      </c>
      <c r="E11" s="10">
        <v>1</v>
      </c>
      <c r="F11" s="3">
        <f t="shared" si="1"/>
        <v>70</v>
      </c>
      <c r="G11" s="3">
        <f t="shared" si="0"/>
        <v>35</v>
      </c>
    </row>
    <row r="12" spans="1:7">
      <c r="A12" s="3"/>
      <c r="B12" s="3" t="s">
        <v>69</v>
      </c>
      <c r="C12" s="10" t="s">
        <v>63</v>
      </c>
      <c r="D12" s="3">
        <v>50</v>
      </c>
      <c r="E12" s="10">
        <v>1</v>
      </c>
      <c r="F12" s="3">
        <f t="shared" si="1"/>
        <v>50</v>
      </c>
      <c r="G12" s="3">
        <f t="shared" si="0"/>
        <v>25</v>
      </c>
    </row>
    <row r="13" spans="1:7">
      <c r="A13" s="3"/>
      <c r="B13" s="3" t="s">
        <v>70</v>
      </c>
      <c r="C13" s="10" t="s">
        <v>63</v>
      </c>
      <c r="D13" s="3">
        <v>25</v>
      </c>
      <c r="E13" s="10">
        <v>1</v>
      </c>
      <c r="F13" s="3">
        <f t="shared" si="1"/>
        <v>25</v>
      </c>
      <c r="G13" s="3">
        <f t="shared" si="0"/>
        <v>12.5</v>
      </c>
    </row>
    <row r="14" spans="1:7">
      <c r="A14" s="3"/>
      <c r="B14" s="3" t="s">
        <v>71</v>
      </c>
      <c r="C14" s="10" t="s">
        <v>67</v>
      </c>
      <c r="D14" s="3">
        <v>68</v>
      </c>
      <c r="E14" s="10">
        <v>1</v>
      </c>
      <c r="F14" s="3">
        <f t="shared" si="1"/>
        <v>68</v>
      </c>
      <c r="G14" s="3">
        <f t="shared" si="0"/>
        <v>34</v>
      </c>
    </row>
    <row r="15" spans="1:7" ht="16.5" customHeight="1">
      <c r="A15" s="17">
        <v>44107</v>
      </c>
      <c r="B15" s="3" t="s">
        <v>72</v>
      </c>
      <c r="C15" s="10" t="s">
        <v>63</v>
      </c>
      <c r="D15" s="24">
        <v>60</v>
      </c>
      <c r="E15" s="10">
        <v>1</v>
      </c>
      <c r="F15" s="3">
        <f t="shared" si="1"/>
        <v>60</v>
      </c>
      <c r="G15" s="3">
        <f t="shared" si="0"/>
        <v>30</v>
      </c>
    </row>
    <row r="16" spans="1:7" ht="16.5" customHeight="1">
      <c r="A16" s="3"/>
      <c r="B16" s="3" t="s">
        <v>74</v>
      </c>
      <c r="C16" s="10" t="s">
        <v>67</v>
      </c>
      <c r="D16" s="3">
        <v>420</v>
      </c>
      <c r="E16" s="10">
        <v>1</v>
      </c>
      <c r="F16" s="3">
        <f t="shared" si="1"/>
        <v>420</v>
      </c>
      <c r="G16" s="3">
        <f t="shared" si="0"/>
        <v>210</v>
      </c>
    </row>
    <row r="17" spans="1:7">
      <c r="A17" s="3"/>
      <c r="B17" s="3" t="s">
        <v>75</v>
      </c>
      <c r="C17" s="10" t="s">
        <v>67</v>
      </c>
      <c r="D17" s="3">
        <v>85</v>
      </c>
      <c r="E17" s="10">
        <v>1</v>
      </c>
      <c r="F17" s="3">
        <f t="shared" si="1"/>
        <v>85</v>
      </c>
      <c r="G17" s="3">
        <f t="shared" si="0"/>
        <v>42.5</v>
      </c>
    </row>
    <row r="18" spans="1:7">
      <c r="A18" s="3"/>
      <c r="B18" s="3" t="s">
        <v>84</v>
      </c>
      <c r="C18" s="10" t="s">
        <v>63</v>
      </c>
      <c r="D18" s="3">
        <v>30</v>
      </c>
      <c r="E18" s="10">
        <v>1</v>
      </c>
      <c r="F18" s="3">
        <f t="shared" si="1"/>
        <v>30</v>
      </c>
      <c r="G18" s="3">
        <f t="shared" si="0"/>
        <v>15</v>
      </c>
    </row>
    <row r="19" spans="1:7">
      <c r="A19" s="3"/>
      <c r="B19" s="3" t="s">
        <v>85</v>
      </c>
      <c r="C19" s="10" t="s">
        <v>63</v>
      </c>
      <c r="D19" s="3">
        <v>30</v>
      </c>
      <c r="E19" s="10">
        <v>1</v>
      </c>
      <c r="F19" s="3">
        <f t="shared" si="1"/>
        <v>30</v>
      </c>
      <c r="G19" s="3">
        <f t="shared" si="0"/>
        <v>15</v>
      </c>
    </row>
    <row r="20" spans="1:7">
      <c r="A20" s="3"/>
      <c r="B20" s="3" t="s">
        <v>76</v>
      </c>
      <c r="C20" s="10" t="s">
        <v>63</v>
      </c>
      <c r="D20" s="3">
        <v>20</v>
      </c>
      <c r="E20" s="10">
        <v>1</v>
      </c>
      <c r="F20" s="3">
        <f t="shared" si="1"/>
        <v>20</v>
      </c>
      <c r="G20" s="3">
        <f t="shared" si="0"/>
        <v>10</v>
      </c>
    </row>
    <row r="21" spans="1:7">
      <c r="A21" s="3"/>
      <c r="B21" s="3" t="s">
        <v>77</v>
      </c>
      <c r="C21" s="10" t="s">
        <v>63</v>
      </c>
      <c r="D21" s="3">
        <v>30</v>
      </c>
      <c r="E21" s="10">
        <v>1</v>
      </c>
      <c r="F21" s="3">
        <f t="shared" si="1"/>
        <v>30</v>
      </c>
      <c r="G21" s="3">
        <f t="shared" si="0"/>
        <v>15</v>
      </c>
    </row>
    <row r="22" spans="1:7">
      <c r="A22" s="3"/>
      <c r="B22" s="3" t="s">
        <v>78</v>
      </c>
      <c r="C22" s="10" t="s">
        <v>67</v>
      </c>
      <c r="D22" s="3">
        <v>70</v>
      </c>
      <c r="E22" s="10">
        <v>1</v>
      </c>
      <c r="F22" s="3">
        <f t="shared" si="1"/>
        <v>70</v>
      </c>
      <c r="G22" s="3">
        <f t="shared" si="0"/>
        <v>35</v>
      </c>
    </row>
    <row r="23" spans="1:7">
      <c r="A23" s="3"/>
      <c r="B23" s="3" t="s">
        <v>79</v>
      </c>
      <c r="C23" s="10" t="s">
        <v>67</v>
      </c>
      <c r="D23" s="3">
        <v>30</v>
      </c>
      <c r="E23" s="10">
        <v>1</v>
      </c>
      <c r="F23" s="3">
        <f t="shared" si="1"/>
        <v>30</v>
      </c>
      <c r="G23" s="3">
        <f t="shared" si="0"/>
        <v>15</v>
      </c>
    </row>
    <row r="24" spans="1:7">
      <c r="A24" s="3"/>
      <c r="B24" s="3" t="s">
        <v>80</v>
      </c>
      <c r="C24" s="10" t="s">
        <v>82</v>
      </c>
      <c r="D24" s="3">
        <v>45</v>
      </c>
      <c r="E24" s="10"/>
      <c r="F24" s="3"/>
      <c r="G24" s="3"/>
    </row>
    <row r="25" spans="1:7">
      <c r="A25" s="3"/>
      <c r="B25" s="3" t="s">
        <v>81</v>
      </c>
      <c r="C25" s="10" t="s">
        <v>82</v>
      </c>
      <c r="D25" s="3">
        <v>95</v>
      </c>
      <c r="E25" s="10"/>
      <c r="F25" s="3"/>
      <c r="G25" s="3"/>
    </row>
    <row r="26" spans="1:7">
      <c r="A26" s="3"/>
      <c r="B26" s="3" t="s">
        <v>70</v>
      </c>
      <c r="C26" s="10" t="s">
        <v>83</v>
      </c>
      <c r="D26" s="3">
        <v>25</v>
      </c>
      <c r="E26" s="10"/>
      <c r="F26" s="3"/>
      <c r="G26" s="3"/>
    </row>
    <row r="27" spans="1:7">
      <c r="A27" s="3"/>
      <c r="B27" s="3" t="s">
        <v>81</v>
      </c>
      <c r="C27" s="10" t="s">
        <v>83</v>
      </c>
      <c r="D27" s="3">
        <v>60</v>
      </c>
      <c r="E27" s="10"/>
      <c r="F27" s="3"/>
      <c r="G27" s="3"/>
    </row>
    <row r="30" spans="1:7">
      <c r="C30" s="7" t="s">
        <v>18</v>
      </c>
      <c r="F30" s="4">
        <v>5738</v>
      </c>
      <c r="G30" s="18">
        <f>SUM(F35-F30)</f>
        <v>-1036</v>
      </c>
    </row>
    <row r="31" spans="1:7">
      <c r="C31" s="7" t="s">
        <v>19</v>
      </c>
      <c r="F31" s="4">
        <v>3696</v>
      </c>
      <c r="G31" s="18">
        <f>SUM(F35-F31)</f>
        <v>1006</v>
      </c>
    </row>
    <row r="34" spans="3:10">
      <c r="C34" s="7" t="s">
        <v>20</v>
      </c>
      <c r="F34" s="4">
        <f>SUM(F2:F23)</f>
        <v>9404</v>
      </c>
    </row>
    <row r="35" spans="3:10">
      <c r="C35" s="7" t="s">
        <v>86</v>
      </c>
      <c r="F35" s="26">
        <f>SUM(F34/2)</f>
        <v>4702</v>
      </c>
    </row>
    <row r="38" spans="3:10">
      <c r="I38" s="4" t="s">
        <v>87</v>
      </c>
      <c r="J38" s="4">
        <f>SUM(F35+D24+D25)</f>
        <v>4842</v>
      </c>
    </row>
    <row r="39" spans="3:10">
      <c r="I39" s="4" t="s">
        <v>88</v>
      </c>
      <c r="J39" s="4">
        <f>SUM(F35+D26+D27)</f>
        <v>4787</v>
      </c>
    </row>
  </sheetData>
  <autoFilter ref="C1:C31"/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行程</vt:lpstr>
      <vt:lpstr>記帳表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涂宇欣</dc:creator>
  <cp:lastModifiedBy>涂宇欣</cp:lastModifiedBy>
  <cp:lastPrinted>2021-04-22T07:39:21Z</cp:lastPrinted>
  <dcterms:created xsi:type="dcterms:W3CDTF">2020-05-27T02:04:11Z</dcterms:created>
  <dcterms:modified xsi:type="dcterms:W3CDTF">2021-04-22T07:41:47Z</dcterms:modified>
</cp:coreProperties>
</file>