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Z:\SKL\DB\MappingBooks\"/>
    </mc:Choice>
  </mc:AlternateContent>
  <xr:revisionPtr revIDLastSave="0" documentId="13_ncr:1_{0B3BD9EE-390C-48F7-B112-225A18535B7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1" sheetId="1" r:id="rId1"/>
    <sheet name="CustMain" sheetId="2" r:id="rId2"/>
    <sheet name="CustTelNo" sheetId="3" r:id="rId3"/>
    <sheet name="CustRelMain" sheetId="4" r:id="rId4"/>
    <sheet name="CustRelDetail" sheetId="12" r:id="rId5"/>
    <sheet name="CustFin" sheetId="5" r:id="rId6"/>
    <sheet name="CustNotice" sheetId="6" r:id="rId7"/>
    <sheet name="CustCross" sheetId="8" r:id="rId8"/>
    <sheet name="BankRelationSelf" sheetId="9" r:id="rId9"/>
    <sheet name="BankRelationFamily" sheetId="10" r:id="rId10"/>
    <sheet name="BankRelationCompany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81029"/>
  <customWorkbookViews>
    <customWorkbookView name="ST1-ChihWei - 個人檢視畫面" guid="{786471C5-7631-49FB-B532-44535A676B16}" mergeInterval="0" personalView="1" maximized="1" xWindow="-9" yWindow="-9" windowWidth="1938" windowHeight="1048" activeSheetId="7" showComments="commIndAndComment"/>
  </customWorkbookViews>
</workbook>
</file>

<file path=xl/calcChain.xml><?xml version="1.0" encoding="utf-8"?>
<calcChain xmlns="http://schemas.openxmlformats.org/spreadsheetml/2006/main">
  <c r="C6" i="1" l="1"/>
  <c r="B6" i="1"/>
  <c r="G12" i="4"/>
  <c r="F12" i="4"/>
  <c r="E12" i="4"/>
  <c r="D12" i="4"/>
  <c r="C12" i="4"/>
  <c r="B12" i="4"/>
  <c r="A12" i="4"/>
  <c r="G11" i="4"/>
  <c r="F11" i="4"/>
  <c r="E11" i="4"/>
  <c r="D11" i="4"/>
  <c r="C11" i="4"/>
  <c r="B11" i="4"/>
  <c r="A11" i="4"/>
  <c r="G10" i="4"/>
  <c r="F10" i="4"/>
  <c r="E10" i="4"/>
  <c r="D10" i="4"/>
  <c r="C10" i="4"/>
  <c r="B10" i="4"/>
  <c r="A10" i="4"/>
  <c r="G9" i="4"/>
  <c r="F9" i="4"/>
  <c r="E9" i="4"/>
  <c r="D9" i="4"/>
  <c r="C9" i="4"/>
  <c r="B9" i="4"/>
  <c r="A9" i="4"/>
  <c r="G8" i="4"/>
  <c r="F8" i="4"/>
  <c r="E8" i="4"/>
  <c r="D8" i="4"/>
  <c r="C8" i="4"/>
  <c r="B8" i="4"/>
  <c r="A8" i="4"/>
  <c r="G7" i="4"/>
  <c r="F7" i="4"/>
  <c r="E7" i="4"/>
  <c r="D7" i="4"/>
  <c r="C7" i="4"/>
  <c r="B7" i="4"/>
  <c r="A7" i="4"/>
  <c r="G6" i="4"/>
  <c r="F6" i="4"/>
  <c r="E6" i="4"/>
  <c r="D6" i="4"/>
  <c r="C6" i="4"/>
  <c r="B6" i="4"/>
  <c r="A6" i="4"/>
  <c r="G5" i="4"/>
  <c r="F5" i="4"/>
  <c r="E5" i="4"/>
  <c r="D5" i="4"/>
  <c r="C5" i="4"/>
  <c r="B5" i="4"/>
  <c r="A5" i="4"/>
  <c r="D1" i="4"/>
  <c r="C1" i="4"/>
  <c r="A18" i="12"/>
  <c r="B18" i="12"/>
  <c r="C18" i="12"/>
  <c r="D18" i="12"/>
  <c r="E18" i="12"/>
  <c r="F18" i="12"/>
  <c r="G18" i="12"/>
  <c r="A17" i="12"/>
  <c r="B17" i="12"/>
  <c r="C17" i="12"/>
  <c r="D17" i="12"/>
  <c r="E17" i="12"/>
  <c r="F17" i="12"/>
  <c r="G17" i="12"/>
  <c r="A14" i="12"/>
  <c r="B14" i="12"/>
  <c r="C14" i="12"/>
  <c r="D14" i="12"/>
  <c r="E14" i="12"/>
  <c r="F14" i="12"/>
  <c r="G14" i="12"/>
  <c r="A15" i="12"/>
  <c r="B15" i="12"/>
  <c r="C15" i="12"/>
  <c r="D15" i="12"/>
  <c r="E15" i="12"/>
  <c r="F15" i="12"/>
  <c r="G15" i="12"/>
  <c r="A16" i="12"/>
  <c r="B16" i="12"/>
  <c r="C16" i="12"/>
  <c r="D16" i="12"/>
  <c r="E16" i="12"/>
  <c r="F16" i="12"/>
  <c r="G16" i="12"/>
  <c r="C1" i="12"/>
  <c r="G13" i="12"/>
  <c r="F13" i="12"/>
  <c r="E13" i="12"/>
  <c r="D13" i="12"/>
  <c r="C13" i="12"/>
  <c r="B13" i="12"/>
  <c r="A13" i="12"/>
  <c r="G12" i="12"/>
  <c r="F12" i="12"/>
  <c r="E12" i="12"/>
  <c r="D12" i="12"/>
  <c r="C12" i="12"/>
  <c r="B12" i="12"/>
  <c r="A12" i="12"/>
  <c r="G11" i="12"/>
  <c r="F11" i="12"/>
  <c r="E11" i="12"/>
  <c r="D11" i="12"/>
  <c r="C11" i="12"/>
  <c r="B11" i="12"/>
  <c r="A11" i="12"/>
  <c r="G10" i="12"/>
  <c r="F10" i="12"/>
  <c r="E10" i="12"/>
  <c r="D10" i="12"/>
  <c r="C10" i="12"/>
  <c r="B10" i="12"/>
  <c r="A10" i="12"/>
  <c r="G9" i="12"/>
  <c r="F9" i="12"/>
  <c r="E9" i="12"/>
  <c r="D9" i="12"/>
  <c r="C9" i="12"/>
  <c r="B9" i="12"/>
  <c r="A9" i="12"/>
  <c r="G8" i="12"/>
  <c r="F8" i="12"/>
  <c r="E8" i="12"/>
  <c r="D8" i="12"/>
  <c r="C8" i="12"/>
  <c r="B8" i="12"/>
  <c r="A8" i="12"/>
  <c r="G7" i="12"/>
  <c r="F7" i="12"/>
  <c r="E7" i="12"/>
  <c r="D7" i="12"/>
  <c r="C7" i="12"/>
  <c r="B7" i="12"/>
  <c r="A7" i="12"/>
  <c r="G6" i="12"/>
  <c r="F6" i="12"/>
  <c r="E6" i="12"/>
  <c r="D6" i="12"/>
  <c r="C6" i="12"/>
  <c r="B6" i="12"/>
  <c r="A6" i="12"/>
  <c r="G5" i="12"/>
  <c r="F5" i="12"/>
  <c r="E5" i="12"/>
  <c r="D5" i="12"/>
  <c r="C5" i="12"/>
  <c r="B5" i="12"/>
  <c r="A5" i="12"/>
  <c r="D1" i="12"/>
  <c r="G11" i="8"/>
  <c r="F11" i="8"/>
  <c r="E11" i="8"/>
  <c r="D11" i="8"/>
  <c r="C11" i="8"/>
  <c r="B11" i="8"/>
  <c r="A11" i="8"/>
  <c r="G10" i="8"/>
  <c r="F10" i="8"/>
  <c r="E10" i="8"/>
  <c r="D10" i="8"/>
  <c r="C10" i="8"/>
  <c r="B10" i="8"/>
  <c r="A10" i="8"/>
  <c r="G9" i="8"/>
  <c r="F9" i="8"/>
  <c r="E9" i="8"/>
  <c r="D9" i="8"/>
  <c r="C9" i="8"/>
  <c r="B9" i="8"/>
  <c r="A9" i="8"/>
  <c r="G8" i="8"/>
  <c r="F8" i="8"/>
  <c r="E8" i="8"/>
  <c r="D8" i="8"/>
  <c r="C8" i="8"/>
  <c r="B8" i="8"/>
  <c r="A8" i="8"/>
  <c r="G7" i="8"/>
  <c r="F7" i="8"/>
  <c r="E7" i="8"/>
  <c r="D7" i="8"/>
  <c r="C7" i="8"/>
  <c r="B7" i="8"/>
  <c r="A7" i="8"/>
  <c r="G6" i="8"/>
  <c r="F6" i="8"/>
  <c r="E6" i="8"/>
  <c r="D6" i="8"/>
  <c r="C6" i="8"/>
  <c r="B6" i="8"/>
  <c r="A6" i="8"/>
  <c r="G5" i="8"/>
  <c r="F5" i="8"/>
  <c r="E5" i="8"/>
  <c r="D5" i="8"/>
  <c r="C5" i="8"/>
  <c r="B5" i="8"/>
  <c r="A5" i="8"/>
  <c r="D1" i="8"/>
  <c r="C1" i="8"/>
  <c r="G22" i="3"/>
  <c r="F22" i="3"/>
  <c r="E22" i="3"/>
  <c r="D22" i="3"/>
  <c r="C22" i="3"/>
  <c r="B22" i="3"/>
  <c r="A22" i="3"/>
  <c r="G21" i="3"/>
  <c r="F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D19" i="3"/>
  <c r="C19" i="3"/>
  <c r="B19" i="3"/>
  <c r="A19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G9" i="3"/>
  <c r="F9" i="3"/>
  <c r="E9" i="3"/>
  <c r="D9" i="3"/>
  <c r="C9" i="3"/>
  <c r="B9" i="3"/>
  <c r="A9" i="3"/>
  <c r="G8" i="3"/>
  <c r="F8" i="3"/>
  <c r="E8" i="3"/>
  <c r="D8" i="3"/>
  <c r="C8" i="3"/>
  <c r="B8" i="3"/>
  <c r="A8" i="3"/>
  <c r="G7" i="3"/>
  <c r="F7" i="3"/>
  <c r="E7" i="3"/>
  <c r="D7" i="3"/>
  <c r="C7" i="3"/>
  <c r="B7" i="3"/>
  <c r="A7" i="3"/>
  <c r="F6" i="3"/>
  <c r="E6" i="3"/>
  <c r="D6" i="3"/>
  <c r="C6" i="3"/>
  <c r="B6" i="3"/>
  <c r="A6" i="3"/>
  <c r="G5" i="3"/>
  <c r="F5" i="3"/>
  <c r="E5" i="3"/>
  <c r="D5" i="3"/>
  <c r="C5" i="3"/>
  <c r="B5" i="3"/>
  <c r="A5" i="3"/>
  <c r="D1" i="3"/>
  <c r="C1" i="3"/>
  <c r="A12" i="9" l="1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10"/>
  <c r="B16" i="10"/>
  <c r="C16" i="10"/>
  <c r="D16" i="10"/>
  <c r="E16" i="10"/>
  <c r="F16" i="10"/>
  <c r="G16" i="10"/>
  <c r="A15" i="10"/>
  <c r="B15" i="10"/>
  <c r="C15" i="10"/>
  <c r="D15" i="10"/>
  <c r="E15" i="10"/>
  <c r="F15" i="10"/>
  <c r="G15" i="10"/>
  <c r="A12" i="10"/>
  <c r="B12" i="10"/>
  <c r="C12" i="10"/>
  <c r="D12" i="10"/>
  <c r="E12" i="10"/>
  <c r="F12" i="10"/>
  <c r="G12" i="10"/>
  <c r="A13" i="10"/>
  <c r="B13" i="10"/>
  <c r="C13" i="10"/>
  <c r="D13" i="10"/>
  <c r="E13" i="10"/>
  <c r="F13" i="10"/>
  <c r="G13" i="10"/>
  <c r="A14" i="10"/>
  <c r="B14" i="10"/>
  <c r="C14" i="10"/>
  <c r="D14" i="10"/>
  <c r="E14" i="10"/>
  <c r="F14" i="10"/>
  <c r="G14" i="10"/>
  <c r="A12" i="11"/>
  <c r="B12" i="11"/>
  <c r="C12" i="11"/>
  <c r="D12" i="11"/>
  <c r="E12" i="11"/>
  <c r="F12" i="11"/>
  <c r="G12" i="11"/>
  <c r="A13" i="11"/>
  <c r="B13" i="11"/>
  <c r="C13" i="11"/>
  <c r="D13" i="11"/>
  <c r="E13" i="11"/>
  <c r="F13" i="11"/>
  <c r="G13" i="11"/>
  <c r="A14" i="11"/>
  <c r="B14" i="11"/>
  <c r="C14" i="11"/>
  <c r="D14" i="11"/>
  <c r="E14" i="11"/>
  <c r="F14" i="11"/>
  <c r="G14" i="11"/>
  <c r="A15" i="11"/>
  <c r="B15" i="11"/>
  <c r="C15" i="11"/>
  <c r="D15" i="11"/>
  <c r="E15" i="11"/>
  <c r="F15" i="11"/>
  <c r="G15" i="11"/>
  <c r="A16" i="11"/>
  <c r="B16" i="11"/>
  <c r="C16" i="11"/>
  <c r="D16" i="11"/>
  <c r="E16" i="11"/>
  <c r="F16" i="11"/>
  <c r="G16" i="11"/>
  <c r="G11" i="11"/>
  <c r="F11" i="11"/>
  <c r="E11" i="11"/>
  <c r="D11" i="11"/>
  <c r="C11" i="11"/>
  <c r="B11" i="11"/>
  <c r="A11" i="11"/>
  <c r="G10" i="11"/>
  <c r="F10" i="11"/>
  <c r="E10" i="11"/>
  <c r="D10" i="11"/>
  <c r="C10" i="11"/>
  <c r="B10" i="11"/>
  <c r="A10" i="11"/>
  <c r="G9" i="11"/>
  <c r="F9" i="11"/>
  <c r="E9" i="11"/>
  <c r="D9" i="11"/>
  <c r="C9" i="11"/>
  <c r="B9" i="11"/>
  <c r="A9" i="11"/>
  <c r="G8" i="11"/>
  <c r="F8" i="11"/>
  <c r="E8" i="11"/>
  <c r="D8" i="11"/>
  <c r="C8" i="11"/>
  <c r="B8" i="11"/>
  <c r="A8" i="11"/>
  <c r="G7" i="11"/>
  <c r="F7" i="11"/>
  <c r="E7" i="11"/>
  <c r="D7" i="11"/>
  <c r="C7" i="11"/>
  <c r="B7" i="11"/>
  <c r="A7" i="11"/>
  <c r="G6" i="11"/>
  <c r="F6" i="11"/>
  <c r="E6" i="11"/>
  <c r="D6" i="11"/>
  <c r="C6" i="11"/>
  <c r="B6" i="11"/>
  <c r="A6" i="11"/>
  <c r="G5" i="11"/>
  <c r="F5" i="11"/>
  <c r="E5" i="11"/>
  <c r="D5" i="11"/>
  <c r="C5" i="11"/>
  <c r="B5" i="11"/>
  <c r="A5" i="11"/>
  <c r="D1" i="11"/>
  <c r="C12" i="1" s="1"/>
  <c r="C1" i="11"/>
  <c r="B12" i="1" s="1"/>
  <c r="G11" i="10"/>
  <c r="F11" i="10"/>
  <c r="E11" i="10"/>
  <c r="D11" i="10"/>
  <c r="C11" i="10"/>
  <c r="B11" i="10"/>
  <c r="A11" i="10"/>
  <c r="G10" i="10"/>
  <c r="F10" i="10"/>
  <c r="E10" i="10"/>
  <c r="D10" i="10"/>
  <c r="C10" i="10"/>
  <c r="B10" i="10"/>
  <c r="A10" i="10"/>
  <c r="G9" i="10"/>
  <c r="F9" i="10"/>
  <c r="E9" i="10"/>
  <c r="D9" i="10"/>
  <c r="C9" i="10"/>
  <c r="B9" i="10"/>
  <c r="A9" i="10"/>
  <c r="G8" i="10"/>
  <c r="F8" i="10"/>
  <c r="E8" i="10"/>
  <c r="D8" i="10"/>
  <c r="C8" i="10"/>
  <c r="B8" i="10"/>
  <c r="A8" i="10"/>
  <c r="G7" i="10"/>
  <c r="F7" i="10"/>
  <c r="E7" i="10"/>
  <c r="D7" i="10"/>
  <c r="C7" i="10"/>
  <c r="B7" i="10"/>
  <c r="A7" i="10"/>
  <c r="G6" i="10"/>
  <c r="F6" i="10"/>
  <c r="E6" i="10"/>
  <c r="D6" i="10"/>
  <c r="C6" i="10"/>
  <c r="B6" i="10"/>
  <c r="A6" i="10"/>
  <c r="G5" i="10"/>
  <c r="F5" i="10"/>
  <c r="E5" i="10"/>
  <c r="D5" i="10"/>
  <c r="C5" i="10"/>
  <c r="B5" i="10"/>
  <c r="A5" i="10"/>
  <c r="D1" i="10"/>
  <c r="C11" i="1" s="1"/>
  <c r="C1" i="10"/>
  <c r="B11" i="1" s="1"/>
  <c r="G11" i="9"/>
  <c r="F11" i="9"/>
  <c r="E11" i="9"/>
  <c r="D11" i="9"/>
  <c r="C11" i="9"/>
  <c r="B11" i="9"/>
  <c r="A11" i="9"/>
  <c r="G10" i="9"/>
  <c r="F10" i="9"/>
  <c r="E10" i="9"/>
  <c r="D10" i="9"/>
  <c r="C10" i="9"/>
  <c r="B10" i="9"/>
  <c r="A10" i="9"/>
  <c r="G9" i="9"/>
  <c r="F9" i="9"/>
  <c r="E9" i="9"/>
  <c r="D9" i="9"/>
  <c r="C9" i="9"/>
  <c r="B9" i="9"/>
  <c r="A9" i="9"/>
  <c r="G8" i="9"/>
  <c r="F8" i="9"/>
  <c r="E8" i="9"/>
  <c r="D8" i="9"/>
  <c r="C8" i="9"/>
  <c r="B8" i="9"/>
  <c r="A8" i="9"/>
  <c r="G7" i="9"/>
  <c r="F7" i="9"/>
  <c r="E7" i="9"/>
  <c r="D7" i="9"/>
  <c r="C7" i="9"/>
  <c r="B7" i="9"/>
  <c r="A7" i="9"/>
  <c r="G6" i="9"/>
  <c r="F6" i="9"/>
  <c r="E6" i="9"/>
  <c r="D6" i="9"/>
  <c r="C6" i="9"/>
  <c r="B6" i="9"/>
  <c r="A6" i="9"/>
  <c r="G5" i="9"/>
  <c r="F5" i="9"/>
  <c r="E5" i="9"/>
  <c r="D5" i="9"/>
  <c r="C5" i="9"/>
  <c r="B5" i="9"/>
  <c r="A5" i="9"/>
  <c r="D1" i="9"/>
  <c r="C10" i="1" s="1"/>
  <c r="C1" i="9"/>
  <c r="B10" i="1" s="1"/>
  <c r="A7" i="6" l="1"/>
  <c r="B7" i="6"/>
  <c r="C7" i="6"/>
  <c r="D7" i="6"/>
  <c r="E7" i="6"/>
  <c r="F7" i="6"/>
  <c r="A68" i="2" l="1"/>
  <c r="B68" i="2"/>
  <c r="C68" i="2"/>
  <c r="D68" i="2"/>
  <c r="E68" i="2"/>
  <c r="F68" i="2"/>
  <c r="G68" i="2"/>
  <c r="A63" i="2" l="1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B62" i="2"/>
  <c r="C62" i="2"/>
  <c r="D62" i="2"/>
  <c r="E62" i="2"/>
  <c r="F62" i="2"/>
  <c r="G62" i="2"/>
  <c r="G57" i="2"/>
  <c r="G58" i="2"/>
  <c r="G59" i="2"/>
  <c r="G60" i="2"/>
  <c r="G61" i="2"/>
  <c r="F57" i="2"/>
  <c r="F58" i="2"/>
  <c r="F59" i="2"/>
  <c r="F60" i="2"/>
  <c r="F61" i="2"/>
  <c r="E57" i="2"/>
  <c r="E58" i="2"/>
  <c r="E59" i="2"/>
  <c r="E60" i="2"/>
  <c r="E61" i="2"/>
  <c r="D57" i="2"/>
  <c r="D58" i="2"/>
  <c r="D59" i="2"/>
  <c r="D60" i="2"/>
  <c r="D61" i="2"/>
  <c r="C57" i="2"/>
  <c r="C58" i="2"/>
  <c r="C59" i="2"/>
  <c r="C60" i="2"/>
  <c r="C61" i="2"/>
  <c r="A57" i="2"/>
  <c r="A58" i="2"/>
  <c r="A59" i="2"/>
  <c r="A60" i="2"/>
  <c r="A61" i="2"/>
  <c r="A62" i="2"/>
  <c r="C9" i="1"/>
  <c r="B9" i="1"/>
  <c r="B61" i="2"/>
  <c r="G47" i="2" l="1"/>
  <c r="A6" i="2" l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G15" i="6" l="1"/>
  <c r="F15" i="6"/>
  <c r="D15" i="6"/>
  <c r="C15" i="6"/>
  <c r="B15" i="6"/>
  <c r="A15" i="6"/>
  <c r="F14" i="6"/>
  <c r="E14" i="6"/>
  <c r="D14" i="6"/>
  <c r="C14" i="6"/>
  <c r="B14" i="6"/>
  <c r="A14" i="6"/>
  <c r="G13" i="6"/>
  <c r="F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F6" i="6"/>
  <c r="E6" i="6"/>
  <c r="D6" i="6"/>
  <c r="C6" i="6"/>
  <c r="B6" i="6"/>
  <c r="A6" i="6"/>
  <c r="F5" i="6"/>
  <c r="E5" i="6"/>
  <c r="D5" i="6"/>
  <c r="C5" i="6"/>
  <c r="B5" i="6"/>
  <c r="A5" i="6"/>
  <c r="D1" i="6"/>
  <c r="C8" i="1" s="1"/>
  <c r="C1" i="6"/>
  <c r="B8" i="1" s="1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G13" i="5"/>
  <c r="F13" i="5"/>
  <c r="E13" i="5"/>
  <c r="D13" i="5"/>
  <c r="C13" i="5"/>
  <c r="B13" i="5"/>
  <c r="A13" i="5"/>
  <c r="G12" i="5"/>
  <c r="F12" i="5"/>
  <c r="E12" i="5"/>
  <c r="D12" i="5"/>
  <c r="C12" i="5"/>
  <c r="B12" i="5"/>
  <c r="A12" i="5"/>
  <c r="G11" i="5"/>
  <c r="F11" i="5"/>
  <c r="E11" i="5"/>
  <c r="D11" i="5"/>
  <c r="C11" i="5"/>
  <c r="B11" i="5"/>
  <c r="A11" i="5"/>
  <c r="G10" i="5"/>
  <c r="F10" i="5"/>
  <c r="E10" i="5"/>
  <c r="D10" i="5"/>
  <c r="C10" i="5"/>
  <c r="B10" i="5"/>
  <c r="A10" i="5"/>
  <c r="F9" i="5"/>
  <c r="E9" i="5"/>
  <c r="D9" i="5"/>
  <c r="C9" i="5"/>
  <c r="B9" i="5"/>
  <c r="A9" i="5"/>
  <c r="G8" i="5"/>
  <c r="F8" i="5"/>
  <c r="E8" i="5"/>
  <c r="D8" i="5"/>
  <c r="C8" i="5"/>
  <c r="B8" i="5"/>
  <c r="A8" i="5"/>
  <c r="F7" i="5"/>
  <c r="E7" i="5"/>
  <c r="D7" i="5"/>
  <c r="C7" i="5"/>
  <c r="B7" i="5"/>
  <c r="A7" i="5"/>
  <c r="E6" i="5"/>
  <c r="D6" i="5"/>
  <c r="C6" i="5"/>
  <c r="B6" i="5"/>
  <c r="A6" i="5"/>
  <c r="G5" i="5"/>
  <c r="F5" i="5"/>
  <c r="E5" i="5"/>
  <c r="D5" i="5"/>
  <c r="C5" i="5"/>
  <c r="B5" i="5"/>
  <c r="A5" i="5"/>
  <c r="D1" i="5"/>
  <c r="C1" i="5"/>
  <c r="D1" i="2"/>
  <c r="C1" i="2"/>
  <c r="B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B58" i="2"/>
  <c r="B59" i="2"/>
  <c r="B60" i="2"/>
  <c r="C5" i="2"/>
  <c r="D5" i="2"/>
  <c r="E5" i="2"/>
  <c r="F5" i="2"/>
  <c r="G5" i="2"/>
  <c r="A5" i="2"/>
  <c r="C7" i="1" l="1"/>
  <c r="B7" i="1"/>
  <c r="C5" i="1" l="1"/>
  <c r="B5" i="1"/>
  <c r="C4" i="1" l="1"/>
  <c r="B4" i="1"/>
  <c r="C3" i="1" l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<sst xmlns="http://schemas.openxmlformats.org/spreadsheetml/2006/main" count="795" uniqueCount="314">
  <si>
    <t>序號</t>
    <phoneticPr fontId="4" type="noConversion"/>
  </si>
  <si>
    <t>TABLE NAME</t>
    <phoneticPr fontId="4" type="noConversion"/>
  </si>
  <si>
    <t>中文名稱</t>
    <phoneticPr fontId="4" type="noConversion"/>
  </si>
  <si>
    <t>備註</t>
    <phoneticPr fontId="6" type="noConversion"/>
  </si>
  <si>
    <t>空白:待確認
1:新檔不需轉
2:新檔資料匯入
3:AS400資料匯入
4:Eloan資料匯入</t>
    <phoneticPr fontId="4" type="noConversion"/>
  </si>
  <si>
    <t>空白:未處理
1:TABLE已建立
2:程式撰寫中
3:程式完成待測試
4:測試中
5:測試完成</t>
    <phoneticPr fontId="4" type="noConversion"/>
  </si>
  <si>
    <t>狀態</t>
    <phoneticPr fontId="1" type="noConversion"/>
  </si>
  <si>
    <t>CU$CUSP</t>
  </si>
  <si>
    <t>C</t>
  </si>
  <si>
    <t>LMSACN</t>
  </si>
  <si>
    <t>N</t>
  </si>
  <si>
    <t>戶號</t>
  </si>
  <si>
    <t>CU$CUSP</t>
    <phoneticPr fontId="6" type="noConversion"/>
  </si>
  <si>
    <t>公司名稱</t>
  </si>
  <si>
    <t>C,C</t>
  </si>
  <si>
    <t>42,42</t>
  </si>
  <si>
    <t>設立日期</t>
  </si>
  <si>
    <t>CUSBDT</t>
  </si>
  <si>
    <t>CUSSEX</t>
  </si>
  <si>
    <t>性別</t>
  </si>
  <si>
    <t>CUSECD</t>
  </si>
  <si>
    <t>客戶別</t>
  </si>
  <si>
    <t>Table</t>
    <phoneticPr fontId="4" type="noConversion"/>
  </si>
  <si>
    <t>SEQ</t>
    <phoneticPr fontId="4" type="noConversion"/>
  </si>
  <si>
    <t>CU$CUSP</t>
    <phoneticPr fontId="1" type="noConversion"/>
  </si>
  <si>
    <t>CUSID1</t>
    <phoneticPr fontId="1" type="noConversion"/>
  </si>
  <si>
    <t>C</t>
    <phoneticPr fontId="1" type="noConversion"/>
  </si>
  <si>
    <t>TRIM(CUSNA1) || TRIM(CUSNA5)</t>
    <phoneticPr fontId="1" type="noConversion"/>
  </si>
  <si>
    <t>欄位名稱</t>
  </si>
  <si>
    <t>中文名稱</t>
  </si>
  <si>
    <t>形態</t>
  </si>
  <si>
    <t>長度</t>
  </si>
  <si>
    <t>小數</t>
  </si>
  <si>
    <t>備註說明</t>
  </si>
  <si>
    <t>TABLE名稱</t>
    <phoneticPr fontId="1" type="noConversion"/>
  </si>
  <si>
    <t>欄位名稱</t>
    <phoneticPr fontId="1" type="noConversion"/>
  </si>
  <si>
    <t>中文名稱</t>
    <phoneticPr fontId="1" type="noConversion"/>
  </si>
  <si>
    <t>型態</t>
    <phoneticPr fontId="1" type="noConversion"/>
  </si>
  <si>
    <t>長度</t>
    <phoneticPr fontId="1" type="noConversion"/>
  </si>
  <si>
    <t>小數</t>
    <phoneticPr fontId="1" type="noConversion"/>
  </si>
  <si>
    <t>特殊處理</t>
    <phoneticPr fontId="1" type="noConversion"/>
  </si>
  <si>
    <t>統一編號</t>
    <phoneticPr fontId="1" type="noConversion"/>
  </si>
  <si>
    <t>CUSOCD</t>
  </si>
  <si>
    <t>行業別</t>
  </si>
  <si>
    <t>需製作新舊行業別對照檔</t>
    <phoneticPr fontId="1" type="noConversion"/>
  </si>
  <si>
    <t xml:space="preserve">CUSNAT      </t>
  </si>
  <si>
    <t xml:space="preserve">國籍          </t>
  </si>
  <si>
    <t>CU$CUAP</t>
  </si>
  <si>
    <t>CUSID2</t>
    <phoneticPr fontId="6" type="noConversion"/>
  </si>
  <si>
    <t>負責人身分證</t>
    <phoneticPr fontId="6" type="noConversion"/>
  </si>
  <si>
    <t>CUSNA2</t>
  </si>
  <si>
    <t>負責人姓名</t>
  </si>
  <si>
    <t>郵遞區號</t>
  </si>
  <si>
    <t>CUSZPA</t>
  </si>
  <si>
    <t>擷取前三碼</t>
    <phoneticPr fontId="1" type="noConversion"/>
  </si>
  <si>
    <t>擷取後兩碼</t>
    <phoneticPr fontId="1" type="noConversion"/>
  </si>
  <si>
    <t>公司地址</t>
  </si>
  <si>
    <t>32,32</t>
    <phoneticPr fontId="1" type="noConversion"/>
  </si>
  <si>
    <t>C,C</t>
    <phoneticPr fontId="1" type="noConversion"/>
  </si>
  <si>
    <t>CUSZP1</t>
  </si>
  <si>
    <t>通訊地址</t>
  </si>
  <si>
    <t xml:space="preserve">CUSENM      </t>
  </si>
  <si>
    <t xml:space="preserve">英文姓名      </t>
  </si>
  <si>
    <t xml:space="preserve">教育程度代號  </t>
  </si>
  <si>
    <t xml:space="preserve">CUSHOU      </t>
  </si>
  <si>
    <t xml:space="preserve">自有住宅有無  </t>
  </si>
  <si>
    <t xml:space="preserve">CUSWCM      </t>
  </si>
  <si>
    <t xml:space="preserve">任職機構名稱  </t>
  </si>
  <si>
    <t xml:space="preserve">CUSWID      </t>
  </si>
  <si>
    <t xml:space="preserve">任職機構統編  </t>
  </si>
  <si>
    <t xml:space="preserve">CUSWTL      </t>
  </si>
  <si>
    <t xml:space="preserve">任職機構電話  </t>
  </si>
  <si>
    <t xml:space="preserve">CUSTIT      </t>
  </si>
  <si>
    <t xml:space="preserve">職位名稱      </t>
  </si>
  <si>
    <t xml:space="preserve">CUSSVY      </t>
  </si>
  <si>
    <t xml:space="preserve">服務年資      </t>
  </si>
  <si>
    <t xml:space="preserve">CUSYIN      </t>
  </si>
  <si>
    <t xml:space="preserve">年收入        </t>
  </si>
  <si>
    <t>D</t>
  </si>
  <si>
    <t xml:space="preserve">CUSIYM      </t>
  </si>
  <si>
    <t>年收入資料年月</t>
  </si>
  <si>
    <t xml:space="preserve">CUSPNO      </t>
  </si>
  <si>
    <t xml:space="preserve">護照號碼      </t>
  </si>
  <si>
    <t xml:space="preserve">AMLOCD      </t>
  </si>
  <si>
    <t xml:space="preserve">AMLOTP      </t>
  </si>
  <si>
    <t>AML職業別</t>
  </si>
  <si>
    <t xml:space="preserve">AML組織   </t>
  </si>
  <si>
    <t>回首頁</t>
    <phoneticPr fontId="1" type="noConversion"/>
  </si>
  <si>
    <t>種類</t>
    <phoneticPr fontId="4" type="noConversion"/>
  </si>
  <si>
    <t>LA$CFSP</t>
    <phoneticPr fontId="1" type="noConversion"/>
  </si>
  <si>
    <t>LN$NPTP</t>
    <phoneticPr fontId="1" type="noConversion"/>
  </si>
  <si>
    <t xml:space="preserve">LMSACN      </t>
  </si>
  <si>
    <t>新舊報表對照?</t>
    <phoneticPr fontId="1" type="noConversion"/>
  </si>
  <si>
    <t>CU$CUAP</t>
    <phoneticPr fontId="1" type="noConversion"/>
  </si>
  <si>
    <t>CU$CUAP</t>
    <phoneticPr fontId="1" type="noConversion"/>
  </si>
  <si>
    <t>CFSYER</t>
  </si>
  <si>
    <t>年度</t>
  </si>
  <si>
    <t>CFSAST</t>
  </si>
  <si>
    <t>資產總額</t>
  </si>
  <si>
    <t>CFSCAH</t>
  </si>
  <si>
    <t>現金／銀存</t>
  </si>
  <si>
    <t>CFSSTI</t>
  </si>
  <si>
    <t>短期投資</t>
  </si>
  <si>
    <t>CFSARA</t>
  </si>
  <si>
    <t>應收帳款票據</t>
  </si>
  <si>
    <t>CFSINV</t>
  </si>
  <si>
    <t>存貨</t>
  </si>
  <si>
    <t>CFSLTI</t>
  </si>
  <si>
    <t>長期投資</t>
  </si>
  <si>
    <t>CFSFAA</t>
  </si>
  <si>
    <t>固定資產</t>
  </si>
  <si>
    <t>CFSOAS</t>
  </si>
  <si>
    <t>其他資產</t>
  </si>
  <si>
    <t>CFSLBA</t>
  </si>
  <si>
    <t>負債總額</t>
  </si>
  <si>
    <t>CFSLFB</t>
  </si>
  <si>
    <t>銀行借款</t>
  </si>
  <si>
    <t>CFSVLI</t>
  </si>
  <si>
    <t>其他流動負債</t>
  </si>
  <si>
    <t>CFSLLI</t>
  </si>
  <si>
    <t>長期負債</t>
  </si>
  <si>
    <t>CFSOTL</t>
  </si>
  <si>
    <t>其他負債</t>
  </si>
  <si>
    <t>CFSNPT</t>
  </si>
  <si>
    <t>淨值總額</t>
  </si>
  <si>
    <t>CFSCAP</t>
  </si>
  <si>
    <t>資本</t>
  </si>
  <si>
    <t>CFSRIC</t>
  </si>
  <si>
    <t>公積保留盈餘</t>
  </si>
  <si>
    <t>CFSOIC</t>
  </si>
  <si>
    <t>營業收入</t>
  </si>
  <si>
    <t>CFSOCS</t>
  </si>
  <si>
    <t>營業成本</t>
  </si>
  <si>
    <t>CFSOGR</t>
  </si>
  <si>
    <t>營業毛利</t>
  </si>
  <si>
    <t>CFSEMS</t>
  </si>
  <si>
    <t>管銷費用</t>
  </si>
  <si>
    <t>CFSORV</t>
  </si>
  <si>
    <t>營業利益</t>
  </si>
  <si>
    <t>CFSOOI</t>
  </si>
  <si>
    <t>營業外收入</t>
  </si>
  <si>
    <t>CFSFEX</t>
  </si>
  <si>
    <t>財務支出</t>
  </si>
  <si>
    <t>CFSOOE</t>
  </si>
  <si>
    <t>其他營業外支</t>
  </si>
  <si>
    <t>CFSPBT</t>
  </si>
  <si>
    <t>稅後淨利</t>
  </si>
  <si>
    <t>CFSACT</t>
  </si>
  <si>
    <t>簽証會計師</t>
  </si>
  <si>
    <t>CFSADT</t>
  </si>
  <si>
    <t>簽証日期</t>
  </si>
  <si>
    <t>CUSBRH</t>
  </si>
  <si>
    <t>單位別</t>
  </si>
  <si>
    <t>CU$CUSP</t>
    <phoneticPr fontId="1" type="noConversion"/>
  </si>
  <si>
    <t>員工代號</t>
  </si>
  <si>
    <t>CUSEMP</t>
    <phoneticPr fontId="1" type="noConversion"/>
  </si>
  <si>
    <t>ALWINQ</t>
  </si>
  <si>
    <t>開放查詢</t>
  </si>
  <si>
    <t>CUSMAL</t>
  </si>
  <si>
    <t>Email</t>
  </si>
  <si>
    <t xml:space="preserve">F23FMT      </t>
  </si>
  <si>
    <t>Function Name</t>
  </si>
  <si>
    <t>串額度號碼</t>
    <phoneticPr fontId="1" type="noConversion"/>
  </si>
  <si>
    <t>固定Y</t>
    <phoneticPr fontId="1" type="noConversion"/>
  </si>
  <si>
    <t xml:space="preserve">CUSEDU      </t>
    <phoneticPr fontId="1" type="noConversion"/>
  </si>
  <si>
    <t>CU$CUSP.CUSID1串CustMain.CustId取CustUKey</t>
    <phoneticPr fontId="1" type="noConversion"/>
  </si>
  <si>
    <t>CU$CUSP</t>
    <phoneticPr fontId="1" type="noConversion"/>
  </si>
  <si>
    <t>CUSTID1</t>
    <phoneticPr fontId="1" type="noConversion"/>
  </si>
  <si>
    <t>C</t>
    <phoneticPr fontId="1" type="noConversion"/>
  </si>
  <si>
    <t>CUSMKU</t>
    <phoneticPr fontId="1" type="noConversion"/>
  </si>
  <si>
    <t>客戶統編</t>
    <phoneticPr fontId="1" type="noConversion"/>
  </si>
  <si>
    <t>交互運用</t>
    <phoneticPr fontId="1" type="noConversion"/>
  </si>
  <si>
    <t>寫入時新建</t>
    <phoneticPr fontId="1" type="noConversion"/>
  </si>
  <si>
    <t>寫入時新建</t>
    <phoneticPr fontId="1" type="noConversion"/>
  </si>
  <si>
    <t>CustMain</t>
    <phoneticPr fontId="1" type="noConversion"/>
  </si>
  <si>
    <t>CustUKey</t>
    <phoneticPr fontId="1" type="noConversion"/>
  </si>
  <si>
    <t>客戶識別碼</t>
  </si>
  <si>
    <t>VARCHAR2</t>
  </si>
  <si>
    <t>電話</t>
  </si>
  <si>
    <t>固定01</t>
    <phoneticPr fontId="1" type="noConversion"/>
  </si>
  <si>
    <t>固定空白</t>
    <phoneticPr fontId="1" type="noConversion"/>
  </si>
  <si>
    <t>固定Y</t>
    <phoneticPr fontId="1" type="noConversion"/>
  </si>
  <si>
    <t>FacMain</t>
    <phoneticPr fontId="1" type="noConversion"/>
  </si>
  <si>
    <t>FacmNo</t>
    <phoneticPr fontId="1" type="noConversion"/>
  </si>
  <si>
    <t>額度號碼</t>
    <phoneticPr fontId="1" type="noConversion"/>
  </si>
  <si>
    <t>DECIMAL</t>
    <phoneticPr fontId="1" type="noConversion"/>
  </si>
  <si>
    <t>TRIM(CUSID1)</t>
    <phoneticPr fontId="1" type="noConversion"/>
  </si>
  <si>
    <t>TRIM(CUSSEX)</t>
    <phoneticPr fontId="1" type="noConversion"/>
  </si>
  <si>
    <t>LPAD補為4位數</t>
    <phoneticPr fontId="1" type="noConversion"/>
  </si>
  <si>
    <t>TRIM(CUSECD)
不符合代碼時代入00
符合代碼時LPAD補為2位數
E時代入01</t>
    <phoneticPr fontId="1" type="noConversion"/>
  </si>
  <si>
    <t>TRIM(CUSID2)</t>
    <phoneticPr fontId="1" type="noConversion"/>
  </si>
  <si>
    <t>TRIM(CUSAD1) || TRIM(CUSAD2)
轉為半形後再TRIM</t>
    <phoneticPr fontId="1" type="noConversion"/>
  </si>
  <si>
    <t>啟用否
企金別</t>
    <phoneticPr fontId="1" type="noConversion"/>
  </si>
  <si>
    <t>C
C</t>
    <phoneticPr fontId="1" type="noConversion"/>
  </si>
  <si>
    <t>1
1</t>
    <phoneticPr fontId="1" type="noConversion"/>
  </si>
  <si>
    <t>如ENPUSE為Y（啟用）則代入2
其餘狀況皆TRIM(CUSENT)</t>
    <phoneticPr fontId="1" type="noConversion"/>
  </si>
  <si>
    <t>TRIM(CUSENM)</t>
    <phoneticPr fontId="1" type="noConversion"/>
  </si>
  <si>
    <t>TRIM(CUSEDU)</t>
    <phoneticPr fontId="1" type="noConversion"/>
  </si>
  <si>
    <t>TRIM(CUSWCM)</t>
    <phoneticPr fontId="1" type="noConversion"/>
  </si>
  <si>
    <t>TRIM(CUSWID)</t>
    <phoneticPr fontId="1" type="noConversion"/>
  </si>
  <si>
    <t>CUSYIN=NULL時代入0</t>
    <phoneticPr fontId="1" type="noConversion"/>
  </si>
  <si>
    <t>TRIM(CUSMAL)</t>
    <phoneticPr fontId="1" type="noConversion"/>
  </si>
  <si>
    <t>TRIM(CUSADA) || TRIM(CUSADB)
轉為半形後再TRIM
CustAddrSplit作切割</t>
    <phoneticPr fontId="1" type="noConversion"/>
  </si>
  <si>
    <t>CustAddrSplit切割地址後再代入</t>
    <phoneticPr fontId="1" type="noConversion"/>
  </si>
  <si>
    <t>串聯方式</t>
    <phoneticPr fontId="1" type="noConversion"/>
  </si>
  <si>
    <t>篩選條件</t>
    <phoneticPr fontId="1" type="noConversion"/>
  </si>
  <si>
    <t>15
10</t>
    <phoneticPr fontId="1" type="noConversion"/>
  </si>
  <si>
    <t>結合為CUSTEL後每筆處理如下
當7&lt;=長度&lt;=10，包含-號時：代入空白
當7&lt;=長度&lt;=10，包含空白時：代入空白
當包含空白，且第1個空白位於前5碼的位置，且空白前字串長度&lt;=5，第一字元為0時：代入第一個空白前的字串
當包含-號，且第1個-號位於前5碼的位置，且-號前字串長度&lt;=5，第一字元為0時：代入第一個-號前的字串
當包含=號，且第1個=號位於前5碼的位置，且=號前字串長度&lt;=5，第一字元為0時：代入第一個=號前的字串
當第一字元為(號，且)號位於前5碼的位置，且()之間字串長度小&lt;=5時，第二字元為0時：代入()之間的字串</t>
    <phoneticPr fontId="1" type="noConversion"/>
  </si>
  <si>
    <t>固定空白</t>
    <phoneticPr fontId="1" type="noConversion"/>
  </si>
  <si>
    <t>CU$CUSP</t>
    <phoneticPr fontId="1" type="noConversion"/>
  </si>
  <si>
    <t>CUSNA4</t>
    <phoneticPr fontId="1" type="noConversion"/>
  </si>
  <si>
    <t>聯絡人姓名</t>
    <phoneticPr fontId="1" type="noConversion"/>
  </si>
  <si>
    <t>C</t>
    <phoneticPr fontId="1" type="noConversion"/>
  </si>
  <si>
    <t>WHERE NVL(S1."CUSTEL",' ') &lt;&gt; ' '</t>
    <phoneticPr fontId="1" type="noConversion"/>
  </si>
  <si>
    <t>FROM "CustMain" LEFT JOIN "CU$CUSP" ON S1."CUSTID" = "CustMain"."CustId"</t>
    <phoneticPr fontId="1" type="noConversion"/>
  </si>
  <si>
    <t>CustMain</t>
    <phoneticPr fontId="1" type="noConversion"/>
  </si>
  <si>
    <t>CustUKey</t>
    <phoneticPr fontId="1" type="noConversion"/>
  </si>
  <si>
    <t>客戶識別碼</t>
    <phoneticPr fontId="1" type="noConversion"/>
  </si>
  <si>
    <t>FROM "LN$NPTP"
LEFT JOIN "FacMain" ON "FacMain"."CustNo" = "LN$NPTP"."LMSACN"</t>
    <phoneticPr fontId="1" type="noConversion"/>
  </si>
  <si>
    <t>WHERE NVL("FacMain"."CustNo",0) &lt;&gt; 0</t>
    <phoneticPr fontId="1" type="noConversion"/>
  </si>
  <si>
    <t>FROM "CU$CUSP"
LEFT JOIN "CU$CUAP" ON "CU$CUAP"."CUSID1" = "CU$CUSP"."CUSID1"
LEFT JOIN "LN$ENPP" ON "LN$ENPP"."LMSACN" = "CU$CUSP"."LMSACN" AND "CU$CUSP"."LMSACN" &gt; 0</t>
    <phoneticPr fontId="1" type="noConversion"/>
  </si>
  <si>
    <t>VARCHAR2</t>
    <phoneticPr fontId="1" type="noConversion"/>
  </si>
  <si>
    <t>WHERE NVL("CustMain"."CustUKey",' ') &lt;&gt; ' '</t>
    <phoneticPr fontId="1" type="noConversion"/>
  </si>
  <si>
    <t>FROM "LA$CFSP"
LEFT JOIN "CU$CUSP" ON "CU$CUSP"."CUSCIF" = "LA$CFSP"."CUSCIF"
LEFT JOIN "CustMain" ON TRIM("CustMain"."CustId") = TRIM("CU$CUSP"."CUSID1")</t>
    <phoneticPr fontId="1" type="noConversion"/>
  </si>
  <si>
    <t>WHERE NVL(TMP."CustUKey",' ') &lt;&gt; ' '</t>
    <phoneticPr fontId="1" type="noConversion"/>
  </si>
  <si>
    <t>結合為CUSTEL後每筆處理如下
當7&lt;=長度&lt;=10，包含-號時：刪除-號
當7&lt;=長度&lt;=10，包含空白時：刪除空白
當包含空白，且第1個空白位於前5碼的位置，且空白前字串長度&lt;=5，第一字元為0時：代入第一個空白後的字串
當包含-號，且第1個-號位於前5碼的位置，且-號前字串長度&lt;=5，第一字元為0時：代入第一個-號後的字串
當包含=號，且第1個=號位於前5碼的位置，且=號前字串長度&lt;=5，第一字元為0時：代入第一個=號後的字串
當第一字元為(號，且)號位於前5碼的位置，且()之間字串長度小&lt;=5時，第二字元為0時：代入)號之後的字串</t>
    <phoneticPr fontId="1" type="noConversion"/>
  </si>
  <si>
    <t>當TelNo中在第8到11字元間存在-或#或*號，且其後字串長度&lt;=6時：代入其後的字串
其餘情況時：代入空白</t>
    <phoneticPr fontId="1" type="noConversion"/>
  </si>
  <si>
    <t>CUSTNAME</t>
    <phoneticPr fontId="1" type="noConversion"/>
  </si>
  <si>
    <t>LAW001</t>
  </si>
  <si>
    <t>LAW002</t>
  </si>
  <si>
    <t>LAW003</t>
  </si>
  <si>
    <t>LAW005</t>
  </si>
  <si>
    <t>LAW008</t>
  </si>
  <si>
    <t>CUSTID</t>
    <phoneticPr fontId="1" type="noConversion"/>
  </si>
  <si>
    <t>LAW001</t>
    <phoneticPr fontId="1" type="noConversion"/>
  </si>
  <si>
    <t>LAW002</t>
    <phoneticPr fontId="1" type="noConversion"/>
  </si>
  <si>
    <t>LAW003</t>
    <phoneticPr fontId="1" type="noConversion"/>
  </si>
  <si>
    <t>LAW005</t>
    <phoneticPr fontId="1" type="noConversion"/>
  </si>
  <si>
    <t>LAW008</t>
    <phoneticPr fontId="1" type="noConversion"/>
  </si>
  <si>
    <t>NVARCHAR2</t>
  </si>
  <si>
    <t>借款戶所屬公司名稱</t>
  </si>
  <si>
    <t>借款戶統編</t>
  </si>
  <si>
    <t>金控法第44條</t>
  </si>
  <si>
    <t>金控法第44條(列項)</t>
  </si>
  <si>
    <t>金控法第45條</t>
  </si>
  <si>
    <t>保險法(放款)</t>
  </si>
  <si>
    <t>準利害關係人</t>
  </si>
  <si>
    <t>親屬統編</t>
  </si>
  <si>
    <t>CUSTNAME</t>
    <phoneticPr fontId="1" type="noConversion"/>
  </si>
  <si>
    <t>CUSTID</t>
    <phoneticPr fontId="1" type="noConversion"/>
  </si>
  <si>
    <t>RELATIONID</t>
    <phoneticPr fontId="1" type="noConversion"/>
  </si>
  <si>
    <t>借款戶統編/親屬統編</t>
  </si>
  <si>
    <t>關係企業統編</t>
  </si>
  <si>
    <t>CUSTID</t>
    <phoneticPr fontId="1" type="noConversion"/>
  </si>
  <si>
    <t>COMPANYID</t>
    <phoneticPr fontId="1" type="noConversion"/>
  </si>
  <si>
    <t>固定空白</t>
    <phoneticPr fontId="1" type="noConversion"/>
  </si>
  <si>
    <t>CustAddrSplit切割地址後再代入</t>
    <phoneticPr fontId="1" type="noConversion"/>
  </si>
  <si>
    <t>固定為空字串</t>
    <phoneticPr fontId="1" type="noConversion"/>
  </si>
  <si>
    <t>固定為空字串</t>
    <phoneticPr fontId="1" type="noConversion"/>
  </si>
  <si>
    <t>固定為0</t>
    <phoneticPr fontId="1" type="noConversion"/>
  </si>
  <si>
    <t>固定為0</t>
    <phoneticPr fontId="1" type="noConversion"/>
  </si>
  <si>
    <t>位置1</t>
    <phoneticPr fontId="1" type="noConversion"/>
  </si>
  <si>
    <t>長度1</t>
    <phoneticPr fontId="1" type="noConversion"/>
  </si>
  <si>
    <t>TABLE名稱1</t>
    <phoneticPr fontId="1" type="noConversion"/>
  </si>
  <si>
    <t>欄位名稱1</t>
    <phoneticPr fontId="1" type="noConversion"/>
  </si>
  <si>
    <t>CUSTLA</t>
    <phoneticPr fontId="1" type="noConversion"/>
  </si>
  <si>
    <t>FROM (SELECT S2."CustUKey"
                ,1             AS "SubCompanyCode"
                ,CASE
                   WHEN LENGTHB(S1."CUSMKU") = 6 AND SUBSTR(S1."CUSMKU",0,1) = '1' THEN 'Y'
                 ELSE 'N' END  AS "CrossUse"
                ,S1."CUSMKU"
          FROM "CU$CUSP" S1
          LEFT JOIN "CustMain" S2 ON S2."CustId" = S1."CUSID1"
          UNION ALL
          SELECT S2."CustUKey"
                ,2             AS "SubCompanyCode"
                ,CASE
                   WHEN LENGTHB(S1."CUSMKU") = 6 AND SUBSTR(S1."CUSMKU",1,1) = '1' THEN 'Y'
                 ELSE 'N' END  AS "CrossUse"
                ,S1."CUSMKU"
          FROM "CU$CUSP" S1
          LEFT JOIN "CustMain" S2 ON S2."CustId" = S1."CUSID1"
          UNION ALL
          SELECT S2."CustUKey"
                ,3             AS "SubCompanyCode"
                ,CASE
                   WHEN LENGTHB(S1."CUSMKU") = 6 AND SUBSTR(S1."CUSMKU",2,1) = '1' THEN 'Y'
                 ELSE 'N' END  AS "CrossUse"
                ,S1."CUSMKU"
          FROM "CU$CUSP" S1
          LEFT JOIN "CustMain" S2 ON S2."CustId" = S1."CUSID1"
          UNION ALL
          SELECT S2."CustUKey"
                ,4             AS "SubCompanyCode"
                ,CASE
                   WHEN LENGTHB(S1."CUSMKU") = 6 AND SUBSTR(S1."CUSMKU",3,1) = '1' THEN 'Y'
                 ELSE 'N' END  AS "CrossUse"
                ,S1."CUSMKU"
          FROM "CU$CUSP" S1
          LEFT JOIN "CustMain" S2 ON S2."CustId" = S1."CUSID1"
          UNION ALL
          SELECT S2."CustUKey"
                ,5             AS "SubCompanyCode"
                ,CASE
                   WHEN LENGTHB(S1."CUSMKU") = 6 AND SUBSTR(S1."CUSMKU",4,1) = '1' THEN 'Y'
                 ELSE 'N' END  AS "CrossUse"
                ,S1."CUSMKU"
          FROM "CU$CUSP" S1
          LEFT JOIN "CustMain" S2 ON S2."CustId" = S1."CUSID1"
          UNION ALL
          SELECT S2."CustUKey"
                ,6             AS "SubCompanyCode"
                ,CASE
                   WHEN LENGTHB(S1."CUSMKU") = 6 AND SUBSTR(S1."CUSMKU",6,1) = '1' THEN 'Y'
                 ELSE 'N' END  AS "CrossUse"
                ,S1."CUSMKU"
          FROM "CU$CUSP" S1
          LEFT JOIN "CustMain" S2 ON S2."CustId" = S1."CUSID1"
         ) TMP</t>
    <phoneticPr fontId="1" type="noConversion"/>
  </si>
  <si>
    <t>位置1</t>
    <phoneticPr fontId="1" type="noConversion"/>
  </si>
  <si>
    <t>長度1</t>
    <phoneticPr fontId="1" type="noConversion"/>
  </si>
  <si>
    <t>CUSTLA,CUSTL2,CUSTL3,CUSTL4,CUSFX1,CUSBBC</t>
    <phoneticPr fontId="1" type="noConversion"/>
  </si>
  <si>
    <t>FROM "INFOR_BANKRELATIONSELF"</t>
    <phoneticPr fontId="1" type="noConversion"/>
  </si>
  <si>
    <t>比對處理</t>
  </si>
  <si>
    <t>FROM "INFOR_BANKRELATIONFAMILY"</t>
  </si>
  <si>
    <t>FROM "INFOR_BANKRELATIONCOMPANY"</t>
    <phoneticPr fontId="1" type="noConversion"/>
  </si>
  <si>
    <t>INFOR_BANKRELATIONSELF</t>
    <phoneticPr fontId="1" type="noConversion"/>
  </si>
  <si>
    <t>INFOR_BANKRELATIONFAMILY</t>
    <phoneticPr fontId="1" type="noConversion"/>
  </si>
  <si>
    <t>INFOR_BANKRELATIONCOMPANY</t>
    <phoneticPr fontId="1" type="noConversion"/>
  </si>
  <si>
    <t>CUSNA1,CUSNA5</t>
    <phoneticPr fontId="1" type="noConversion"/>
  </si>
  <si>
    <t>CUSADA,CUSADB</t>
    <phoneticPr fontId="1" type="noConversion"/>
  </si>
  <si>
    <t>CUSAD1,CUSAD2</t>
    <phoneticPr fontId="1" type="noConversion"/>
  </si>
  <si>
    <t>LN$ENPP
CU$CUSP</t>
    <phoneticPr fontId="1" type="noConversion"/>
  </si>
  <si>
    <t>ENPUSE
CUSENT</t>
    <phoneticPr fontId="1" type="noConversion"/>
  </si>
  <si>
    <t>欄位名稱1</t>
    <phoneticPr fontId="1" type="noConversion"/>
  </si>
  <si>
    <t>(備註:AS400.CU$CUSP.CUSMKU 交互運用
舊欄位長度為６，每１格代表不同的關係企業，
當資料為１時，表同意使用；資料為０時，表不同意使用。
第１格位置：新光金控
第２格位置：新光人壽
第３格位置：新光銀行
第４格位置：新光信託
第５格位置：保險經紀人
第６格位置：元富證券)</t>
    <phoneticPr fontId="1" type="noConversion"/>
  </si>
  <si>
    <t>(備註:AS400.CU$CUSP.CUSMKU 交互運用
舊欄位長度為６，每１格代表不同的關係企業，
當資料為１時，表同意使用；資料為０時，表不同意使用。
第１格位置：新光金控
第２格位置：新光人壽
第３格位置：新光銀行
第４格位置：新光信託
第５格位置：保險經紀人
第６格位置：元富證券)
自行拆開後代入Y或N，共有六筆資料</t>
    <phoneticPr fontId="1" type="noConversion"/>
  </si>
  <si>
    <t>Maintain_Comm_RelationDetail</t>
    <phoneticPr fontId="1" type="noConversion"/>
  </si>
  <si>
    <t>Maintain_Comm_RelationMain</t>
    <phoneticPr fontId="1" type="noConversion"/>
  </si>
  <si>
    <t>資料表主鍵</t>
    <phoneticPr fontId="1" type="noConversion"/>
  </si>
  <si>
    <t>CustId</t>
    <phoneticPr fontId="1" type="noConversion"/>
  </si>
  <si>
    <t>客戶統編</t>
    <phoneticPr fontId="1" type="noConversion"/>
  </si>
  <si>
    <t>CustName</t>
    <phoneticPr fontId="1" type="noConversion"/>
  </si>
  <si>
    <t>客戶名稱</t>
    <phoneticPr fontId="1" type="noConversion"/>
  </si>
  <si>
    <t>nv</t>
    <phoneticPr fontId="1" type="noConversion"/>
  </si>
  <si>
    <t>vc</t>
    <phoneticPr fontId="1" type="noConversion"/>
  </si>
  <si>
    <t>IsForeigner</t>
    <phoneticPr fontId="1" type="noConversion"/>
  </si>
  <si>
    <t>護照或居留證</t>
    <phoneticPr fontId="1" type="noConversion"/>
  </si>
  <si>
    <t>Maintain_Comm_RelationMainUkey</t>
    <phoneticPr fontId="1" type="noConversion"/>
  </si>
  <si>
    <t>UKey</t>
    <phoneticPr fontId="1" type="noConversion"/>
  </si>
  <si>
    <t>Type</t>
    <phoneticPr fontId="1" type="noConversion"/>
  </si>
  <si>
    <t>關係別</t>
    <phoneticPr fontId="1" type="noConversion"/>
  </si>
  <si>
    <t>vc</t>
    <phoneticPr fontId="1" type="noConversion"/>
  </si>
  <si>
    <t>Relation</t>
    <phoneticPr fontId="1" type="noConversion"/>
  </si>
  <si>
    <t>關係</t>
    <phoneticPr fontId="1" type="noConversion"/>
  </si>
  <si>
    <t>Remark</t>
    <phoneticPr fontId="1" type="noConversion"/>
  </si>
  <si>
    <t>RemarkType</t>
    <phoneticPr fontId="1" type="noConversion"/>
  </si>
  <si>
    <t>備註類型</t>
    <phoneticPr fontId="1" type="noConversion"/>
  </si>
  <si>
    <t>備註</t>
    <phoneticPr fontId="1" type="noConversion"/>
  </si>
  <si>
    <t>nv</t>
    <phoneticPr fontId="1" type="noConversion"/>
  </si>
  <si>
    <t>Note</t>
    <phoneticPr fontId="1" type="noConversion"/>
  </si>
  <si>
    <t>說明</t>
    <phoneticPr fontId="1" type="noConversion"/>
  </si>
  <si>
    <t>Status</t>
    <phoneticPr fontId="1" type="noConversion"/>
  </si>
  <si>
    <t>FROM "Maintain_Comm_RelationMain" RM</t>
  </si>
  <si>
    <t>FROM "Maintain_Comm_RelationDetail" RD</t>
    <phoneticPr fontId="1" type="noConversion"/>
  </si>
  <si>
    <t>=HYPERLINK("L1!A1","回首頁")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</si>
</sst>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indexed="8"/>
      <name val="思源宋體"/>
      <family val="1"/>
      <charset val="136"/>
    </font>
    <font>
      <sz val="9"/>
      <name val="新細明體"/>
      <family val="1"/>
      <charset val="136"/>
    </font>
    <font>
      <b/>
      <sz val="10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b/>
      <sz val="10"/>
      <color indexed="8"/>
      <name val="思源宋體"/>
      <family val="1"/>
      <charset val="128"/>
    </font>
    <font>
      <sz val="12"/>
      <color rgb="FF000000"/>
      <name val="標楷體"/>
      <family val="4"/>
      <charset val="136"/>
    </font>
    <font>
      <sz val="12"/>
      <color indexed="8"/>
      <name val="思源宋體"/>
      <family val="1"/>
      <charset val="136"/>
    </font>
    <font>
      <b/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" fillId="0" borderId="0">
      <alignment vertical="center"/>
    </xf>
  </cellStyleXfs>
  <cellXfs count="3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7" fillId="3" borderId="1" xfId="2" applyFill="1" applyBorder="1" applyAlignment="1" applyProtection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49" fontId="11" fillId="4" borderId="1" xfId="0" applyNumberFormat="1" applyFont="1" applyFill="1" applyBorder="1" applyAlignment="1">
      <alignment horizontal="left" vertical="top"/>
    </xf>
    <xf numFmtId="49" fontId="11" fillId="4" borderId="1" xfId="0" applyNumberFormat="1" applyFont="1" applyFill="1" applyBorder="1" applyAlignment="1">
      <alignment horizontal="left" vertical="top" wrapText="1"/>
    </xf>
    <xf numFmtId="49" fontId="11" fillId="5" borderId="1" xfId="0" applyNumberFormat="1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49" fontId="7" fillId="0" borderId="0" xfId="2" applyNumberFormat="1" applyBorder="1" applyAlignment="1" applyProtection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49" fontId="11" fillId="4" borderId="3" xfId="0" applyNumberFormat="1" applyFont="1" applyFill="1" applyBorder="1" applyAlignment="1">
      <alignment horizontal="left" vertical="top"/>
    </xf>
    <xf numFmtId="49" fontId="11" fillId="4" borderId="3" xfId="0" applyNumberFormat="1" applyFont="1" applyFill="1" applyBorder="1" applyAlignment="1">
      <alignment horizontal="left" vertical="top"/>
    </xf>
    <xf numFmtId="49" fontId="11" fillId="4" borderId="4" xfId="0" applyNumberFormat="1" applyFont="1" applyFill="1" applyBorder="1" applyAlignment="1">
      <alignment vertical="top"/>
    </xf>
    <xf numFmtId="49" fontId="11" fillId="4" borderId="3" xfId="0" applyNumberFormat="1" applyFont="1" applyFill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6" borderId="1" xfId="0" applyFont="1" applyFill="1" applyBorder="1" applyAlignment="1">
      <alignment horizontal="left" vertical="top"/>
    </xf>
    <xf numFmtId="49" fontId="11" fillId="4" borderId="3" xfId="0" applyNumberFormat="1" applyFont="1" applyFill="1" applyBorder="1" applyAlignment="1">
      <alignment horizontal="left" vertical="top"/>
    </xf>
    <xf numFmtId="49" fontId="11" fillId="4" borderId="3" xfId="0" applyNumberFormat="1" applyFont="1" applyFill="1" applyBorder="1" applyAlignment="1">
      <alignment horizontal="left" vertical="top"/>
    </xf>
    <xf numFmtId="49" fontId="11" fillId="4" borderId="4" xfId="0" applyNumberFormat="1" applyFont="1" applyFill="1" applyBorder="1" applyAlignment="1">
      <alignment horizontal="left" vertical="top"/>
    </xf>
  </cellXfs>
  <cellStyles count="6">
    <cellStyle name="一般" xfId="0" builtinId="0"/>
    <cellStyle name="一般 2" xfId="5" xr:uid="{D38D604F-6E8B-4233-B0CA-5683FF8AE536}"/>
    <cellStyle name="一般 3" xfId="1" xr:uid="{00000000-0005-0000-0000-000001000000}"/>
    <cellStyle name="一般 4" xfId="4" xr:uid="{B91343C2-1260-4EDD-8B47-4085A51DC962}"/>
    <cellStyle name="超連結" xfId="2" builtinId="8"/>
    <cellStyle name="超連結 2" xfId="3" xr:uid="{13FBE01F-17FD-4C7C-8DAF-463F722EB30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1-&#39015;&#23458;&#31649;&#29702;&#20316;&#26989;\CustMai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1-&#39015;&#23458;&#31649;&#29702;&#20316;&#26989;\BankRelationCompan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1-&#39015;&#23458;&#31649;&#29702;&#20316;&#26989;\CustTelN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1-&#39015;&#23458;&#31649;&#29702;&#20316;&#26989;\CustRelMai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1-&#39015;&#23458;&#31649;&#29702;&#20316;&#26989;\CustRelDeta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1-&#39015;&#23458;&#31649;&#29702;&#20316;&#26989;\CustFi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T1\St1Share\SKL\DB\GenTables\L1-&#39015;&#23458;&#31649;&#29702;&#20316;&#26989;\CustNotic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1-&#39015;&#23458;&#31649;&#29702;&#20316;&#26989;\CustCros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1-&#39015;&#23458;&#31649;&#29702;&#20316;&#26989;\BankRelationSelf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1-&#39015;&#23458;&#31649;&#29702;&#20316;&#26989;\BankRelationFami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 refreshError="1">
        <row r="1">
          <cell r="C1" t="str">
            <v>CustMain</v>
          </cell>
          <cell r="D1" t="str">
            <v>客戶資料主檔</v>
          </cell>
        </row>
        <row r="9">
          <cell r="A9">
            <v>1</v>
          </cell>
          <cell r="B9" t="str">
            <v>CustUKey</v>
          </cell>
          <cell r="C9" t="str">
            <v>客戶識別碼</v>
          </cell>
          <cell r="D9" t="str">
            <v>VARCHAR2</v>
          </cell>
          <cell r="E9">
            <v>32</v>
          </cell>
          <cell r="F9">
            <v>0</v>
          </cell>
          <cell r="G9">
            <v>0</v>
          </cell>
        </row>
        <row r="10">
          <cell r="A10">
            <v>2</v>
          </cell>
          <cell r="B10" t="str">
            <v>CustId</v>
          </cell>
          <cell r="C10" t="str">
            <v>身份證字號/統一編號</v>
          </cell>
          <cell r="D10" t="str">
            <v>VARCHAR2</v>
          </cell>
          <cell r="E10">
            <v>10</v>
          </cell>
          <cell r="F10">
            <v>0</v>
          </cell>
          <cell r="G10">
            <v>0</v>
          </cell>
        </row>
        <row r="11">
          <cell r="A11">
            <v>3</v>
          </cell>
          <cell r="B11" t="str">
            <v>CustNo</v>
          </cell>
          <cell r="C11" t="str">
            <v>戶號</v>
          </cell>
          <cell r="D11" t="str">
            <v>DECIMAL</v>
          </cell>
          <cell r="E11">
            <v>7</v>
          </cell>
          <cell r="F11">
            <v>0</v>
          </cell>
          <cell r="G11" t="str">
            <v>無戶號者為0</v>
          </cell>
        </row>
        <row r="12">
          <cell r="A12">
            <v>4</v>
          </cell>
          <cell r="B12" t="str">
            <v>BranchNo</v>
          </cell>
          <cell r="C12" t="str">
            <v>單位別</v>
          </cell>
          <cell r="D12" t="str">
            <v>VARCHAR2</v>
          </cell>
          <cell r="E12">
            <v>4</v>
          </cell>
          <cell r="F12">
            <v>0</v>
          </cell>
          <cell r="G12">
            <v>0</v>
          </cell>
        </row>
        <row r="13">
          <cell r="A13">
            <v>5</v>
          </cell>
          <cell r="B13" t="str">
            <v>CustName</v>
          </cell>
          <cell r="C13" t="str">
            <v>戶名/公司名稱</v>
          </cell>
          <cell r="D13" t="str">
            <v>NVARCHAR2</v>
          </cell>
          <cell r="E13">
            <v>100</v>
          </cell>
          <cell r="F13">
            <v>0</v>
          </cell>
          <cell r="G13">
            <v>0</v>
          </cell>
        </row>
        <row r="14">
          <cell r="A14">
            <v>6</v>
          </cell>
          <cell r="B14" t="str">
            <v>Birthday</v>
          </cell>
          <cell r="C14" t="str">
            <v>出生年月日/設立日期</v>
          </cell>
          <cell r="D14" t="str">
            <v>decimald</v>
          </cell>
          <cell r="E14">
            <v>8</v>
          </cell>
          <cell r="F14">
            <v>0</v>
          </cell>
          <cell r="G14">
            <v>0</v>
          </cell>
        </row>
        <row r="15">
          <cell r="A15">
            <v>7</v>
          </cell>
          <cell r="B15" t="str">
            <v>Sex</v>
          </cell>
          <cell r="C15" t="str">
            <v>性別</v>
          </cell>
          <cell r="D15" t="str">
            <v>VARCHAR2</v>
          </cell>
          <cell r="E15">
            <v>1</v>
          </cell>
          <cell r="F15">
            <v>0</v>
          </cell>
          <cell r="G15" t="str">
            <v>1:男性
2:女性</v>
          </cell>
        </row>
        <row r="16">
          <cell r="A16">
            <v>8</v>
          </cell>
          <cell r="B16" t="str">
            <v>CustTypeCode</v>
          </cell>
          <cell r="C16" t="str">
            <v>客戶別</v>
          </cell>
          <cell r="D16" t="str">
            <v>VARCHAR2</v>
          </cell>
          <cell r="E16">
            <v>2</v>
          </cell>
          <cell r="F16">
            <v>0</v>
          </cell>
          <cell r="G16" t="str">
            <v>共用代碼檔
00一般
01員工
02首購
03關企公司
04關企員工
05保戶
07員工二親等
09新二階員工
10保貸戶</v>
          </cell>
        </row>
        <row r="17">
          <cell r="A17">
            <v>9</v>
          </cell>
          <cell r="B17" t="str">
            <v>IndustryCode</v>
          </cell>
          <cell r="C17" t="str">
            <v>行業別</v>
          </cell>
          <cell r="D17" t="str">
            <v>VARCHAR2</v>
          </cell>
          <cell r="E17">
            <v>6</v>
          </cell>
          <cell r="F17">
            <v>0</v>
          </cell>
          <cell r="G17" t="str">
            <v>行業別對照檔CdIndustry</v>
          </cell>
        </row>
        <row r="18">
          <cell r="A18">
            <v>10</v>
          </cell>
          <cell r="B18" t="str">
            <v>NationalityCode</v>
          </cell>
          <cell r="C18" t="str">
            <v>國籍</v>
          </cell>
          <cell r="D18" t="str">
            <v>VARCHAR2</v>
          </cell>
          <cell r="E18">
            <v>2</v>
          </cell>
          <cell r="F18">
            <v>0</v>
          </cell>
          <cell r="G18" t="str">
            <v>國籍對照檔</v>
          </cell>
        </row>
        <row r="19">
          <cell r="A19">
            <v>11</v>
          </cell>
          <cell r="B19" t="str">
            <v>SpouseId</v>
          </cell>
          <cell r="C19" t="str">
            <v>配偶身份證號/負責人身分證</v>
          </cell>
          <cell r="D19" t="str">
            <v>VARCHAR2</v>
          </cell>
          <cell r="E19">
            <v>10</v>
          </cell>
          <cell r="F19">
            <v>0</v>
          </cell>
          <cell r="G19">
            <v>0</v>
          </cell>
        </row>
        <row r="20">
          <cell r="A20">
            <v>12</v>
          </cell>
          <cell r="B20" t="str">
            <v>SpouseName</v>
          </cell>
          <cell r="C20" t="str">
            <v>配偶姓名/負責人姓名</v>
          </cell>
          <cell r="D20" t="str">
            <v>NVARCHAR2</v>
          </cell>
          <cell r="E20">
            <v>100</v>
          </cell>
          <cell r="F20">
            <v>0</v>
          </cell>
          <cell r="G20">
            <v>0</v>
          </cell>
        </row>
        <row r="21">
          <cell r="A21">
            <v>13</v>
          </cell>
          <cell r="B21" t="str">
            <v>RegZip3</v>
          </cell>
          <cell r="C21" t="str">
            <v>戶籍-郵遞區號前三碼</v>
          </cell>
          <cell r="D21" t="str">
            <v>VARCHAR2</v>
          </cell>
          <cell r="E21">
            <v>3</v>
          </cell>
          <cell r="F21">
            <v>0</v>
          </cell>
          <cell r="G21">
            <v>0</v>
          </cell>
        </row>
        <row r="22">
          <cell r="A22">
            <v>14</v>
          </cell>
          <cell r="B22" t="str">
            <v>RegZip2</v>
          </cell>
          <cell r="C22" t="str">
            <v>戶籍-郵遞區號後兩碼</v>
          </cell>
          <cell r="D22" t="str">
            <v>VARCHAR2</v>
          </cell>
          <cell r="E22">
            <v>2</v>
          </cell>
          <cell r="F22">
            <v>0</v>
          </cell>
          <cell r="G22">
            <v>0</v>
          </cell>
        </row>
        <row r="23">
          <cell r="A23">
            <v>15</v>
          </cell>
          <cell r="B23" t="str">
            <v>RegCityCode</v>
          </cell>
          <cell r="C23" t="str">
            <v>戶籍-縣市代碼</v>
          </cell>
          <cell r="D23" t="str">
            <v>VARCHAR2</v>
          </cell>
          <cell r="E23">
            <v>2</v>
          </cell>
          <cell r="F23">
            <v>0</v>
          </cell>
          <cell r="G23" t="str">
            <v>地區別與鄉鎮區對照檔CdArea</v>
          </cell>
        </row>
        <row r="24">
          <cell r="A24">
            <v>16</v>
          </cell>
          <cell r="B24" t="str">
            <v>RegAreaCode</v>
          </cell>
          <cell r="C24" t="str">
            <v>戶籍-鄉鎮市區代碼</v>
          </cell>
          <cell r="D24" t="str">
            <v>VARCHAR2</v>
          </cell>
          <cell r="E24">
            <v>3</v>
          </cell>
          <cell r="F24">
            <v>0</v>
          </cell>
          <cell r="G24" t="str">
            <v>地區別與鄉鎮區對照檔CdArea</v>
          </cell>
        </row>
        <row r="25">
          <cell r="A25">
            <v>17</v>
          </cell>
          <cell r="B25" t="str">
            <v>RegRoad</v>
          </cell>
          <cell r="C25" t="str">
            <v>戶籍-路名</v>
          </cell>
          <cell r="D25" t="str">
            <v>NVARCHAR2</v>
          </cell>
          <cell r="E25">
            <v>40</v>
          </cell>
          <cell r="F25">
            <v>0</v>
          </cell>
          <cell r="G25">
            <v>0</v>
          </cell>
        </row>
        <row r="26">
          <cell r="A26">
            <v>18</v>
          </cell>
          <cell r="B26" t="str">
            <v>RegSection</v>
          </cell>
          <cell r="C26" t="str">
            <v>戶籍-段</v>
          </cell>
          <cell r="D26" t="str">
            <v>VARCHAR2</v>
          </cell>
          <cell r="E26">
            <v>5</v>
          </cell>
          <cell r="F26">
            <v>0</v>
          </cell>
        </row>
        <row r="27">
          <cell r="A27">
            <v>19</v>
          </cell>
          <cell r="B27" t="str">
            <v>RegAlley</v>
          </cell>
          <cell r="C27" t="str">
            <v>戶籍-巷</v>
          </cell>
          <cell r="D27" t="str">
            <v>VARCHAR2</v>
          </cell>
          <cell r="E27">
            <v>5</v>
          </cell>
          <cell r="F27">
            <v>0</v>
          </cell>
          <cell r="G27">
            <v>0</v>
          </cell>
        </row>
        <row r="28">
          <cell r="A28">
            <v>20</v>
          </cell>
          <cell r="B28" t="str">
            <v>RegLane</v>
          </cell>
          <cell r="C28" t="str">
            <v>戶籍-弄</v>
          </cell>
          <cell r="D28" t="str">
            <v>VARCHAR2</v>
          </cell>
          <cell r="E28">
            <v>5</v>
          </cell>
          <cell r="F28">
            <v>0</v>
          </cell>
          <cell r="G28">
            <v>0</v>
          </cell>
        </row>
        <row r="29">
          <cell r="A29">
            <v>21</v>
          </cell>
          <cell r="B29" t="str">
            <v>RegNum</v>
          </cell>
          <cell r="C29" t="str">
            <v>戶籍-號</v>
          </cell>
          <cell r="D29" t="str">
            <v>VARCHAR2</v>
          </cell>
          <cell r="E29">
            <v>5</v>
          </cell>
          <cell r="F29">
            <v>0</v>
          </cell>
          <cell r="G29">
            <v>0</v>
          </cell>
        </row>
        <row r="30">
          <cell r="A30">
            <v>22</v>
          </cell>
          <cell r="B30" t="str">
            <v>RegNumDash</v>
          </cell>
          <cell r="C30" t="str">
            <v>戶籍-號之</v>
          </cell>
          <cell r="D30" t="str">
            <v>VARCHAR2</v>
          </cell>
          <cell r="E30">
            <v>5</v>
          </cell>
          <cell r="F30">
            <v>0</v>
          </cell>
          <cell r="G30">
            <v>0</v>
          </cell>
        </row>
        <row r="31">
          <cell r="A31">
            <v>23</v>
          </cell>
          <cell r="B31" t="str">
            <v>RegFloor</v>
          </cell>
          <cell r="C31" t="str">
            <v>戶籍-樓</v>
          </cell>
          <cell r="D31" t="str">
            <v>VARCHAR2</v>
          </cell>
          <cell r="E31">
            <v>5</v>
          </cell>
          <cell r="F31">
            <v>0</v>
          </cell>
          <cell r="G31">
            <v>0</v>
          </cell>
        </row>
        <row r="32">
          <cell r="A32">
            <v>24</v>
          </cell>
          <cell r="B32" t="str">
            <v>RegFloorDash</v>
          </cell>
          <cell r="C32" t="str">
            <v>戶籍-樓之</v>
          </cell>
          <cell r="D32" t="str">
            <v>VARCHAR2</v>
          </cell>
          <cell r="E32">
            <v>5</v>
          </cell>
          <cell r="F32">
            <v>0</v>
          </cell>
          <cell r="G32">
            <v>0</v>
          </cell>
        </row>
        <row r="33">
          <cell r="A33">
            <v>25</v>
          </cell>
          <cell r="B33" t="str">
            <v>CurrZip3</v>
          </cell>
          <cell r="C33" t="str">
            <v>通訊-郵遞區號前三碼</v>
          </cell>
          <cell r="D33" t="str">
            <v>VARCHAR2</v>
          </cell>
          <cell r="E33">
            <v>3</v>
          </cell>
          <cell r="F33">
            <v>0</v>
          </cell>
          <cell r="G33">
            <v>0</v>
          </cell>
        </row>
        <row r="34">
          <cell r="A34">
            <v>26</v>
          </cell>
          <cell r="B34" t="str">
            <v>CurrZip2</v>
          </cell>
          <cell r="C34" t="str">
            <v>通訊-郵遞區號後兩碼</v>
          </cell>
          <cell r="D34" t="str">
            <v>VARCHAR2</v>
          </cell>
          <cell r="E34">
            <v>2</v>
          </cell>
          <cell r="F34">
            <v>0</v>
          </cell>
          <cell r="G34">
            <v>0</v>
          </cell>
        </row>
        <row r="35">
          <cell r="A35">
            <v>27</v>
          </cell>
          <cell r="B35" t="str">
            <v>CurrCityCode</v>
          </cell>
          <cell r="C35" t="str">
            <v>通訊-縣市代碼</v>
          </cell>
          <cell r="D35" t="str">
            <v>VARCHAR2</v>
          </cell>
          <cell r="E35">
            <v>2</v>
          </cell>
          <cell r="F35">
            <v>0</v>
          </cell>
          <cell r="G35" t="str">
            <v>地區別與鄉鎮區對照檔CdArea</v>
          </cell>
        </row>
        <row r="36">
          <cell r="A36">
            <v>28</v>
          </cell>
          <cell r="B36" t="str">
            <v>CurrAreaCode</v>
          </cell>
          <cell r="C36" t="str">
            <v>通訊-鄉鎮市區代碼</v>
          </cell>
          <cell r="D36" t="str">
            <v>VARCHAR2</v>
          </cell>
          <cell r="E36">
            <v>3</v>
          </cell>
          <cell r="F36">
            <v>0</v>
          </cell>
          <cell r="G36" t="str">
            <v>地區別與鄉鎮區對照檔CdArea</v>
          </cell>
        </row>
        <row r="37">
          <cell r="A37">
            <v>29</v>
          </cell>
          <cell r="B37" t="str">
            <v>CurrRoad</v>
          </cell>
          <cell r="C37" t="str">
            <v>通訊-路名</v>
          </cell>
          <cell r="D37" t="str">
            <v>NVARCHAR2</v>
          </cell>
          <cell r="E37">
            <v>40</v>
          </cell>
          <cell r="F37">
            <v>0</v>
          </cell>
          <cell r="G37">
            <v>0</v>
          </cell>
        </row>
        <row r="38">
          <cell r="A38">
            <v>30</v>
          </cell>
          <cell r="B38" t="str">
            <v>CurrSection</v>
          </cell>
          <cell r="C38" t="str">
            <v>通訊-段</v>
          </cell>
          <cell r="D38" t="str">
            <v>VARCHAR2</v>
          </cell>
          <cell r="E38">
            <v>5</v>
          </cell>
          <cell r="F38">
            <v>0</v>
          </cell>
          <cell r="G38">
            <v>0</v>
          </cell>
        </row>
        <row r="39">
          <cell r="A39">
            <v>31</v>
          </cell>
          <cell r="B39" t="str">
            <v>CurrAlley</v>
          </cell>
          <cell r="C39" t="str">
            <v>通訊-巷</v>
          </cell>
          <cell r="D39" t="str">
            <v>VARCHAR2</v>
          </cell>
          <cell r="E39">
            <v>5</v>
          </cell>
          <cell r="F39">
            <v>0</v>
          </cell>
        </row>
        <row r="40">
          <cell r="A40">
            <v>32</v>
          </cell>
          <cell r="B40" t="str">
            <v>CurrLane</v>
          </cell>
          <cell r="C40" t="str">
            <v>通訊-弄</v>
          </cell>
          <cell r="D40" t="str">
            <v>VARCHAR2</v>
          </cell>
          <cell r="E40">
            <v>5</v>
          </cell>
          <cell r="F40">
            <v>0</v>
          </cell>
          <cell r="G40">
            <v>0</v>
          </cell>
        </row>
        <row r="41">
          <cell r="A41">
            <v>33</v>
          </cell>
          <cell r="B41" t="str">
            <v>CurrNum</v>
          </cell>
          <cell r="C41" t="str">
            <v>通訊-號</v>
          </cell>
          <cell r="D41" t="str">
            <v>VARCHAR2</v>
          </cell>
          <cell r="E41">
            <v>5</v>
          </cell>
          <cell r="F41">
            <v>0</v>
          </cell>
          <cell r="G41">
            <v>0</v>
          </cell>
        </row>
        <row r="42">
          <cell r="A42">
            <v>34</v>
          </cell>
          <cell r="B42" t="str">
            <v>CurrNumDash</v>
          </cell>
          <cell r="C42" t="str">
            <v>通訊-號之</v>
          </cell>
          <cell r="D42" t="str">
            <v>VARCHAR2</v>
          </cell>
          <cell r="E42">
            <v>5</v>
          </cell>
          <cell r="F42">
            <v>0</v>
          </cell>
          <cell r="G42">
            <v>0</v>
          </cell>
        </row>
        <row r="43">
          <cell r="A43">
            <v>35</v>
          </cell>
          <cell r="B43" t="str">
            <v>CurrFloor</v>
          </cell>
          <cell r="C43" t="str">
            <v>通訊-樓</v>
          </cell>
          <cell r="D43" t="str">
            <v>VARCHAR2</v>
          </cell>
          <cell r="E43">
            <v>5</v>
          </cell>
          <cell r="F43">
            <v>0</v>
          </cell>
          <cell r="G43">
            <v>0</v>
          </cell>
        </row>
        <row r="44">
          <cell r="A44">
            <v>36</v>
          </cell>
          <cell r="B44" t="str">
            <v>CurrFloorDash</v>
          </cell>
          <cell r="C44" t="str">
            <v>通訊-樓之</v>
          </cell>
          <cell r="D44" t="str">
            <v>VARCHAR2</v>
          </cell>
          <cell r="E44">
            <v>5</v>
          </cell>
          <cell r="F44">
            <v>0</v>
          </cell>
          <cell r="G44">
            <v>0</v>
          </cell>
        </row>
        <row r="45">
          <cell r="A45">
            <v>37</v>
          </cell>
          <cell r="B45" t="str">
            <v>IsLimit</v>
          </cell>
          <cell r="C45" t="str">
            <v>是否為授信限制對象</v>
          </cell>
          <cell r="D45" t="str">
            <v>VARCHAR2</v>
          </cell>
          <cell r="E45">
            <v>1</v>
          </cell>
          <cell r="F45">
            <v>0</v>
          </cell>
          <cell r="G45" t="str">
            <v>Y:是
N:否</v>
          </cell>
        </row>
        <row r="46">
          <cell r="A46">
            <v>38</v>
          </cell>
          <cell r="B46" t="str">
            <v>IsRelated</v>
          </cell>
          <cell r="C46" t="str">
            <v>是否為利害關係人</v>
          </cell>
          <cell r="D46" t="str">
            <v>VARCHAR2</v>
          </cell>
          <cell r="E46">
            <v>1</v>
          </cell>
          <cell r="F46">
            <v>0</v>
          </cell>
          <cell r="G46" t="str">
            <v>Y:是
N:否</v>
          </cell>
        </row>
        <row r="47">
          <cell r="A47">
            <v>39</v>
          </cell>
          <cell r="B47" t="str">
            <v>IsLnrelNear</v>
          </cell>
          <cell r="C47" t="str">
            <v>是否為準利害關係人</v>
          </cell>
          <cell r="D47" t="str">
            <v>VARCHAR2</v>
          </cell>
          <cell r="E47">
            <v>1</v>
          </cell>
          <cell r="F47">
            <v>0</v>
          </cell>
          <cell r="G47" t="str">
            <v>Y:是
N:否</v>
          </cell>
        </row>
        <row r="48">
          <cell r="A48">
            <v>40</v>
          </cell>
          <cell r="B48" t="str">
            <v>EntCode</v>
          </cell>
          <cell r="C48" t="str">
            <v>企金別</v>
          </cell>
          <cell r="D48" t="str">
            <v>VARCHAR2</v>
          </cell>
          <cell r="E48">
            <v>1</v>
          </cell>
          <cell r="F48">
            <v>0</v>
          </cell>
          <cell r="G48" t="str">
            <v>共用代碼檔
0:個金
1:企金
2:企金自然人</v>
          </cell>
        </row>
        <row r="49">
          <cell r="A49">
            <v>41</v>
          </cell>
          <cell r="B49" t="str">
            <v>EmpNo</v>
          </cell>
          <cell r="C49" t="str">
            <v>員工代號</v>
          </cell>
          <cell r="D49" t="str">
            <v>VARCHAR2</v>
          </cell>
          <cell r="E49">
            <v>6</v>
          </cell>
          <cell r="F49">
            <v>0</v>
          </cell>
          <cell r="G49" t="str">
            <v>若此客戶為員工
才放該員工的員工代號</v>
          </cell>
        </row>
        <row r="50">
          <cell r="A50">
            <v>42</v>
          </cell>
          <cell r="B50" t="str">
            <v>EName</v>
          </cell>
          <cell r="C50" t="str">
            <v>英文姓名</v>
          </cell>
          <cell r="D50" t="str">
            <v>VARCHAR2</v>
          </cell>
          <cell r="E50">
            <v>20</v>
          </cell>
          <cell r="F50">
            <v>0</v>
          </cell>
          <cell r="G50">
            <v>0</v>
          </cell>
        </row>
        <row r="51">
          <cell r="A51">
            <v>43</v>
          </cell>
          <cell r="B51" t="str">
            <v>EduCode</v>
          </cell>
          <cell r="C51" t="str">
            <v>教育程度代號</v>
          </cell>
          <cell r="D51" t="str">
            <v>VARCHAR2</v>
          </cell>
          <cell r="E51">
            <v>1</v>
          </cell>
          <cell r="F51">
            <v>0</v>
          </cell>
          <cell r="G51" t="str">
            <v>共用代碼檔
1:小學以下
2:國中
3:高中職
4:專科學校
5:大學
6:研究所
7:博士</v>
          </cell>
        </row>
        <row r="52">
          <cell r="A52">
            <v>44</v>
          </cell>
          <cell r="B52" t="str">
            <v>OwnedHome</v>
          </cell>
          <cell r="C52" t="str">
            <v>自有住宅有無</v>
          </cell>
          <cell r="D52" t="str">
            <v>VARCHAR2</v>
          </cell>
          <cell r="E52">
            <v>1</v>
          </cell>
          <cell r="F52">
            <v>0</v>
          </cell>
          <cell r="G52" t="str">
            <v>Y:是
N:否</v>
          </cell>
        </row>
        <row r="53">
          <cell r="A53">
            <v>45</v>
          </cell>
          <cell r="B53" t="str">
            <v>CurrCompName</v>
          </cell>
          <cell r="C53" t="str">
            <v>任職機構名稱</v>
          </cell>
          <cell r="D53" t="str">
            <v>NVARCHAR2</v>
          </cell>
          <cell r="E53">
            <v>60</v>
          </cell>
          <cell r="F53">
            <v>0</v>
          </cell>
          <cell r="G53">
            <v>0</v>
          </cell>
        </row>
        <row r="54">
          <cell r="A54">
            <v>46</v>
          </cell>
          <cell r="B54" t="str">
            <v>CurrCompId</v>
          </cell>
          <cell r="C54" t="str">
            <v>任職機構統編</v>
          </cell>
          <cell r="D54" t="str">
            <v>VARCHAR2</v>
          </cell>
          <cell r="E54">
            <v>8</v>
          </cell>
          <cell r="F54">
            <v>0</v>
          </cell>
          <cell r="G54">
            <v>0</v>
          </cell>
        </row>
        <row r="55">
          <cell r="A55">
            <v>47</v>
          </cell>
          <cell r="B55" t="str">
            <v>CurrCompTel</v>
          </cell>
          <cell r="C55" t="str">
            <v>任職機構電話</v>
          </cell>
          <cell r="D55" t="str">
            <v>VARCHAR2</v>
          </cell>
          <cell r="E55">
            <v>16</v>
          </cell>
          <cell r="F55">
            <v>0</v>
          </cell>
          <cell r="G55">
            <v>0</v>
          </cell>
        </row>
        <row r="56">
          <cell r="A56">
            <v>48</v>
          </cell>
          <cell r="B56" t="str">
            <v>JobTitle</v>
          </cell>
          <cell r="C56" t="str">
            <v>職位名稱</v>
          </cell>
          <cell r="D56" t="str">
            <v>NVARCHAR2</v>
          </cell>
          <cell r="E56">
            <v>20</v>
          </cell>
          <cell r="F56">
            <v>0</v>
          </cell>
          <cell r="G56">
            <v>0</v>
          </cell>
        </row>
        <row r="57">
          <cell r="A57">
            <v>49</v>
          </cell>
          <cell r="B57" t="str">
            <v>JobTenure</v>
          </cell>
          <cell r="C57" t="str">
            <v>服務年資</v>
          </cell>
          <cell r="D57" t="str">
            <v>VARCHAR2</v>
          </cell>
          <cell r="E57">
            <v>2</v>
          </cell>
          <cell r="F57">
            <v>0</v>
          </cell>
          <cell r="G57">
            <v>0</v>
          </cell>
        </row>
        <row r="58">
          <cell r="A58">
            <v>50</v>
          </cell>
          <cell r="B58" t="str">
            <v>IncomeOfYearly</v>
          </cell>
          <cell r="C58" t="str">
            <v>年收入</v>
          </cell>
          <cell r="D58" t="str">
            <v>DECIMAL</v>
          </cell>
          <cell r="E58">
            <v>9</v>
          </cell>
          <cell r="F58">
            <v>0</v>
          </cell>
          <cell r="G58">
            <v>0</v>
          </cell>
        </row>
        <row r="59">
          <cell r="A59">
            <v>51</v>
          </cell>
          <cell r="B59" t="str">
            <v>IncomeDataDate</v>
          </cell>
          <cell r="C59" t="str">
            <v>年收入資料年月</v>
          </cell>
          <cell r="D59" t="str">
            <v>VARCHAR2</v>
          </cell>
          <cell r="E59">
            <v>6</v>
          </cell>
          <cell r="F59">
            <v>0</v>
          </cell>
          <cell r="G59">
            <v>0</v>
          </cell>
        </row>
        <row r="60">
          <cell r="A60">
            <v>52</v>
          </cell>
          <cell r="B60" t="str">
            <v>PassportNo</v>
          </cell>
          <cell r="C60" t="str">
            <v>護照號碼</v>
          </cell>
          <cell r="D60" t="str">
            <v>VARCHAR2</v>
          </cell>
          <cell r="E60">
            <v>20</v>
          </cell>
          <cell r="F60">
            <v>0</v>
          </cell>
          <cell r="G60">
            <v>0</v>
          </cell>
        </row>
        <row r="61">
          <cell r="A61">
            <v>53</v>
          </cell>
          <cell r="B61" t="str">
            <v>AMLJobCode</v>
          </cell>
          <cell r="C61" t="str">
            <v>AML職業別</v>
          </cell>
          <cell r="D61" t="str">
            <v>VARCHAR2</v>
          </cell>
          <cell r="E61">
            <v>3</v>
          </cell>
          <cell r="F61">
            <v>0</v>
          </cell>
          <cell r="G61">
            <v>0</v>
          </cell>
        </row>
        <row r="62">
          <cell r="A62">
            <v>54</v>
          </cell>
          <cell r="B62" t="str">
            <v>AMLGroup</v>
          </cell>
          <cell r="C62" t="str">
            <v>AML組織</v>
          </cell>
          <cell r="D62" t="str">
            <v>VARCHAR2</v>
          </cell>
          <cell r="E62">
            <v>3</v>
          </cell>
          <cell r="F62">
            <v>0</v>
          </cell>
          <cell r="G62">
            <v>0</v>
          </cell>
        </row>
        <row r="63">
          <cell r="A63">
            <v>55</v>
          </cell>
          <cell r="B63" t="str">
            <v>IndigenousName</v>
          </cell>
          <cell r="C63" t="str">
            <v>原住民姓名</v>
          </cell>
          <cell r="D63" t="str">
            <v>NVARCHAR2</v>
          </cell>
          <cell r="E63">
            <v>100</v>
          </cell>
          <cell r="F63">
            <v>0</v>
          </cell>
          <cell r="G63">
            <v>0</v>
          </cell>
        </row>
        <row r="64">
          <cell r="A64">
            <v>56</v>
          </cell>
          <cell r="B64" t="str">
            <v>LastFacmNo</v>
          </cell>
          <cell r="C64" t="str">
            <v>已編額度編號</v>
          </cell>
          <cell r="D64" t="str">
            <v>DECIMAL</v>
          </cell>
          <cell r="E64">
            <v>3</v>
          </cell>
          <cell r="F64">
            <v>0</v>
          </cell>
          <cell r="G64">
            <v>0</v>
          </cell>
        </row>
        <row r="65">
          <cell r="A65">
            <v>57</v>
          </cell>
          <cell r="B65" t="str">
            <v>LastSyndNo</v>
          </cell>
          <cell r="C65" t="str">
            <v>已編聯貸案序號</v>
          </cell>
          <cell r="D65" t="str">
            <v>DECIMAL</v>
          </cell>
          <cell r="E65">
            <v>3</v>
          </cell>
          <cell r="F65">
            <v>0</v>
          </cell>
          <cell r="G65">
            <v>0</v>
          </cell>
        </row>
        <row r="66">
          <cell r="A66">
            <v>58</v>
          </cell>
          <cell r="B66" t="str">
            <v>AllowInquire</v>
          </cell>
          <cell r="C66" t="str">
            <v>開放查詢</v>
          </cell>
          <cell r="D66" t="str">
            <v>VARCHAR2</v>
          </cell>
          <cell r="E66">
            <v>1</v>
          </cell>
          <cell r="F66">
            <v>0</v>
          </cell>
          <cell r="G66">
            <v>0</v>
          </cell>
        </row>
        <row r="67">
          <cell r="A67">
            <v>59</v>
          </cell>
          <cell r="B67" t="str">
            <v>Email</v>
          </cell>
          <cell r="C67" t="str">
            <v>EmailAddress</v>
          </cell>
          <cell r="D67" t="str">
            <v>VARCHAR2</v>
          </cell>
          <cell r="E67">
            <v>50</v>
          </cell>
          <cell r="F67">
            <v>0</v>
          </cell>
          <cell r="G67">
            <v>0</v>
          </cell>
        </row>
        <row r="68">
          <cell r="A68">
            <v>60</v>
          </cell>
          <cell r="B68" t="str">
            <v>ActFg</v>
          </cell>
          <cell r="C68" t="str">
            <v>交易進行記號</v>
          </cell>
          <cell r="D68" t="str">
            <v>DECIMAL</v>
          </cell>
          <cell r="E68">
            <v>1</v>
          </cell>
          <cell r="F68">
            <v>0</v>
          </cell>
          <cell r="G68" t="str">
            <v xml:space="preserve">1STEP TX -&gt; 0  
2STEP TX -&gt; 1 2   </v>
          </cell>
        </row>
        <row r="69">
          <cell r="A69">
            <v>61</v>
          </cell>
          <cell r="B69" t="str">
            <v>CreateDate</v>
          </cell>
          <cell r="C69" t="str">
            <v>建檔日期時間</v>
          </cell>
          <cell r="D69" t="str">
            <v>DATE</v>
          </cell>
          <cell r="E69">
            <v>0</v>
          </cell>
          <cell r="F69">
            <v>0</v>
          </cell>
          <cell r="G69">
            <v>0</v>
          </cell>
        </row>
        <row r="70">
          <cell r="A70">
            <v>62</v>
          </cell>
          <cell r="B70" t="str">
            <v>CreateEmpNo</v>
          </cell>
          <cell r="C70" t="str">
            <v>建檔人員</v>
          </cell>
          <cell r="D70" t="str">
            <v>VARCHAR2</v>
          </cell>
          <cell r="E70">
            <v>6</v>
          </cell>
          <cell r="F70">
            <v>0</v>
          </cell>
          <cell r="G70">
            <v>0</v>
          </cell>
        </row>
        <row r="71">
          <cell r="A71">
            <v>63</v>
          </cell>
          <cell r="B71" t="str">
            <v>LastUpdate</v>
          </cell>
          <cell r="C71" t="str">
            <v>最後更新日期時間</v>
          </cell>
          <cell r="D71" t="str">
            <v>DATE</v>
          </cell>
          <cell r="E71">
            <v>0</v>
          </cell>
          <cell r="F71">
            <v>0</v>
          </cell>
        </row>
        <row r="72">
          <cell r="A72">
            <v>64</v>
          </cell>
          <cell r="B72" t="str">
            <v>LastUpdateEmpNo</v>
          </cell>
          <cell r="C72" t="str">
            <v>最後更新人員</v>
          </cell>
          <cell r="D72" t="str">
            <v>VARCHAR2</v>
          </cell>
          <cell r="E72">
            <v>6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BankRelationCompany</v>
          </cell>
          <cell r="D1" t="str">
            <v>金控利害關係人_關係企業資料</v>
          </cell>
        </row>
        <row r="9">
          <cell r="A9">
            <v>1</v>
          </cell>
          <cell r="B9" t="str">
            <v>CustName</v>
          </cell>
          <cell r="C9" t="str">
            <v>借款戶所屬公司名稱</v>
          </cell>
          <cell r="D9" t="str">
            <v>NVARCHAR2</v>
          </cell>
          <cell r="E9">
            <v>70</v>
          </cell>
          <cell r="F9"/>
          <cell r="G9"/>
        </row>
        <row r="10">
          <cell r="A10">
            <v>2</v>
          </cell>
          <cell r="B10" t="str">
            <v>CustId</v>
          </cell>
          <cell r="C10" t="str">
            <v>借款戶統編/親屬統編</v>
          </cell>
          <cell r="D10" t="str">
            <v>VARCHAR2</v>
          </cell>
          <cell r="E10">
            <v>11</v>
          </cell>
          <cell r="F10"/>
          <cell r="G10"/>
        </row>
        <row r="11">
          <cell r="A11">
            <v>3</v>
          </cell>
          <cell r="B11" t="str">
            <v>CompanyId</v>
          </cell>
          <cell r="C11" t="str">
            <v>關係企業統編</v>
          </cell>
          <cell r="D11" t="str">
            <v>VARCHAR2</v>
          </cell>
          <cell r="E11">
            <v>11</v>
          </cell>
          <cell r="F11"/>
          <cell r="G11"/>
        </row>
        <row r="12">
          <cell r="A12">
            <v>4</v>
          </cell>
          <cell r="B12" t="str">
            <v>LAW001</v>
          </cell>
          <cell r="C12" t="str">
            <v>金控法第44條</v>
          </cell>
          <cell r="D12" t="str">
            <v>VARCHAR2</v>
          </cell>
          <cell r="E12">
            <v>1</v>
          </cell>
          <cell r="F12"/>
          <cell r="G12"/>
        </row>
        <row r="13">
          <cell r="A13">
            <v>5</v>
          </cell>
          <cell r="B13" t="str">
            <v>LAW002</v>
          </cell>
          <cell r="C13" t="str">
            <v>金控法第44條(列項)</v>
          </cell>
          <cell r="D13" t="str">
            <v>VARCHAR2</v>
          </cell>
          <cell r="E13">
            <v>1</v>
          </cell>
          <cell r="F13"/>
          <cell r="G13"/>
        </row>
        <row r="14">
          <cell r="A14">
            <v>6</v>
          </cell>
          <cell r="B14" t="str">
            <v>LAW003</v>
          </cell>
          <cell r="C14" t="str">
            <v>金控法第45條</v>
          </cell>
          <cell r="D14" t="str">
            <v>VARCHAR2</v>
          </cell>
          <cell r="E14">
            <v>1</v>
          </cell>
          <cell r="F14"/>
          <cell r="G14"/>
        </row>
        <row r="15">
          <cell r="A15">
            <v>7</v>
          </cell>
          <cell r="B15" t="str">
            <v>LAW005</v>
          </cell>
          <cell r="C15" t="str">
            <v>保險法(放款)</v>
          </cell>
          <cell r="D15" t="str">
            <v>VARCHAR2</v>
          </cell>
          <cell r="E15">
            <v>1</v>
          </cell>
          <cell r="F15"/>
          <cell r="G15"/>
        </row>
        <row r="16">
          <cell r="A16">
            <v>8</v>
          </cell>
          <cell r="B16" t="str">
            <v>LAW008</v>
          </cell>
          <cell r="C16" t="str">
            <v>準利害關係人</v>
          </cell>
          <cell r="D16" t="str">
            <v>VARCHAR2</v>
          </cell>
          <cell r="E16">
            <v>1</v>
          </cell>
          <cell r="F16"/>
          <cell r="G16"/>
        </row>
        <row r="17">
          <cell r="A17">
            <v>9</v>
          </cell>
          <cell r="B17" t="str">
            <v>CreateDate</v>
          </cell>
          <cell r="C17" t="str">
            <v>建檔日期時間</v>
          </cell>
          <cell r="D17" t="str">
            <v>DATE</v>
          </cell>
          <cell r="E17"/>
          <cell r="F17" t="str">
            <v xml:space="preserve"> </v>
          </cell>
          <cell r="G17" t="str">
            <v xml:space="preserve"> </v>
          </cell>
        </row>
        <row r="18">
          <cell r="A18">
            <v>10</v>
          </cell>
          <cell r="B18" t="str">
            <v>CreateEmpNo</v>
          </cell>
          <cell r="C18" t="str">
            <v>建檔人員</v>
          </cell>
          <cell r="D18" t="str">
            <v>VARCHAR2</v>
          </cell>
          <cell r="E18">
            <v>6</v>
          </cell>
          <cell r="F18" t="str">
            <v xml:space="preserve"> </v>
          </cell>
          <cell r="G18" t="str">
            <v xml:space="preserve"> </v>
          </cell>
        </row>
        <row r="19">
          <cell r="A19">
            <v>11</v>
          </cell>
          <cell r="B19" t="str">
            <v>LastUpdate</v>
          </cell>
          <cell r="C19" t="str">
            <v>最後更新日期時間</v>
          </cell>
          <cell r="D19" t="str">
            <v>DATE</v>
          </cell>
          <cell r="E19"/>
          <cell r="F19" t="str">
            <v xml:space="preserve"> </v>
          </cell>
          <cell r="G19" t="str">
            <v xml:space="preserve"> </v>
          </cell>
        </row>
        <row r="20">
          <cell r="A20">
            <v>12</v>
          </cell>
          <cell r="B20" t="str">
            <v>LastUpdateEmpNo</v>
          </cell>
          <cell r="C20" t="str">
            <v>最後更新人員</v>
          </cell>
          <cell r="D20" t="str">
            <v>VARCHAR2</v>
          </cell>
          <cell r="E20">
            <v>6</v>
          </cell>
          <cell r="F20"/>
          <cell r="G20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CustTelNo</v>
          </cell>
          <cell r="D1" t="str">
            <v>客戶聯絡電話檔</v>
          </cell>
        </row>
        <row r="9">
          <cell r="A9">
            <v>1</v>
          </cell>
          <cell r="B9" t="str">
            <v>TelNoUKey</v>
          </cell>
          <cell r="C9" t="str">
            <v>電話識別碼</v>
          </cell>
          <cell r="D9" t="str">
            <v>VARCHAR2</v>
          </cell>
          <cell r="E9">
            <v>32</v>
          </cell>
          <cell r="F9"/>
          <cell r="G9"/>
        </row>
        <row r="10">
          <cell r="A10">
            <v>2</v>
          </cell>
          <cell r="B10" t="str">
            <v>CustUKey</v>
          </cell>
          <cell r="C10" t="str">
            <v>客戶識別碼</v>
          </cell>
          <cell r="D10" t="str">
            <v>VARCHAR2</v>
          </cell>
          <cell r="E10">
            <v>32</v>
          </cell>
          <cell r="F10"/>
        </row>
        <row r="11">
          <cell r="A11">
            <v>3</v>
          </cell>
          <cell r="B11" t="str">
            <v>TelTypeCode</v>
          </cell>
          <cell r="C11" t="str">
            <v>電話種類</v>
          </cell>
          <cell r="D11" t="str">
            <v>VARCHAR2</v>
          </cell>
          <cell r="E11">
            <v>2</v>
          </cell>
          <cell r="F11"/>
          <cell r="G11" t="str">
            <v>共用代碼檔
01:公司
02:住家
03:手機
04:傳真
05:簡訊
06:催收聯絡
09:其他</v>
          </cell>
        </row>
        <row r="12">
          <cell r="A12">
            <v>4</v>
          </cell>
          <cell r="B12" t="str">
            <v>TelArea</v>
          </cell>
          <cell r="C12" t="str">
            <v>電話區碼</v>
          </cell>
          <cell r="D12" t="str">
            <v>VARCHAR2</v>
          </cell>
          <cell r="E12">
            <v>5</v>
          </cell>
          <cell r="F12"/>
          <cell r="G12"/>
        </row>
        <row r="13">
          <cell r="A13">
            <v>5</v>
          </cell>
          <cell r="B13" t="str">
            <v>TelNo</v>
          </cell>
          <cell r="C13" t="str">
            <v>電話號碼</v>
          </cell>
          <cell r="D13" t="str">
            <v>VARCHAR2</v>
          </cell>
          <cell r="E13">
            <v>10</v>
          </cell>
          <cell r="F13"/>
          <cell r="G13" t="str">
            <v>選擇手機或簡訊則只填入此欄</v>
          </cell>
        </row>
        <row r="14">
          <cell r="A14">
            <v>6</v>
          </cell>
          <cell r="B14" t="str">
            <v>TelExt</v>
          </cell>
          <cell r="C14" t="str">
            <v>分機號碼</v>
          </cell>
          <cell r="D14" t="str">
            <v>VARCHAR2</v>
          </cell>
          <cell r="E14">
            <v>5</v>
          </cell>
          <cell r="F14"/>
          <cell r="G14"/>
        </row>
        <row r="15">
          <cell r="A15">
            <v>8</v>
          </cell>
          <cell r="B15" t="str">
            <v>TelChgRsnCode</v>
          </cell>
          <cell r="C15" t="str">
            <v>異動原因</v>
          </cell>
          <cell r="D15" t="str">
            <v>VARCHAR2</v>
          </cell>
          <cell r="E15">
            <v>2</v>
          </cell>
          <cell r="F15"/>
          <cell r="G15" t="str">
            <v>共用代碼檔
01:客戶申請
……</v>
          </cell>
        </row>
        <row r="16">
          <cell r="A16">
            <v>9</v>
          </cell>
          <cell r="B16" t="str">
            <v>RelationCode</v>
          </cell>
          <cell r="C16" t="str">
            <v>與借款人關係</v>
          </cell>
          <cell r="D16" t="str">
            <v>VARCHAR2</v>
          </cell>
          <cell r="E16">
            <v>2</v>
          </cell>
          <cell r="F16"/>
          <cell r="G16" t="str">
            <v>聯絡人與借款戶關係
共用代碼檔
00:本人
01:夫
02:妻
03:父
04:母
05:子
06:女
07:兄
08:弟
09:姊
10:妹
11:姪子
99:其他</v>
          </cell>
        </row>
        <row r="17">
          <cell r="A17">
            <v>10</v>
          </cell>
          <cell r="B17" t="str">
            <v>LiaisonName</v>
          </cell>
          <cell r="C17" t="str">
            <v>聯絡人姓名</v>
          </cell>
          <cell r="D17" t="str">
            <v>NVARCHAR2</v>
          </cell>
          <cell r="E17">
            <v>100</v>
          </cell>
          <cell r="F17"/>
          <cell r="G17"/>
        </row>
        <row r="18">
          <cell r="A18">
            <v>11</v>
          </cell>
          <cell r="B18" t="str">
            <v>Rmk</v>
          </cell>
          <cell r="C18" t="str">
            <v>備註</v>
          </cell>
          <cell r="D18" t="str">
            <v>NVARCHAR2</v>
          </cell>
          <cell r="E18">
            <v>40</v>
          </cell>
          <cell r="F18"/>
          <cell r="G18"/>
        </row>
        <row r="19">
          <cell r="A19">
            <v>12</v>
          </cell>
          <cell r="B19" t="str">
            <v>StopReason</v>
          </cell>
          <cell r="C19" t="str">
            <v>停用原因</v>
          </cell>
          <cell r="D19" t="str">
            <v>NVARCHAR2</v>
          </cell>
          <cell r="E19">
            <v>40</v>
          </cell>
          <cell r="F19"/>
          <cell r="G19"/>
        </row>
        <row r="20">
          <cell r="A20">
            <v>13</v>
          </cell>
          <cell r="B20" t="str">
            <v>Enable</v>
          </cell>
          <cell r="C20" t="str">
            <v>啟用記號</v>
          </cell>
          <cell r="D20" t="str">
            <v>VARCHAR2</v>
          </cell>
          <cell r="E20">
            <v>1</v>
          </cell>
          <cell r="F20"/>
          <cell r="G20" t="str">
            <v>Y:啟用
N:停用</v>
          </cell>
        </row>
        <row r="21">
          <cell r="A21">
            <v>14</v>
          </cell>
          <cell r="B21" t="str">
            <v>CustTelSeq</v>
          </cell>
          <cell r="C21" t="str">
            <v>客戶電話序號</v>
          </cell>
          <cell r="D21" t="str">
            <v>DECIMAL</v>
          </cell>
          <cell r="E21">
            <v>3</v>
          </cell>
          <cell r="F21"/>
          <cell r="G21"/>
        </row>
        <row r="22">
          <cell r="A22">
            <v>15</v>
          </cell>
          <cell r="B22" t="str">
            <v>CreateDate</v>
          </cell>
          <cell r="C22" t="str">
            <v>建檔日期時間</v>
          </cell>
          <cell r="D22" t="str">
            <v>DATE</v>
          </cell>
          <cell r="E22"/>
        </row>
        <row r="23">
          <cell r="A23">
            <v>16</v>
          </cell>
          <cell r="B23" t="str">
            <v>CreateEmpNo</v>
          </cell>
          <cell r="C23" t="str">
            <v>建檔人員</v>
          </cell>
          <cell r="D23" t="str">
            <v>VARCHAR2</v>
          </cell>
          <cell r="F23"/>
          <cell r="G23"/>
        </row>
        <row r="24">
          <cell r="A24">
            <v>17</v>
          </cell>
          <cell r="B24" t="str">
            <v>LastUpdate</v>
          </cell>
          <cell r="C24" t="str">
            <v>最後更新日期時間</v>
          </cell>
          <cell r="D24" t="str">
            <v>DATE</v>
          </cell>
          <cell r="E24"/>
          <cell r="F24"/>
          <cell r="G24"/>
        </row>
        <row r="25">
          <cell r="A25">
            <v>18</v>
          </cell>
          <cell r="B25" t="str">
            <v>LastUpdateEmpNo</v>
          </cell>
          <cell r="C25" t="str">
            <v>最後更新人員</v>
          </cell>
          <cell r="D25" t="str">
            <v>VARCHAR2</v>
          </cell>
          <cell r="F25"/>
          <cell r="G25"/>
        </row>
        <row r="26">
          <cell r="A26"/>
          <cell r="B26"/>
          <cell r="C26"/>
          <cell r="D26"/>
          <cell r="E26"/>
          <cell r="F26"/>
          <cell r="G26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CustRelMain</v>
          </cell>
          <cell r="D1" t="str">
            <v>客戶關係人/關係企業資料維護主檔</v>
          </cell>
        </row>
        <row r="10">
          <cell r="A10">
            <v>1</v>
          </cell>
          <cell r="B10" t="str">
            <v>Ukey</v>
          </cell>
          <cell r="C10" t="str">
            <v>客戶識別碼</v>
          </cell>
          <cell r="D10" t="str">
            <v>VARCHAR2</v>
          </cell>
          <cell r="E10">
            <v>32</v>
          </cell>
          <cell r="F10"/>
          <cell r="G10"/>
        </row>
        <row r="11">
          <cell r="A11">
            <v>2</v>
          </cell>
          <cell r="B11" t="str">
            <v>CustRelId</v>
          </cell>
          <cell r="C11" t="str">
            <v>客戶統編</v>
          </cell>
          <cell r="D11" t="str">
            <v>VARCHAR2</v>
          </cell>
          <cell r="E11">
            <v>11</v>
          </cell>
          <cell r="F11"/>
          <cell r="G11"/>
        </row>
        <row r="12">
          <cell r="A12">
            <v>3</v>
          </cell>
          <cell r="B12" t="str">
            <v>CustRelName</v>
          </cell>
          <cell r="C12" t="str">
            <v>客戶名稱</v>
          </cell>
          <cell r="D12" t="str">
            <v>NVARCHAR2</v>
          </cell>
          <cell r="E12">
            <v>70</v>
          </cell>
          <cell r="F12"/>
          <cell r="G12"/>
        </row>
        <row r="13">
          <cell r="A13">
            <v>4</v>
          </cell>
          <cell r="B13" t="str">
            <v>IsForeigner</v>
          </cell>
          <cell r="C13" t="str">
            <v>護照或居留證</v>
          </cell>
          <cell r="D13" t="str">
            <v>VARCHAR2</v>
          </cell>
          <cell r="E13">
            <v>1</v>
          </cell>
          <cell r="F13"/>
          <cell r="G13" t="str">
            <v>0:否
1:是</v>
          </cell>
        </row>
        <row r="14">
          <cell r="A14">
            <v>5</v>
          </cell>
          <cell r="B14" t="str">
            <v>CreateDate</v>
          </cell>
          <cell r="C14" t="str">
            <v>建檔日期時間</v>
          </cell>
          <cell r="D14" t="str">
            <v>DATE</v>
          </cell>
          <cell r="E14"/>
          <cell r="F14"/>
          <cell r="G14"/>
        </row>
        <row r="15">
          <cell r="A15">
            <v>6</v>
          </cell>
          <cell r="B15" t="str">
            <v>CreateEmpNo</v>
          </cell>
          <cell r="C15" t="str">
            <v>建檔人員</v>
          </cell>
          <cell r="D15" t="str">
            <v>VARCHAR2</v>
          </cell>
          <cell r="E15">
            <v>6</v>
          </cell>
          <cell r="F15"/>
          <cell r="G15"/>
        </row>
        <row r="16">
          <cell r="A16">
            <v>7</v>
          </cell>
          <cell r="B16" t="str">
            <v>LastUpdate</v>
          </cell>
          <cell r="C16" t="str">
            <v>最後更新日期時間</v>
          </cell>
          <cell r="D16" t="str">
            <v>DATE</v>
          </cell>
          <cell r="E16"/>
          <cell r="F16"/>
          <cell r="G16"/>
        </row>
        <row r="17">
          <cell r="A17">
            <v>8</v>
          </cell>
          <cell r="B17" t="str">
            <v>LastUpdateEmpNo</v>
          </cell>
          <cell r="C17" t="str">
            <v>最後更新人員</v>
          </cell>
          <cell r="D17" t="str">
            <v>VARCHAR2</v>
          </cell>
          <cell r="E17">
            <v>6</v>
          </cell>
          <cell r="F17"/>
          <cell r="G17"/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CustRelDetail</v>
          </cell>
          <cell r="D1" t="str">
            <v>客戶關係人/關係企業資料維護明細檔</v>
          </cell>
        </row>
        <row r="10">
          <cell r="A10">
            <v>1</v>
          </cell>
          <cell r="B10" t="str">
            <v>CustRelMainUKey</v>
          </cell>
          <cell r="C10" t="str">
            <v>客戶識別碼</v>
          </cell>
          <cell r="D10" t="str">
            <v>VARCHAR2</v>
          </cell>
          <cell r="E10">
            <v>32</v>
          </cell>
          <cell r="F10"/>
          <cell r="G10"/>
        </row>
        <row r="11">
          <cell r="A11">
            <v>2</v>
          </cell>
          <cell r="B11" t="str">
            <v>Ukey</v>
          </cell>
          <cell r="C11" t="str">
            <v>關聯戶識別碼</v>
          </cell>
          <cell r="D11" t="str">
            <v>VARCHAR2</v>
          </cell>
          <cell r="E11">
            <v>32</v>
          </cell>
          <cell r="F11"/>
          <cell r="G11"/>
        </row>
        <row r="12">
          <cell r="A12">
            <v>3</v>
          </cell>
          <cell r="B12" t="str">
            <v>RelTypeCode</v>
          </cell>
          <cell r="C12" t="str">
            <v>關係別</v>
          </cell>
          <cell r="D12" t="str">
            <v>VARCHAR2</v>
          </cell>
          <cell r="E12">
            <v>1</v>
          </cell>
          <cell r="F12"/>
          <cell r="G12" t="str">
            <v>共用代碼檔
1:關係人
2:關係企業
3:所營事業
4:關係人所營事業</v>
          </cell>
        </row>
        <row r="13">
          <cell r="A13">
            <v>4</v>
          </cell>
          <cell r="B13" t="str">
            <v>RelId</v>
          </cell>
          <cell r="C13" t="str">
            <v>關係人統編</v>
          </cell>
          <cell r="D13" t="str">
            <v>VARCHAR2</v>
          </cell>
          <cell r="E13">
            <v>11</v>
          </cell>
          <cell r="F13"/>
          <cell r="G13"/>
        </row>
        <row r="14">
          <cell r="A14">
            <v>5</v>
          </cell>
          <cell r="B14" t="str">
            <v>RelName</v>
          </cell>
          <cell r="C14" t="str">
            <v>關係人姓名</v>
          </cell>
          <cell r="D14" t="str">
            <v>NVARCHAR2</v>
          </cell>
          <cell r="E14">
            <v>70</v>
          </cell>
          <cell r="F14"/>
          <cell r="G14"/>
        </row>
        <row r="15">
          <cell r="A15">
            <v>6</v>
          </cell>
          <cell r="B15" t="str">
            <v>RelationCode</v>
          </cell>
          <cell r="C15" t="str">
            <v>關係</v>
          </cell>
          <cell r="D15" t="str">
            <v>VARCHAR2</v>
          </cell>
          <cell r="E15">
            <v>2</v>
          </cell>
          <cell r="F15"/>
          <cell r="G15"/>
        </row>
        <row r="16">
          <cell r="A16">
            <v>7</v>
          </cell>
          <cell r="B16" t="str">
            <v>RemarkTypeCode</v>
          </cell>
          <cell r="C16" t="str">
            <v>備註類型</v>
          </cell>
          <cell r="D16" t="str">
            <v>VARCHAR2</v>
          </cell>
          <cell r="E16">
            <v>2</v>
          </cell>
          <cell r="F16"/>
          <cell r="G16"/>
        </row>
        <row r="17">
          <cell r="A17">
            <v>8</v>
          </cell>
          <cell r="B17" t="str">
            <v>Remark</v>
          </cell>
          <cell r="C17" t="str">
            <v>備註</v>
          </cell>
          <cell r="D17" t="str">
            <v>NVARCHAR2</v>
          </cell>
          <cell r="E17">
            <v>100</v>
          </cell>
          <cell r="F17"/>
          <cell r="G17"/>
        </row>
        <row r="18">
          <cell r="A18">
            <v>9</v>
          </cell>
          <cell r="B18" t="str">
            <v>Note</v>
          </cell>
          <cell r="C18" t="str">
            <v>說明</v>
          </cell>
          <cell r="D18" t="str">
            <v>NVARCHAR2</v>
          </cell>
          <cell r="E18">
            <v>500</v>
          </cell>
          <cell r="F18"/>
          <cell r="G18"/>
        </row>
        <row r="19">
          <cell r="A19">
            <v>10</v>
          </cell>
          <cell r="B19" t="str">
            <v>Status</v>
          </cell>
          <cell r="C19" t="str">
            <v>狀態</v>
          </cell>
          <cell r="D19" t="str">
            <v>VARCHAR2</v>
          </cell>
          <cell r="E19">
            <v>1</v>
          </cell>
          <cell r="F19"/>
          <cell r="G19" t="str">
            <v>0:停用
1:啟用</v>
          </cell>
        </row>
        <row r="20">
          <cell r="A20">
            <v>11</v>
          </cell>
          <cell r="B20" t="str">
            <v>CreateDate</v>
          </cell>
          <cell r="C20" t="str">
            <v>建檔日期時間</v>
          </cell>
          <cell r="D20" t="str">
            <v>DATE</v>
          </cell>
          <cell r="E20"/>
          <cell r="F20"/>
          <cell r="G20"/>
        </row>
        <row r="21">
          <cell r="A21">
            <v>12</v>
          </cell>
          <cell r="B21" t="str">
            <v>CreateEmpNo</v>
          </cell>
          <cell r="C21" t="str">
            <v>建檔人員</v>
          </cell>
          <cell r="D21" t="str">
            <v>VARCHAR2</v>
          </cell>
          <cell r="E21">
            <v>6</v>
          </cell>
          <cell r="F21"/>
          <cell r="G21"/>
        </row>
        <row r="22">
          <cell r="A22">
            <v>13</v>
          </cell>
          <cell r="B22" t="str">
            <v>LastUpdate</v>
          </cell>
          <cell r="C22" t="str">
            <v>最後更新日期時間</v>
          </cell>
          <cell r="D22" t="str">
            <v>DATE</v>
          </cell>
          <cell r="E22"/>
          <cell r="F22"/>
          <cell r="G22"/>
        </row>
        <row r="23">
          <cell r="A23">
            <v>14</v>
          </cell>
          <cell r="B23" t="str">
            <v>LastUpdateEmpNo</v>
          </cell>
          <cell r="C23" t="str">
            <v>最後更新人員</v>
          </cell>
          <cell r="D23" t="str">
            <v>VARCHAR2</v>
          </cell>
          <cell r="E23">
            <v>6</v>
          </cell>
          <cell r="F23"/>
          <cell r="G23"/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CustFin</v>
          </cell>
          <cell r="D1" t="str">
            <v>公司戶財務狀況檔</v>
          </cell>
        </row>
        <row r="9">
          <cell r="A9">
            <v>1</v>
          </cell>
          <cell r="B9" t="str">
            <v>CustUKey</v>
          </cell>
          <cell r="C9" t="str">
            <v>客戶識別碼</v>
          </cell>
          <cell r="D9" t="str">
            <v>VARCHAR2</v>
          </cell>
          <cell r="E9">
            <v>32</v>
          </cell>
          <cell r="F9" t="str">
            <v xml:space="preserve"> </v>
          </cell>
          <cell r="G9" t="str">
            <v xml:space="preserve"> </v>
          </cell>
        </row>
        <row r="10">
          <cell r="A10">
            <v>2</v>
          </cell>
          <cell r="B10" t="str">
            <v>DataYear</v>
          </cell>
          <cell r="C10" t="str">
            <v>年度</v>
          </cell>
          <cell r="D10" t="str">
            <v>DECIMAL</v>
          </cell>
          <cell r="E10">
            <v>4</v>
          </cell>
        </row>
        <row r="11">
          <cell r="A11">
            <v>3</v>
          </cell>
          <cell r="B11" t="str">
            <v>AssetTotal</v>
          </cell>
          <cell r="C11" t="str">
            <v>資產總額</v>
          </cell>
          <cell r="D11" t="str">
            <v>DECIMAL</v>
          </cell>
          <cell r="E11">
            <v>16</v>
          </cell>
          <cell r="F11">
            <v>2</v>
          </cell>
        </row>
        <row r="12">
          <cell r="A12">
            <v>4</v>
          </cell>
          <cell r="B12" t="str">
            <v>Cash</v>
          </cell>
          <cell r="C12" t="str">
            <v>現金/銀存</v>
          </cell>
          <cell r="D12" t="str">
            <v>DECIMAL</v>
          </cell>
          <cell r="E12">
            <v>16</v>
          </cell>
          <cell r="F12">
            <v>2</v>
          </cell>
          <cell r="G12" t="str">
            <v xml:space="preserve"> </v>
          </cell>
        </row>
        <row r="13">
          <cell r="A13">
            <v>5</v>
          </cell>
          <cell r="B13" t="str">
            <v>ShortInv</v>
          </cell>
          <cell r="C13" t="str">
            <v>短期投資</v>
          </cell>
          <cell r="D13" t="str">
            <v>DECIMAL</v>
          </cell>
          <cell r="E13">
            <v>16</v>
          </cell>
          <cell r="F13">
            <v>2</v>
          </cell>
        </row>
        <row r="14">
          <cell r="A14">
            <v>6</v>
          </cell>
          <cell r="B14" t="str">
            <v>AR</v>
          </cell>
          <cell r="C14" t="str">
            <v>應收帳款票據</v>
          </cell>
          <cell r="D14" t="str">
            <v>DECIMAL</v>
          </cell>
          <cell r="E14">
            <v>16</v>
          </cell>
          <cell r="F14">
            <v>2</v>
          </cell>
          <cell r="G14" t="str">
            <v xml:space="preserve"> </v>
          </cell>
        </row>
        <row r="15">
          <cell r="A15">
            <v>7</v>
          </cell>
          <cell r="B15" t="str">
            <v>Inventory</v>
          </cell>
          <cell r="C15" t="str">
            <v>存貨</v>
          </cell>
          <cell r="D15" t="str">
            <v>DECIMAL</v>
          </cell>
          <cell r="E15">
            <v>16</v>
          </cell>
          <cell r="F15">
            <v>2</v>
          </cell>
          <cell r="G15" t="str">
            <v xml:space="preserve"> </v>
          </cell>
        </row>
        <row r="16">
          <cell r="A16">
            <v>8</v>
          </cell>
          <cell r="B16" t="str">
            <v>LongInv</v>
          </cell>
          <cell r="C16" t="str">
            <v>長期投資</v>
          </cell>
          <cell r="D16" t="str">
            <v>DECIMAL</v>
          </cell>
          <cell r="E16">
            <v>16</v>
          </cell>
          <cell r="F16">
            <v>2</v>
          </cell>
          <cell r="G16" t="str">
            <v xml:space="preserve"> </v>
          </cell>
        </row>
        <row r="17">
          <cell r="A17">
            <v>9</v>
          </cell>
          <cell r="B17" t="str">
            <v>FixedAsset</v>
          </cell>
          <cell r="C17" t="str">
            <v>固定資產</v>
          </cell>
          <cell r="D17" t="str">
            <v>DECIMAL</v>
          </cell>
          <cell r="E17">
            <v>16</v>
          </cell>
          <cell r="F17">
            <v>2</v>
          </cell>
          <cell r="G17" t="str">
            <v xml:space="preserve"> </v>
          </cell>
        </row>
        <row r="18">
          <cell r="A18">
            <v>10</v>
          </cell>
          <cell r="B18" t="str">
            <v>OtherAsset</v>
          </cell>
          <cell r="C18" t="str">
            <v>其他資產</v>
          </cell>
          <cell r="D18" t="str">
            <v>DECIMAL</v>
          </cell>
          <cell r="E18">
            <v>16</v>
          </cell>
          <cell r="F18">
            <v>2</v>
          </cell>
        </row>
        <row r="19">
          <cell r="A19">
            <v>11</v>
          </cell>
          <cell r="B19" t="str">
            <v>LiabTotal</v>
          </cell>
          <cell r="C19" t="str">
            <v>負債總額</v>
          </cell>
          <cell r="D19" t="str">
            <v>DECIMAL</v>
          </cell>
          <cell r="E19">
            <v>16</v>
          </cell>
          <cell r="F19">
            <v>2</v>
          </cell>
        </row>
        <row r="20">
          <cell r="A20">
            <v>12</v>
          </cell>
          <cell r="B20" t="str">
            <v>BankLoan</v>
          </cell>
          <cell r="C20" t="str">
            <v>銀行借款</v>
          </cell>
          <cell r="D20" t="str">
            <v>DECIMAL</v>
          </cell>
          <cell r="E20">
            <v>16</v>
          </cell>
          <cell r="F20">
            <v>2</v>
          </cell>
        </row>
        <row r="21">
          <cell r="A21">
            <v>13</v>
          </cell>
          <cell r="B21" t="str">
            <v>OtherCurrLiab</v>
          </cell>
          <cell r="C21" t="str">
            <v>其他流動負債</v>
          </cell>
          <cell r="D21" t="str">
            <v>DECIMAL</v>
          </cell>
          <cell r="E21">
            <v>16</v>
          </cell>
          <cell r="F21">
            <v>2</v>
          </cell>
        </row>
        <row r="22">
          <cell r="A22">
            <v>14</v>
          </cell>
          <cell r="B22" t="str">
            <v>LongLiab</v>
          </cell>
          <cell r="C22" t="str">
            <v>長期負債</v>
          </cell>
          <cell r="D22" t="str">
            <v>DECIMAL</v>
          </cell>
          <cell r="E22">
            <v>16</v>
          </cell>
          <cell r="F22">
            <v>2</v>
          </cell>
        </row>
        <row r="23">
          <cell r="A23">
            <v>15</v>
          </cell>
          <cell r="B23" t="str">
            <v>OtherLiab</v>
          </cell>
          <cell r="C23" t="str">
            <v>其他負債</v>
          </cell>
          <cell r="D23" t="str">
            <v>DECIMAL</v>
          </cell>
          <cell r="E23">
            <v>16</v>
          </cell>
          <cell r="F23">
            <v>2</v>
          </cell>
        </row>
        <row r="24">
          <cell r="A24">
            <v>16</v>
          </cell>
          <cell r="B24" t="str">
            <v>NetWorthTotal</v>
          </cell>
          <cell r="C24" t="str">
            <v>淨值總額</v>
          </cell>
          <cell r="D24" t="str">
            <v>DECIMAL</v>
          </cell>
          <cell r="E24">
            <v>16</v>
          </cell>
          <cell r="F24">
            <v>2</v>
          </cell>
        </row>
        <row r="25">
          <cell r="A25">
            <v>17</v>
          </cell>
          <cell r="B25" t="str">
            <v>Capital</v>
          </cell>
          <cell r="C25" t="str">
            <v>資本</v>
          </cell>
          <cell r="D25" t="str">
            <v>DECIMAL</v>
          </cell>
          <cell r="E25">
            <v>16</v>
          </cell>
          <cell r="F25">
            <v>2</v>
          </cell>
        </row>
        <row r="26">
          <cell r="A26">
            <v>18</v>
          </cell>
          <cell r="B26" t="str">
            <v>RetainEarning</v>
          </cell>
          <cell r="C26" t="str">
            <v>公積保留盈餘</v>
          </cell>
          <cell r="D26" t="str">
            <v>DECIMAL</v>
          </cell>
          <cell r="E26">
            <v>16</v>
          </cell>
          <cell r="F26">
            <v>2</v>
          </cell>
        </row>
        <row r="27">
          <cell r="A27">
            <v>19</v>
          </cell>
          <cell r="B27" t="str">
            <v>OpIncome</v>
          </cell>
          <cell r="C27" t="str">
            <v>營業收入</v>
          </cell>
          <cell r="D27" t="str">
            <v>DECIMAL</v>
          </cell>
          <cell r="E27">
            <v>16</v>
          </cell>
          <cell r="F27">
            <v>2</v>
          </cell>
        </row>
        <row r="28">
          <cell r="A28">
            <v>20</v>
          </cell>
          <cell r="B28" t="str">
            <v>OpCost</v>
          </cell>
          <cell r="C28" t="str">
            <v>營業成本</v>
          </cell>
          <cell r="D28" t="str">
            <v>DECIMAL</v>
          </cell>
          <cell r="E28">
            <v>16</v>
          </cell>
          <cell r="F28">
            <v>2</v>
          </cell>
        </row>
        <row r="29">
          <cell r="A29">
            <v>21</v>
          </cell>
          <cell r="B29" t="str">
            <v>OpProfit</v>
          </cell>
          <cell r="C29" t="str">
            <v>營業毛利</v>
          </cell>
          <cell r="D29" t="str">
            <v>DECIMAL</v>
          </cell>
          <cell r="E29">
            <v>16</v>
          </cell>
          <cell r="F29">
            <v>2</v>
          </cell>
        </row>
        <row r="30">
          <cell r="A30">
            <v>22</v>
          </cell>
          <cell r="B30" t="str">
            <v>OpExpense</v>
          </cell>
          <cell r="C30" t="str">
            <v>管銷費用</v>
          </cell>
          <cell r="D30" t="str">
            <v>DECIMAL</v>
          </cell>
          <cell r="E30">
            <v>16</v>
          </cell>
          <cell r="F30">
            <v>2</v>
          </cell>
        </row>
        <row r="31">
          <cell r="A31">
            <v>23</v>
          </cell>
          <cell r="B31" t="str">
            <v>OpRevenue</v>
          </cell>
          <cell r="C31" t="str">
            <v>營業利益</v>
          </cell>
          <cell r="D31" t="str">
            <v>DECIMAL</v>
          </cell>
          <cell r="E31">
            <v>16</v>
          </cell>
          <cell r="F31">
            <v>2</v>
          </cell>
        </row>
        <row r="32">
          <cell r="A32">
            <v>24</v>
          </cell>
          <cell r="B32" t="str">
            <v>NopIncome</v>
          </cell>
          <cell r="C32" t="str">
            <v>營業外收入</v>
          </cell>
          <cell r="D32" t="str">
            <v>DECIMAL</v>
          </cell>
          <cell r="E32">
            <v>16</v>
          </cell>
          <cell r="F32">
            <v>2</v>
          </cell>
        </row>
        <row r="33">
          <cell r="A33">
            <v>25</v>
          </cell>
          <cell r="B33" t="str">
            <v>FinExpense</v>
          </cell>
          <cell r="C33" t="str">
            <v>財務支出</v>
          </cell>
          <cell r="D33" t="str">
            <v>DECIMAL</v>
          </cell>
          <cell r="E33">
            <v>16</v>
          </cell>
          <cell r="F33">
            <v>2</v>
          </cell>
        </row>
        <row r="34">
          <cell r="A34">
            <v>26</v>
          </cell>
          <cell r="B34" t="str">
            <v>NopExpense</v>
          </cell>
          <cell r="C34" t="str">
            <v>其他營業外支</v>
          </cell>
          <cell r="D34" t="str">
            <v>DECIMAL</v>
          </cell>
          <cell r="E34">
            <v>16</v>
          </cell>
          <cell r="F34">
            <v>2</v>
          </cell>
        </row>
        <row r="35">
          <cell r="A35">
            <v>27</v>
          </cell>
          <cell r="B35" t="str">
            <v>NetIncome</v>
          </cell>
          <cell r="C35" t="str">
            <v>稅後淨利</v>
          </cell>
          <cell r="D35" t="str">
            <v>DECIMAL</v>
          </cell>
          <cell r="E35">
            <v>16</v>
          </cell>
          <cell r="F35">
            <v>2</v>
          </cell>
        </row>
        <row r="36">
          <cell r="A36">
            <v>28</v>
          </cell>
          <cell r="B36" t="str">
            <v>Accountant</v>
          </cell>
          <cell r="C36" t="str">
            <v>簽證會計師</v>
          </cell>
          <cell r="D36" t="str">
            <v>NVARCHAR2</v>
          </cell>
          <cell r="E36">
            <v>14</v>
          </cell>
          <cell r="F36">
            <v>0</v>
          </cell>
        </row>
        <row r="37">
          <cell r="A37">
            <v>29</v>
          </cell>
          <cell r="B37" t="str">
            <v>AccountDate</v>
          </cell>
          <cell r="C37" t="str">
            <v>簽證日期</v>
          </cell>
          <cell r="D37" t="str">
            <v>Decimald</v>
          </cell>
          <cell r="E37">
            <v>8</v>
          </cell>
          <cell r="F37">
            <v>0</v>
          </cell>
        </row>
        <row r="38">
          <cell r="A38">
            <v>30</v>
          </cell>
          <cell r="B38" t="str">
            <v>CreateDate</v>
          </cell>
          <cell r="C38" t="str">
            <v>建檔日期時間</v>
          </cell>
          <cell r="D38" t="str">
            <v>DATE</v>
          </cell>
          <cell r="E38">
            <v>0</v>
          </cell>
          <cell r="F38">
            <v>0</v>
          </cell>
        </row>
        <row r="39">
          <cell r="A39">
            <v>31</v>
          </cell>
          <cell r="B39" t="str">
            <v>CreateEmpNo</v>
          </cell>
          <cell r="C39" t="str">
            <v>建檔人員</v>
          </cell>
          <cell r="D39" t="str">
            <v>VARCHAR2</v>
          </cell>
          <cell r="E39">
            <v>6</v>
          </cell>
          <cell r="F39">
            <v>0</v>
          </cell>
        </row>
        <row r="40">
          <cell r="A40">
            <v>32</v>
          </cell>
          <cell r="B40" t="str">
            <v>LastUpdate</v>
          </cell>
          <cell r="C40" t="str">
            <v>最後更新日期時間</v>
          </cell>
          <cell r="D40" t="str">
            <v>DATE</v>
          </cell>
          <cell r="E40">
            <v>0</v>
          </cell>
          <cell r="F40">
            <v>0</v>
          </cell>
        </row>
        <row r="41">
          <cell r="A41">
            <v>33</v>
          </cell>
          <cell r="B41" t="str">
            <v>LastUpdateEmpNo</v>
          </cell>
          <cell r="C41" t="str">
            <v>最後更新人員</v>
          </cell>
          <cell r="D41" t="str">
            <v>VARCHAR2</v>
          </cell>
          <cell r="E41">
            <v>6</v>
          </cell>
          <cell r="F41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CustNotice</v>
          </cell>
          <cell r="D1" t="str">
            <v>客戶通知設定檔</v>
          </cell>
        </row>
        <row r="10">
          <cell r="A10">
            <v>1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>
            <v>0</v>
          </cell>
        </row>
        <row r="11">
          <cell r="A11">
            <v>2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  <cell r="F11">
            <v>0</v>
          </cell>
        </row>
        <row r="12">
          <cell r="A12">
            <v>3</v>
          </cell>
          <cell r="B12" t="str">
            <v>FormNo</v>
          </cell>
          <cell r="C12" t="str">
            <v>報表代號</v>
          </cell>
          <cell r="D12" t="str">
            <v>VARCHAR2</v>
          </cell>
          <cell r="E12">
            <v>10</v>
          </cell>
          <cell r="F12">
            <v>0</v>
          </cell>
        </row>
        <row r="13">
          <cell r="A13">
            <v>4</v>
          </cell>
          <cell r="B13" t="str">
            <v>PaperNotice</v>
          </cell>
          <cell r="C13" t="str">
            <v>書面通知與否</v>
          </cell>
          <cell r="D13" t="str">
            <v>VARCHAR2</v>
          </cell>
          <cell r="E13">
            <v>1</v>
          </cell>
          <cell r="F13">
            <v>0</v>
          </cell>
          <cell r="G13" t="str">
            <v>Y:寄送
N:不寄送</v>
          </cell>
        </row>
        <row r="14">
          <cell r="A14">
            <v>5</v>
          </cell>
          <cell r="B14" t="str">
            <v>MsgNotice</v>
          </cell>
          <cell r="C14" t="str">
            <v>簡訊發送與否</v>
          </cell>
          <cell r="D14" t="str">
            <v>VARCHAR2</v>
          </cell>
          <cell r="E14">
            <v>1</v>
          </cell>
          <cell r="F14">
            <v>0</v>
          </cell>
          <cell r="G14" t="str">
            <v>Y:發送
N:不發送</v>
          </cell>
        </row>
        <row r="15">
          <cell r="A15">
            <v>6</v>
          </cell>
          <cell r="B15" t="str">
            <v>EmailNotice</v>
          </cell>
          <cell r="C15" t="str">
            <v>電子郵件發送與否</v>
          </cell>
          <cell r="D15" t="str">
            <v>VARCHAR2</v>
          </cell>
          <cell r="E15">
            <v>1</v>
          </cell>
          <cell r="F15">
            <v>0</v>
          </cell>
          <cell r="G15" t="str">
            <v>Y:發送
N:不發送</v>
          </cell>
        </row>
        <row r="16">
          <cell r="A16">
            <v>7</v>
          </cell>
          <cell r="B16" t="str">
            <v>ApplyDate</v>
          </cell>
          <cell r="C16" t="str">
            <v>申請日期</v>
          </cell>
          <cell r="D16" t="str">
            <v>decimald</v>
          </cell>
          <cell r="E16">
            <v>8</v>
          </cell>
          <cell r="F16">
            <v>0</v>
          </cell>
          <cell r="G16">
            <v>0</v>
          </cell>
        </row>
        <row r="17">
          <cell r="A17">
            <v>8</v>
          </cell>
          <cell r="B17" t="str">
            <v>CreateDate</v>
          </cell>
          <cell r="C17" t="str">
            <v>建檔日期時間</v>
          </cell>
          <cell r="D17" t="str">
            <v>DATE</v>
          </cell>
          <cell r="E17">
            <v>0</v>
          </cell>
          <cell r="F17">
            <v>0</v>
          </cell>
          <cell r="G17">
            <v>0</v>
          </cell>
        </row>
        <row r="18">
          <cell r="A18">
            <v>9</v>
          </cell>
          <cell r="B18" t="str">
            <v>CreateEmpNo</v>
          </cell>
          <cell r="C18" t="str">
            <v>建檔人員</v>
          </cell>
          <cell r="D18" t="str">
            <v>VARCHAR2</v>
          </cell>
          <cell r="F18">
            <v>0</v>
          </cell>
          <cell r="G18">
            <v>0</v>
          </cell>
        </row>
        <row r="19">
          <cell r="A19">
            <v>10</v>
          </cell>
          <cell r="B19" t="str">
            <v>LastUpdate</v>
          </cell>
          <cell r="C19" t="str">
            <v>最後更新日期時間</v>
          </cell>
          <cell r="D19" t="str">
            <v>DATE</v>
          </cell>
          <cell r="E19">
            <v>0</v>
          </cell>
          <cell r="F19">
            <v>0</v>
          </cell>
        </row>
        <row r="20">
          <cell r="A20">
            <v>11</v>
          </cell>
          <cell r="B20" t="str">
            <v>LastUpdateEmpNo</v>
          </cell>
          <cell r="C20" t="str">
            <v>最後更新人員</v>
          </cell>
          <cell r="D20" t="str">
            <v>VARCHAR2</v>
          </cell>
          <cell r="F20">
            <v>0</v>
          </cell>
          <cell r="G20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CustCross</v>
          </cell>
          <cell r="D1" t="str">
            <v>客戶交互運用檔</v>
          </cell>
        </row>
        <row r="9">
          <cell r="A9">
            <v>1</v>
          </cell>
          <cell r="B9" t="str">
            <v>CustUKey</v>
          </cell>
          <cell r="C9" t="str">
            <v>客戶識別碼</v>
          </cell>
          <cell r="D9" t="str">
            <v>VARCHAR2</v>
          </cell>
          <cell r="E9">
            <v>32</v>
          </cell>
          <cell r="F9"/>
          <cell r="G9" t="str">
            <v xml:space="preserve"> </v>
          </cell>
        </row>
        <row r="10">
          <cell r="A10">
            <v>2</v>
          </cell>
          <cell r="B10" t="str">
            <v>SubCompanyCode</v>
          </cell>
          <cell r="C10" t="str">
            <v>子公司代碼</v>
          </cell>
          <cell r="D10" t="str">
            <v>DECIMAL</v>
          </cell>
          <cell r="E10">
            <v>2</v>
          </cell>
          <cell r="F10"/>
          <cell r="G10" t="str">
            <v>共用代碼檔
01: 新光金控
02: 新光人壽
03: 新光銀行
04: 新光信託
05: 保險經紀人
06: 元富證券</v>
          </cell>
        </row>
        <row r="11">
          <cell r="A11">
            <v>3</v>
          </cell>
          <cell r="B11" t="str">
            <v>CrossUse</v>
          </cell>
          <cell r="C11" t="str">
            <v>交互運用</v>
          </cell>
          <cell r="D11" t="str">
            <v>VARCHAR2</v>
          </cell>
          <cell r="E11">
            <v>1</v>
          </cell>
          <cell r="F11"/>
          <cell r="G11" t="str">
            <v>Y: 同意使用
N: 不同意使用</v>
          </cell>
        </row>
        <row r="12">
          <cell r="A12">
            <v>4</v>
          </cell>
          <cell r="B12" t="str">
            <v>CreateDate</v>
          </cell>
          <cell r="C12" t="str">
            <v>建檔日期時間</v>
          </cell>
          <cell r="D12" t="str">
            <v>DATE</v>
          </cell>
          <cell r="E12"/>
          <cell r="F12"/>
          <cell r="G12"/>
        </row>
        <row r="13">
          <cell r="A13">
            <v>5</v>
          </cell>
          <cell r="B13" t="str">
            <v>CreateEmpNo</v>
          </cell>
          <cell r="C13" t="str">
            <v>建檔人員</v>
          </cell>
          <cell r="D13" t="str">
            <v>VARCHAR2</v>
          </cell>
          <cell r="E13">
            <v>6</v>
          </cell>
          <cell r="F13"/>
          <cell r="G13"/>
        </row>
        <row r="14">
          <cell r="A14">
            <v>6</v>
          </cell>
          <cell r="B14" t="str">
            <v>LastUpdate</v>
          </cell>
          <cell r="C14" t="str">
            <v>最後更新日期時間</v>
          </cell>
          <cell r="D14" t="str">
            <v>DATE</v>
          </cell>
          <cell r="E14"/>
          <cell r="F14"/>
          <cell r="G14"/>
        </row>
        <row r="15">
          <cell r="A15">
            <v>7</v>
          </cell>
          <cell r="B15" t="str">
            <v>LastUpdateEmpNo</v>
          </cell>
          <cell r="C15" t="str">
            <v>最後更新人員</v>
          </cell>
          <cell r="D15" t="str">
            <v>VARCHAR2</v>
          </cell>
          <cell r="E15">
            <v>6</v>
          </cell>
          <cell r="F15"/>
          <cell r="G15"/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BankRelationSelf</v>
          </cell>
          <cell r="D1" t="str">
            <v>金控利害關係人_關係人員工資料</v>
          </cell>
        </row>
        <row r="9">
          <cell r="A9">
            <v>1</v>
          </cell>
          <cell r="B9" t="str">
            <v>CustName</v>
          </cell>
          <cell r="C9" t="str">
            <v>借款戶所屬公司名稱</v>
          </cell>
          <cell r="D9" t="str">
            <v>NVARCHAR2</v>
          </cell>
          <cell r="E9">
            <v>70</v>
          </cell>
          <cell r="F9"/>
          <cell r="G9"/>
        </row>
        <row r="10">
          <cell r="A10">
            <v>2</v>
          </cell>
          <cell r="B10" t="str">
            <v>CustId</v>
          </cell>
          <cell r="C10" t="str">
            <v>借款戶統編</v>
          </cell>
          <cell r="D10" t="str">
            <v>VARCHAR2</v>
          </cell>
          <cell r="E10">
            <v>11</v>
          </cell>
          <cell r="F10"/>
          <cell r="G10"/>
        </row>
        <row r="11">
          <cell r="A11">
            <v>3</v>
          </cell>
          <cell r="B11" t="str">
            <v>LAW001</v>
          </cell>
          <cell r="C11" t="str">
            <v>金控法第44條</v>
          </cell>
          <cell r="D11" t="str">
            <v>VARCHAR2</v>
          </cell>
          <cell r="E11">
            <v>1</v>
          </cell>
          <cell r="F11"/>
          <cell r="G11"/>
        </row>
        <row r="12">
          <cell r="A12">
            <v>4</v>
          </cell>
          <cell r="B12" t="str">
            <v>LAW002</v>
          </cell>
          <cell r="C12" t="str">
            <v>金控法第44條(列項)</v>
          </cell>
          <cell r="D12" t="str">
            <v>VARCHAR2</v>
          </cell>
          <cell r="E12">
            <v>1</v>
          </cell>
          <cell r="F12"/>
          <cell r="G12"/>
        </row>
        <row r="13">
          <cell r="A13">
            <v>5</v>
          </cell>
          <cell r="B13" t="str">
            <v>LAW003</v>
          </cell>
          <cell r="C13" t="str">
            <v>金控法第45條</v>
          </cell>
          <cell r="D13" t="str">
            <v>VARCHAR2</v>
          </cell>
          <cell r="E13">
            <v>1</v>
          </cell>
          <cell r="F13"/>
          <cell r="G13"/>
        </row>
        <row r="14">
          <cell r="A14">
            <v>6</v>
          </cell>
          <cell r="B14" t="str">
            <v>LAW005</v>
          </cell>
          <cell r="C14" t="str">
            <v>保險法(放款)</v>
          </cell>
          <cell r="D14" t="str">
            <v>VARCHAR2</v>
          </cell>
          <cell r="E14">
            <v>1</v>
          </cell>
          <cell r="F14"/>
          <cell r="G14"/>
        </row>
        <row r="15">
          <cell r="A15">
            <v>7</v>
          </cell>
          <cell r="B15" t="str">
            <v>LAW008</v>
          </cell>
          <cell r="C15" t="str">
            <v>準利害關係人</v>
          </cell>
          <cell r="D15" t="str">
            <v>VARCHAR2</v>
          </cell>
          <cell r="E15">
            <v>1</v>
          </cell>
          <cell r="F15"/>
          <cell r="G15"/>
        </row>
        <row r="16">
          <cell r="A16">
            <v>8</v>
          </cell>
          <cell r="B16" t="str">
            <v>CreateDate</v>
          </cell>
          <cell r="C16" t="str">
            <v>建檔日期時間</v>
          </cell>
          <cell r="D16" t="str">
            <v>DATE</v>
          </cell>
          <cell r="E16"/>
          <cell r="F16" t="str">
            <v xml:space="preserve"> </v>
          </cell>
          <cell r="G16" t="str">
            <v xml:space="preserve"> </v>
          </cell>
        </row>
        <row r="17">
          <cell r="A17">
            <v>9</v>
          </cell>
          <cell r="B17" t="str">
            <v>CreateEmpNo</v>
          </cell>
          <cell r="C17" t="str">
            <v>建檔人員</v>
          </cell>
          <cell r="D17" t="str">
            <v>VARCHAR2</v>
          </cell>
          <cell r="E17">
            <v>6</v>
          </cell>
          <cell r="F17" t="str">
            <v xml:space="preserve"> </v>
          </cell>
          <cell r="G17" t="str">
            <v xml:space="preserve"> </v>
          </cell>
        </row>
        <row r="18">
          <cell r="A18">
            <v>10</v>
          </cell>
          <cell r="B18" t="str">
            <v>LastUpdate</v>
          </cell>
          <cell r="C18" t="str">
            <v>最後更新日期時間</v>
          </cell>
          <cell r="D18" t="str">
            <v>DATE</v>
          </cell>
          <cell r="E18"/>
          <cell r="F18" t="str">
            <v xml:space="preserve"> </v>
          </cell>
          <cell r="G18" t="str">
            <v xml:space="preserve"> </v>
          </cell>
        </row>
        <row r="19">
          <cell r="A19">
            <v>11</v>
          </cell>
          <cell r="B19" t="str">
            <v>LastUpdateEmpNo</v>
          </cell>
          <cell r="C19" t="str">
            <v>最後更新人員</v>
          </cell>
          <cell r="D19" t="str">
            <v>VARCHAR2</v>
          </cell>
          <cell r="E19">
            <v>6</v>
          </cell>
          <cell r="F19"/>
          <cell r="G19"/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BankRelationFamily</v>
          </cell>
          <cell r="D1" t="str">
            <v>金控利害關係人_關係人員工之親屬資料</v>
          </cell>
        </row>
        <row r="9">
          <cell r="A9">
            <v>1</v>
          </cell>
          <cell r="B9" t="str">
            <v>CustName</v>
          </cell>
          <cell r="C9" t="str">
            <v>借款戶所屬公司名稱</v>
          </cell>
          <cell r="D9" t="str">
            <v>NVARCHAR2</v>
          </cell>
          <cell r="E9">
            <v>70</v>
          </cell>
          <cell r="F9"/>
          <cell r="G9"/>
        </row>
        <row r="10">
          <cell r="A10">
            <v>2</v>
          </cell>
          <cell r="B10" t="str">
            <v>CustId</v>
          </cell>
          <cell r="C10" t="str">
            <v>借款戶統編</v>
          </cell>
          <cell r="D10" t="str">
            <v>VARCHAR2</v>
          </cell>
          <cell r="E10">
            <v>11</v>
          </cell>
          <cell r="F10"/>
          <cell r="G10"/>
        </row>
        <row r="11">
          <cell r="A11">
            <v>3</v>
          </cell>
          <cell r="B11" t="str">
            <v>RelationId</v>
          </cell>
          <cell r="C11" t="str">
            <v>親屬統編</v>
          </cell>
          <cell r="D11" t="str">
            <v>VARCHAR2</v>
          </cell>
          <cell r="E11">
            <v>11</v>
          </cell>
          <cell r="F11"/>
          <cell r="G11"/>
        </row>
        <row r="12">
          <cell r="A12">
            <v>4</v>
          </cell>
          <cell r="B12" t="str">
            <v>LAW001</v>
          </cell>
          <cell r="C12" t="str">
            <v>金控法第44條</v>
          </cell>
          <cell r="D12" t="str">
            <v>VARCHAR2</v>
          </cell>
          <cell r="E12">
            <v>1</v>
          </cell>
          <cell r="F12"/>
          <cell r="G12"/>
        </row>
        <row r="13">
          <cell r="A13">
            <v>5</v>
          </cell>
          <cell r="B13" t="str">
            <v>LAW002</v>
          </cell>
          <cell r="C13" t="str">
            <v>金控法第44條(列項)</v>
          </cell>
          <cell r="D13" t="str">
            <v>VARCHAR2</v>
          </cell>
          <cell r="E13">
            <v>1</v>
          </cell>
          <cell r="F13"/>
          <cell r="G13"/>
        </row>
        <row r="14">
          <cell r="A14">
            <v>6</v>
          </cell>
          <cell r="B14" t="str">
            <v>LAW003</v>
          </cell>
          <cell r="C14" t="str">
            <v>金控法第45條</v>
          </cell>
          <cell r="D14" t="str">
            <v>VARCHAR2</v>
          </cell>
          <cell r="E14">
            <v>1</v>
          </cell>
          <cell r="F14"/>
          <cell r="G14"/>
        </row>
        <row r="15">
          <cell r="A15">
            <v>7</v>
          </cell>
          <cell r="B15" t="str">
            <v>LAW005</v>
          </cell>
          <cell r="C15" t="str">
            <v>保險法(放款)</v>
          </cell>
          <cell r="D15" t="str">
            <v>VARCHAR2</v>
          </cell>
          <cell r="E15">
            <v>1</v>
          </cell>
          <cell r="F15"/>
          <cell r="G15"/>
        </row>
        <row r="16">
          <cell r="A16">
            <v>8</v>
          </cell>
          <cell r="B16" t="str">
            <v>LAW008</v>
          </cell>
          <cell r="C16" t="str">
            <v>準利害關係人</v>
          </cell>
          <cell r="D16" t="str">
            <v>VARCHAR2</v>
          </cell>
          <cell r="E16">
            <v>1</v>
          </cell>
          <cell r="F16"/>
          <cell r="G16"/>
        </row>
        <row r="17">
          <cell r="A17">
            <v>9</v>
          </cell>
          <cell r="B17" t="str">
            <v>CreateDate</v>
          </cell>
          <cell r="C17" t="str">
            <v>建檔日期時間</v>
          </cell>
          <cell r="D17" t="str">
            <v>DATE</v>
          </cell>
          <cell r="E17"/>
          <cell r="F17" t="str">
            <v xml:space="preserve"> </v>
          </cell>
          <cell r="G17" t="str">
            <v xml:space="preserve"> </v>
          </cell>
        </row>
        <row r="18">
          <cell r="A18">
            <v>10</v>
          </cell>
          <cell r="B18" t="str">
            <v>CreateEmpNo</v>
          </cell>
          <cell r="C18" t="str">
            <v>建檔人員</v>
          </cell>
          <cell r="D18" t="str">
            <v>VARCHAR2</v>
          </cell>
          <cell r="E18">
            <v>6</v>
          </cell>
          <cell r="F18" t="str">
            <v xml:space="preserve"> </v>
          </cell>
          <cell r="G18" t="str">
            <v xml:space="preserve"> </v>
          </cell>
        </row>
        <row r="19">
          <cell r="A19">
            <v>11</v>
          </cell>
          <cell r="B19" t="str">
            <v>LastUpdate</v>
          </cell>
          <cell r="C19" t="str">
            <v>最後更新日期時間</v>
          </cell>
          <cell r="D19" t="str">
            <v>DATE</v>
          </cell>
          <cell r="E19"/>
          <cell r="F19" t="str">
            <v xml:space="preserve"> </v>
          </cell>
          <cell r="G19" t="str">
            <v xml:space="preserve"> </v>
          </cell>
        </row>
        <row r="20">
          <cell r="A20">
            <v>12</v>
          </cell>
          <cell r="B20" t="str">
            <v>LastUpdateEmpNo</v>
          </cell>
          <cell r="C20" t="str">
            <v>最後更新人員</v>
          </cell>
          <cell r="D20" t="str">
            <v>VARCHAR2</v>
          </cell>
          <cell r="E20">
            <v>6</v>
          </cell>
          <cell r="F20"/>
          <cell r="G20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/>
  </sheetViews>
  <sheetFormatPr defaultColWidth="22.109375" defaultRowHeight="16.2"/>
  <cols>
    <col min="1" max="1" width="6" bestFit="1" customWidth="1"/>
    <col min="2" max="2" width="17.5546875" bestFit="1" customWidth="1"/>
    <col min="3" max="3" width="43.6640625" bestFit="1" customWidth="1"/>
    <col min="4" max="4" width="20.44140625" bestFit="1" customWidth="1"/>
    <col min="5" max="5" width="20.109375" bestFit="1" customWidth="1"/>
    <col min="6" max="6" width="32.6640625" customWidth="1"/>
  </cols>
  <sheetData>
    <row r="1" spans="1:6" ht="82.8">
      <c r="A1" s="1"/>
      <c r="B1" s="1"/>
      <c r="C1" s="1"/>
      <c r="D1" s="7" t="s">
        <v>4</v>
      </c>
      <c r="E1" s="8" t="s">
        <v>5</v>
      </c>
      <c r="F1" s="1"/>
    </row>
    <row r="2" spans="1:6" s="6" customFormat="1">
      <c r="A2" s="18" t="s">
        <v>0</v>
      </c>
      <c r="B2" s="18" t="s">
        <v>1</v>
      </c>
      <c r="C2" s="18" t="s">
        <v>2</v>
      </c>
      <c r="D2" s="19" t="s">
        <v>88</v>
      </c>
      <c r="E2" s="19" t="s">
        <v>6</v>
      </c>
      <c r="F2" s="20" t="s">
        <v>3</v>
      </c>
    </row>
    <row r="3" spans="1:6">
      <c r="A3" s="2">
        <f t="shared" ref="A3:A11" si="0">IF(ISNUMBER(A2),A2+1,1)</f>
        <v>1</v>
      </c>
      <c r="B3" s="3" t="str">
        <f>CustMain!C1</f>
        <v>CustMain</v>
      </c>
      <c r="C3" s="4" t="str">
        <f>CustMain!D1</f>
        <v>客戶資料主檔</v>
      </c>
      <c r="D3" s="5">
        <v>3</v>
      </c>
      <c r="E3" s="5">
        <v>5</v>
      </c>
      <c r="F3" s="2"/>
    </row>
    <row r="4" spans="1:6">
      <c r="A4" s="2">
        <f t="shared" si="0"/>
        <v>2</v>
      </c>
      <c r="B4" s="3" t="str">
        <f>CustTelNo!C1</f>
        <v>CustTelNo</v>
      </c>
      <c r="C4" s="4" t="str">
        <f>CustTelNo!D1</f>
        <v>客戶聯絡電話檔</v>
      </c>
      <c r="D4" s="5">
        <v>3</v>
      </c>
      <c r="E4" s="5">
        <v>5</v>
      </c>
      <c r="F4" s="2"/>
    </row>
    <row r="5" spans="1:6">
      <c r="A5" s="2">
        <f t="shared" si="0"/>
        <v>3</v>
      </c>
      <c r="B5" s="3" t="str">
        <f>CustRelMain!C1</f>
        <v>CustRelMain</v>
      </c>
      <c r="C5" s="4" t="str">
        <f>CustRelMain!D1</f>
        <v>客戶關係人/關係企業資料維護主檔</v>
      </c>
      <c r="D5" s="5">
        <v>3</v>
      </c>
      <c r="E5" s="5">
        <v>5</v>
      </c>
      <c r="F5" s="2"/>
    </row>
    <row r="6" spans="1:6">
      <c r="A6" s="2">
        <f t="shared" si="0"/>
        <v>4</v>
      </c>
      <c r="B6" s="3" t="str">
        <f>CustRelDetail!C1</f>
        <v>CustRelDetail</v>
      </c>
      <c r="C6" s="4" t="str">
        <f>CustRelDetail!D1</f>
        <v>客戶關係人/關係企業資料維護明細檔</v>
      </c>
      <c r="D6" s="5">
        <v>3</v>
      </c>
      <c r="E6" s="5">
        <v>5</v>
      </c>
      <c r="F6" s="2"/>
    </row>
    <row r="7" spans="1:6">
      <c r="A7" s="2">
        <f t="shared" si="0"/>
        <v>5</v>
      </c>
      <c r="B7" s="3" t="str">
        <f>CustFin!C1</f>
        <v>CustFin</v>
      </c>
      <c r="C7" s="4" t="str">
        <f>CustFin!D1</f>
        <v>公司戶財務狀況檔</v>
      </c>
      <c r="D7" s="5">
        <v>3</v>
      </c>
      <c r="E7" s="5">
        <v>5</v>
      </c>
      <c r="F7" s="2"/>
    </row>
    <row r="8" spans="1:6">
      <c r="A8" s="2">
        <f t="shared" si="0"/>
        <v>6</v>
      </c>
      <c r="B8" s="3" t="str">
        <f>CustNotice!C1</f>
        <v>CustNotice</v>
      </c>
      <c r="C8" s="4" t="str">
        <f>CustNotice!D1</f>
        <v>客戶通知設定檔</v>
      </c>
      <c r="D8" s="5">
        <v>3</v>
      </c>
      <c r="E8" s="5">
        <v>5</v>
      </c>
      <c r="F8" s="2"/>
    </row>
    <row r="9" spans="1:6">
      <c r="A9" s="2">
        <f t="shared" si="0"/>
        <v>7</v>
      </c>
      <c r="B9" s="3" t="str">
        <f>CustCross!C1</f>
        <v>CustCross</v>
      </c>
      <c r="C9" s="4" t="str">
        <f>CustCross!D1</f>
        <v>客戶交互運用檔</v>
      </c>
      <c r="D9" s="5">
        <v>3</v>
      </c>
      <c r="E9" s="5">
        <v>5</v>
      </c>
      <c r="F9" s="2"/>
    </row>
    <row r="10" spans="1:6">
      <c r="A10" s="2">
        <f t="shared" si="0"/>
        <v>8</v>
      </c>
      <c r="B10" s="3" t="str">
        <f>BankRelationSelf!C1</f>
        <v>BankRelationSelf</v>
      </c>
      <c r="C10" s="4" t="str">
        <f>BankRelationSelf!D1</f>
        <v>金控利害關係人_關係人員工資料</v>
      </c>
      <c r="D10" s="5">
        <v>3</v>
      </c>
      <c r="E10" s="5">
        <v>5</v>
      </c>
      <c r="F10" s="2"/>
    </row>
    <row r="11" spans="1:6">
      <c r="A11" s="2">
        <f t="shared" si="0"/>
        <v>9</v>
      </c>
      <c r="B11" s="3" t="str">
        <f>BankRelationFamily!C1</f>
        <v>BankRelationFamily</v>
      </c>
      <c r="C11" s="4" t="str">
        <f>BankRelationFamily!D1</f>
        <v>金控利害關係人_關係人員工之親屬資料</v>
      </c>
      <c r="D11" s="5">
        <v>3</v>
      </c>
      <c r="E11" s="5">
        <v>5</v>
      </c>
      <c r="F11" s="2"/>
    </row>
    <row r="12" spans="1:6">
      <c r="A12" s="2">
        <f>IF(ISNUMBER(A11),A11+1,1)</f>
        <v>10</v>
      </c>
      <c r="B12" s="3" t="str">
        <f>BankRelationCompany!C1</f>
        <v>BankRelationCompany</v>
      </c>
      <c r="C12" s="4" t="str">
        <f>BankRelationCompany!D1</f>
        <v>金控利害關係人_關係企業資料</v>
      </c>
      <c r="D12" s="5">
        <v>3</v>
      </c>
      <c r="E12" s="5">
        <v>5</v>
      </c>
      <c r="F12" s="2"/>
    </row>
  </sheetData>
  <customSheetViews>
    <customSheetView guid="{786471C5-7631-49FB-B532-44535A676B16}">
      <selection activeCell="B8" sqref="B8"/>
      <pageMargins left="0.7" right="0.7" top="0.75" bottom="0.75" header="0.3" footer="0.3"/>
      <pageSetup paperSize="9" orientation="portrait" horizontalDpi="200" verticalDpi="200" r:id="rId1"/>
    </customSheetView>
  </customSheetViews>
  <phoneticPr fontId="4" type="noConversion"/>
  <hyperlinks>
    <hyperlink ref="B3" location="CustMain!A1" display="CustMain!A1" xr:uid="{00000000-0004-0000-0000-000000000000}"/>
    <hyperlink ref="B4" location="CustTelNo!A1" display="CustTelNo!A1" xr:uid="{00000000-0004-0000-0000-000001000000}"/>
    <hyperlink ref="B5" location="CustRelMain!A1" display="CustRelMain!A1" xr:uid="{00000000-0004-0000-0000-000002000000}"/>
    <hyperlink ref="B7" location="CustFin!A1" display="CustFin!A1" xr:uid="{00000000-0004-0000-0000-000003000000}"/>
    <hyperlink ref="B8" location="CustNotice!A1" display="CustNotice!A1" xr:uid="{00000000-0004-0000-0000-000004000000}"/>
    <hyperlink ref="B9" location="CustCross!A1" display="CustCross!A1" xr:uid="{00000000-0004-0000-0000-000005000000}"/>
    <hyperlink ref="B12" location="BankRelationCompany!A1" display="BankRelationCompany" xr:uid="{00000000-0004-0000-0000-000006000000}"/>
    <hyperlink ref="B11" location="BankRelationFamily!A1" display="BankRelationFamily!A1" xr:uid="{00000000-0004-0000-0000-000007000000}"/>
    <hyperlink ref="B10" location="BankRelationSelf!A1" display="BankRelationSelf!A1" xr:uid="{00000000-0004-0000-0000-000008000000}"/>
    <hyperlink ref="B6" location="CustRelDetail!A1" display="CustRelDetail!A1" xr:uid="{AF2C221A-FA47-4AE8-92C1-0BEB96D2E550}"/>
  </hyperlinks>
  <pageMargins left="0.7" right="0.7" top="0.75" bottom="0.75" header="0.3" footer="0.3"/>
  <pageSetup paperSize="9"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4"/>
  <sheetViews>
    <sheetView topLeftCell="F4" workbookViewId="0">
      <selection activeCell="O7" sqref="O7:O12"/>
    </sheetView>
  </sheetViews>
  <sheetFormatPr defaultColWidth="33.109375" defaultRowHeight="16.2"/>
  <cols>
    <col min="1" max="1" width="5.21875" style="12" bestFit="1" customWidth="1"/>
    <col min="2" max="2" width="19" style="12" bestFit="1" customWidth="1"/>
    <col min="3" max="3" width="20.21875" style="12" bestFit="1" customWidth="1"/>
    <col min="4" max="4" width="43.6640625" style="12" customWidth="1"/>
    <col min="5" max="5" width="8.21875" style="12" bestFit="1" customWidth="1"/>
    <col min="6" max="6" width="6.21875" style="12" bestFit="1" customWidth="1"/>
    <col min="7" max="7" width="17.77734375" style="12" bestFit="1" customWidth="1"/>
    <col min="8" max="8" width="12.5546875" style="12" bestFit="1" customWidth="1"/>
    <col min="9" max="9" width="23.33203125" style="12" customWidth="1"/>
    <col min="10" max="10" width="11" style="12" bestFit="1" customWidth="1"/>
    <col min="11" max="13" width="6.21875" style="12" bestFit="1" customWidth="1"/>
    <col min="14" max="14" width="50.6640625" style="12" bestFit="1" customWidth="1"/>
    <col min="15" max="16384" width="33.109375" style="12"/>
  </cols>
  <sheetData>
    <row r="1" spans="1:15" ht="32.4">
      <c r="A1" s="29" t="s">
        <v>22</v>
      </c>
      <c r="B1" s="30"/>
      <c r="C1" s="9" t="str">
        <f>[9]DBD!C1</f>
        <v>BankRelationFamily</v>
      </c>
      <c r="D1" s="9" t="str">
        <f>[9]DBD!D1</f>
        <v>金控利害關係人_關係人員工之親屬資料</v>
      </c>
      <c r="E1" s="17" t="s">
        <v>87</v>
      </c>
      <c r="F1" s="11"/>
      <c r="G1" s="11"/>
    </row>
    <row r="2" spans="1:15" ht="48.6">
      <c r="A2" s="25"/>
      <c r="B2" s="24" t="s">
        <v>204</v>
      </c>
      <c r="C2" s="9" t="s">
        <v>272</v>
      </c>
      <c r="D2" s="9"/>
      <c r="E2" s="17"/>
      <c r="F2" s="11"/>
      <c r="G2" s="11"/>
    </row>
    <row r="3" spans="1:15">
      <c r="A3" s="25"/>
      <c r="B3" s="24" t="s">
        <v>205</v>
      </c>
      <c r="C3" s="9"/>
      <c r="D3" s="9"/>
      <c r="E3" s="17"/>
      <c r="F3" s="11"/>
      <c r="G3" s="11"/>
    </row>
    <row r="4" spans="1:15">
      <c r="A4" s="13" t="s">
        <v>23</v>
      </c>
      <c r="B4" s="13" t="s">
        <v>28</v>
      </c>
      <c r="C4" s="14" t="s">
        <v>29</v>
      </c>
      <c r="D4" s="13" t="s">
        <v>30</v>
      </c>
      <c r="E4" s="13" t="s">
        <v>31</v>
      </c>
      <c r="F4" s="13" t="s">
        <v>32</v>
      </c>
      <c r="G4" s="14" t="s">
        <v>33</v>
      </c>
      <c r="H4" s="15" t="s">
        <v>34</v>
      </c>
      <c r="I4" s="15" t="s">
        <v>35</v>
      </c>
      <c r="J4" s="15" t="s">
        <v>36</v>
      </c>
      <c r="K4" s="15" t="s">
        <v>37</v>
      </c>
      <c r="L4" s="15" t="s">
        <v>38</v>
      </c>
      <c r="M4" s="15" t="s">
        <v>39</v>
      </c>
      <c r="N4" s="15" t="s">
        <v>40</v>
      </c>
      <c r="O4" s="27" t="s">
        <v>271</v>
      </c>
    </row>
    <row r="5" spans="1:15" ht="48.6">
      <c r="A5" s="9">
        <f>[9]DBD!A9</f>
        <v>1</v>
      </c>
      <c r="B5" s="9" t="str">
        <f>[9]DBD!B9</f>
        <v>CustName</v>
      </c>
      <c r="C5" s="9" t="str">
        <f>[9]DBD!C9</f>
        <v>借款戶所屬公司名稱</v>
      </c>
      <c r="D5" s="9" t="str">
        <f>[9]DBD!D9</f>
        <v>NVARCHAR2</v>
      </c>
      <c r="E5" s="9">
        <f>[9]DBD!E9</f>
        <v>70</v>
      </c>
      <c r="F5" s="9">
        <f>[9]DBD!F9</f>
        <v>0</v>
      </c>
      <c r="G5" s="9">
        <f>[9]DBD!G9</f>
        <v>0</v>
      </c>
      <c r="H5" s="9" t="s">
        <v>275</v>
      </c>
      <c r="I5" s="16" t="s">
        <v>248</v>
      </c>
      <c r="J5" s="16" t="s">
        <v>240</v>
      </c>
      <c r="K5" s="16" t="s">
        <v>239</v>
      </c>
      <c r="L5" s="16">
        <v>70</v>
      </c>
      <c r="M5" s="16">
        <v>0</v>
      </c>
      <c r="N5" s="16"/>
    </row>
    <row r="6" spans="1:15" ht="48.6">
      <c r="A6" s="9">
        <f>[9]DBD!A10</f>
        <v>2</v>
      </c>
      <c r="B6" s="9" t="str">
        <f>[9]DBD!B10</f>
        <v>CustId</v>
      </c>
      <c r="C6" s="9" t="str">
        <f>[9]DBD!C10</f>
        <v>借款戶統編</v>
      </c>
      <c r="D6" s="9" t="str">
        <f>[9]DBD!D10</f>
        <v>VARCHAR2</v>
      </c>
      <c r="E6" s="9">
        <f>[9]DBD!E10</f>
        <v>11</v>
      </c>
      <c r="F6" s="9">
        <f>[9]DBD!F10</f>
        <v>0</v>
      </c>
      <c r="G6" s="9">
        <f>[9]DBD!G10</f>
        <v>0</v>
      </c>
      <c r="H6" s="9" t="s">
        <v>275</v>
      </c>
      <c r="I6" s="16" t="s">
        <v>249</v>
      </c>
      <c r="J6" s="16" t="s">
        <v>241</v>
      </c>
      <c r="K6" s="16" t="s">
        <v>177</v>
      </c>
      <c r="L6" s="16">
        <v>11</v>
      </c>
      <c r="M6" s="16">
        <v>0</v>
      </c>
      <c r="N6" s="21"/>
    </row>
    <row r="7" spans="1:15" ht="48.6">
      <c r="A7" s="9">
        <f>[9]DBD!A11</f>
        <v>3</v>
      </c>
      <c r="B7" s="9" t="str">
        <f>[9]DBD!B11</f>
        <v>RelationId</v>
      </c>
      <c r="C7" s="9" t="str">
        <f>[9]DBD!C11</f>
        <v>親屬統編</v>
      </c>
      <c r="D7" s="9" t="str">
        <f>[9]DBD!D11</f>
        <v>VARCHAR2</v>
      </c>
      <c r="E7" s="9">
        <f>[9]DBD!E11</f>
        <v>11</v>
      </c>
      <c r="F7" s="9">
        <f>[9]DBD!F11</f>
        <v>0</v>
      </c>
      <c r="G7" s="9">
        <f>[9]DBD!G11</f>
        <v>0</v>
      </c>
      <c r="H7" s="9" t="s">
        <v>275</v>
      </c>
      <c r="I7" s="16" t="s">
        <v>250</v>
      </c>
      <c r="J7" s="16" t="s">
        <v>247</v>
      </c>
      <c r="K7" s="16" t="s">
        <v>177</v>
      </c>
      <c r="L7" s="16">
        <v>11</v>
      </c>
      <c r="M7" s="16">
        <v>0</v>
      </c>
      <c r="N7" s="21"/>
    </row>
    <row r="8" spans="1:15" ht="48.6">
      <c r="A8" s="9">
        <f>[9]DBD!A12</f>
        <v>4</v>
      </c>
      <c r="B8" s="9" t="str">
        <f>[9]DBD!B12</f>
        <v>LAW001</v>
      </c>
      <c r="C8" s="9" t="str">
        <f>[9]DBD!C12</f>
        <v>金控法第44條</v>
      </c>
      <c r="D8" s="9" t="str">
        <f>[9]DBD!D12</f>
        <v>VARCHAR2</v>
      </c>
      <c r="E8" s="9">
        <f>[9]DBD!E12</f>
        <v>1</v>
      </c>
      <c r="F8" s="9">
        <f>[9]DBD!F12</f>
        <v>0</v>
      </c>
      <c r="G8" s="9">
        <f>[9]DBD!G12</f>
        <v>0</v>
      </c>
      <c r="H8" s="9" t="s">
        <v>275</v>
      </c>
      <c r="I8" s="16" t="s">
        <v>228</v>
      </c>
      <c r="J8" s="16" t="s">
        <v>242</v>
      </c>
      <c r="K8" s="16" t="s">
        <v>177</v>
      </c>
      <c r="L8" s="16">
        <v>1</v>
      </c>
      <c r="M8" s="16">
        <v>0</v>
      </c>
      <c r="N8" s="16"/>
      <c r="O8" s="26"/>
    </row>
    <row r="9" spans="1:15" ht="48.6">
      <c r="A9" s="9">
        <f>[9]DBD!A13</f>
        <v>5</v>
      </c>
      <c r="B9" s="9" t="str">
        <f>[9]DBD!B13</f>
        <v>LAW002</v>
      </c>
      <c r="C9" s="9" t="str">
        <f>[9]DBD!C13</f>
        <v>金控法第44條(列項)</v>
      </c>
      <c r="D9" s="9" t="str">
        <f>[9]DBD!D13</f>
        <v>VARCHAR2</v>
      </c>
      <c r="E9" s="9">
        <f>[9]DBD!E13</f>
        <v>1</v>
      </c>
      <c r="F9" s="9">
        <f>[9]DBD!F13</f>
        <v>0</v>
      </c>
      <c r="G9" s="9">
        <f>[9]DBD!G13</f>
        <v>0</v>
      </c>
      <c r="H9" s="9" t="s">
        <v>275</v>
      </c>
      <c r="I9" s="16" t="s">
        <v>229</v>
      </c>
      <c r="J9" s="16" t="s">
        <v>243</v>
      </c>
      <c r="K9" s="16" t="s">
        <v>177</v>
      </c>
      <c r="L9" s="16">
        <v>1</v>
      </c>
      <c r="M9" s="16">
        <v>0</v>
      </c>
      <c r="N9" s="16"/>
      <c r="O9" s="26"/>
    </row>
    <row r="10" spans="1:15" ht="48.6">
      <c r="A10" s="9">
        <f>[9]DBD!A14</f>
        <v>6</v>
      </c>
      <c r="B10" s="9" t="str">
        <f>[9]DBD!B14</f>
        <v>LAW003</v>
      </c>
      <c r="C10" s="9" t="str">
        <f>[9]DBD!C14</f>
        <v>金控法第45條</v>
      </c>
      <c r="D10" s="9" t="str">
        <f>[9]DBD!D14</f>
        <v>VARCHAR2</v>
      </c>
      <c r="E10" s="9">
        <f>[9]DBD!E14</f>
        <v>1</v>
      </c>
      <c r="F10" s="9">
        <f>[9]DBD!F14</f>
        <v>0</v>
      </c>
      <c r="G10" s="9">
        <f>[9]DBD!G14</f>
        <v>0</v>
      </c>
      <c r="H10" s="9" t="s">
        <v>275</v>
      </c>
      <c r="I10" s="16" t="s">
        <v>230</v>
      </c>
      <c r="J10" s="16" t="s">
        <v>244</v>
      </c>
      <c r="K10" s="16" t="s">
        <v>177</v>
      </c>
      <c r="L10" s="16">
        <v>1</v>
      </c>
      <c r="M10" s="16">
        <v>0</v>
      </c>
      <c r="N10" s="16"/>
      <c r="O10" s="26"/>
    </row>
    <row r="11" spans="1:15" ht="15.6" customHeight="1">
      <c r="A11" s="9">
        <f>[9]DBD!A15</f>
        <v>7</v>
      </c>
      <c r="B11" s="9" t="str">
        <f>[9]DBD!B15</f>
        <v>LAW005</v>
      </c>
      <c r="C11" s="9" t="str">
        <f>[9]DBD!C15</f>
        <v>保險法(放款)</v>
      </c>
      <c r="D11" s="9" t="str">
        <f>[9]DBD!D15</f>
        <v>VARCHAR2</v>
      </c>
      <c r="E11" s="9">
        <f>[9]DBD!E15</f>
        <v>1</v>
      </c>
      <c r="F11" s="9">
        <f>[9]DBD!F15</f>
        <v>0</v>
      </c>
      <c r="G11" s="9">
        <f>[9]DBD!G15</f>
        <v>0</v>
      </c>
      <c r="H11" s="9" t="s">
        <v>275</v>
      </c>
      <c r="I11" s="16" t="s">
        <v>231</v>
      </c>
      <c r="J11" s="16" t="s">
        <v>245</v>
      </c>
      <c r="K11" s="16" t="s">
        <v>177</v>
      </c>
      <c r="L11" s="16">
        <v>1</v>
      </c>
      <c r="M11" s="16">
        <v>0</v>
      </c>
      <c r="N11" s="16"/>
      <c r="O11" s="26"/>
    </row>
    <row r="12" spans="1:15" ht="48.6">
      <c r="A12" s="9">
        <f>[9]DBD!A16</f>
        <v>8</v>
      </c>
      <c r="B12" s="9" t="str">
        <f>[9]DBD!B16</f>
        <v>LAW008</v>
      </c>
      <c r="C12" s="9" t="str">
        <f>[9]DBD!C16</f>
        <v>準利害關係人</v>
      </c>
      <c r="D12" s="9" t="str">
        <f>[9]DBD!D16</f>
        <v>VARCHAR2</v>
      </c>
      <c r="E12" s="9">
        <f>[9]DBD!E16</f>
        <v>1</v>
      </c>
      <c r="F12" s="9">
        <f>[9]DBD!F16</f>
        <v>0</v>
      </c>
      <c r="G12" s="9">
        <f>[9]DBD!G16</f>
        <v>0</v>
      </c>
      <c r="H12" s="9" t="s">
        <v>275</v>
      </c>
      <c r="I12" s="16" t="s">
        <v>232</v>
      </c>
      <c r="J12" s="16" t="s">
        <v>246</v>
      </c>
      <c r="K12" s="16" t="s">
        <v>177</v>
      </c>
      <c r="L12" s="16">
        <v>1</v>
      </c>
      <c r="M12" s="16">
        <v>0</v>
      </c>
      <c r="N12" s="16"/>
      <c r="O12" s="26"/>
    </row>
    <row r="13" spans="1:15">
      <c r="A13" s="9">
        <f>[9]DBD!A17</f>
        <v>9</v>
      </c>
      <c r="B13" s="9" t="str">
        <f>[9]DBD!B17</f>
        <v>CreateDate</v>
      </c>
      <c r="C13" s="9" t="str">
        <f>[9]DBD!C17</f>
        <v>建檔日期時間</v>
      </c>
      <c r="D13" s="9" t="str">
        <f>[9]DBD!D17</f>
        <v>DATE</v>
      </c>
      <c r="E13" s="9">
        <f>[9]DBD!E17</f>
        <v>0</v>
      </c>
      <c r="F13" s="9" t="str">
        <f>[9]DBD!F17</f>
        <v xml:space="preserve"> </v>
      </c>
      <c r="G13" s="9" t="str">
        <f>[9]DBD!G17</f>
        <v xml:space="preserve"> </v>
      </c>
      <c r="H13" s="16"/>
      <c r="I13" s="16"/>
      <c r="J13" s="16"/>
      <c r="K13" s="16"/>
      <c r="L13" s="16"/>
      <c r="M13" s="16"/>
      <c r="N13" s="16"/>
    </row>
    <row r="14" spans="1:15">
      <c r="A14" s="9">
        <f>[9]DBD!A18</f>
        <v>10</v>
      </c>
      <c r="B14" s="9" t="str">
        <f>[9]DBD!B18</f>
        <v>CreateEmpNo</v>
      </c>
      <c r="C14" s="9" t="str">
        <f>[9]DBD!C18</f>
        <v>建檔人員</v>
      </c>
      <c r="D14" s="9" t="str">
        <f>[9]DBD!D18</f>
        <v>VARCHAR2</v>
      </c>
      <c r="E14" s="9">
        <f>[9]DBD!E18</f>
        <v>6</v>
      </c>
      <c r="F14" s="9" t="str">
        <f>[9]DBD!F18</f>
        <v xml:space="preserve"> </v>
      </c>
      <c r="G14" s="9" t="str">
        <f>[9]DBD!G18</f>
        <v xml:space="preserve"> </v>
      </c>
      <c r="H14" s="16"/>
      <c r="I14" s="16"/>
      <c r="J14" s="16"/>
      <c r="K14" s="16"/>
      <c r="L14" s="16"/>
      <c r="M14" s="16"/>
      <c r="N14" s="16"/>
    </row>
    <row r="15" spans="1:15">
      <c r="A15" s="9">
        <f>[9]DBD!A19</f>
        <v>11</v>
      </c>
      <c r="B15" s="9" t="str">
        <f>[9]DBD!B19</f>
        <v>LastUpdate</v>
      </c>
      <c r="C15" s="9" t="str">
        <f>[9]DBD!C19</f>
        <v>最後更新日期時間</v>
      </c>
      <c r="D15" s="9" t="str">
        <f>[9]DBD!D19</f>
        <v>DATE</v>
      </c>
      <c r="E15" s="9">
        <f>[9]DBD!E19</f>
        <v>0</v>
      </c>
      <c r="F15" s="9" t="str">
        <f>[9]DBD!F19</f>
        <v xml:space="preserve"> </v>
      </c>
      <c r="G15" s="9" t="str">
        <f>[9]DBD!G19</f>
        <v xml:space="preserve"> </v>
      </c>
      <c r="H15" s="16"/>
      <c r="I15" s="16"/>
      <c r="J15" s="16"/>
      <c r="K15" s="16"/>
      <c r="L15" s="16"/>
      <c r="M15" s="16"/>
      <c r="N15" s="16"/>
    </row>
    <row r="16" spans="1:15">
      <c r="A16" s="9">
        <f>[9]DBD!A20</f>
        <v>12</v>
      </c>
      <c r="B16" s="9" t="str">
        <f>[9]DBD!B20</f>
        <v>LastUpdateEmpNo</v>
      </c>
      <c r="C16" s="9" t="str">
        <f>[9]DBD!C20</f>
        <v>最後更新人員</v>
      </c>
      <c r="D16" s="9" t="str">
        <f>[9]DBD!D20</f>
        <v>VARCHAR2</v>
      </c>
      <c r="E16" s="9">
        <f>[9]DBD!E20</f>
        <v>6</v>
      </c>
      <c r="F16" s="9">
        <f>[9]DBD!F20</f>
        <v>0</v>
      </c>
      <c r="G16" s="9">
        <f>[9]DBD!G20</f>
        <v>0</v>
      </c>
      <c r="H16" s="16"/>
      <c r="I16" s="16"/>
      <c r="J16" s="16"/>
      <c r="K16" s="16"/>
      <c r="L16" s="16"/>
      <c r="M16" s="16"/>
      <c r="N16" s="16"/>
    </row>
    <row r="17" spans="1:14">
      <c r="A17" s="9"/>
      <c r="B17" s="9"/>
      <c r="C17" s="9"/>
      <c r="D17" s="9"/>
      <c r="E17" s="9"/>
      <c r="F17" s="9"/>
      <c r="G17" s="9"/>
      <c r="H17" s="16"/>
      <c r="I17" s="16"/>
      <c r="J17" s="16"/>
      <c r="K17" s="16"/>
      <c r="L17" s="16"/>
      <c r="M17" s="16"/>
      <c r="N17" s="16"/>
    </row>
    <row r="18" spans="1:14">
      <c r="A18" s="9"/>
      <c r="B18" s="9"/>
      <c r="C18" s="9"/>
      <c r="D18" s="9"/>
      <c r="E18" s="9"/>
      <c r="F18" s="9"/>
      <c r="G18" s="9"/>
      <c r="H18" s="16"/>
      <c r="I18" s="16"/>
      <c r="J18" s="16"/>
      <c r="K18" s="16"/>
      <c r="L18" s="16"/>
      <c r="M18" s="16"/>
      <c r="N18" s="16"/>
    </row>
    <row r="19" spans="1:14">
      <c r="A19" s="9"/>
      <c r="B19" s="9"/>
      <c r="C19" s="9"/>
      <c r="D19" s="9"/>
      <c r="E19" s="9"/>
      <c r="F19" s="9"/>
      <c r="G19" s="9"/>
      <c r="H19" s="16"/>
      <c r="I19" s="16"/>
      <c r="J19" s="16"/>
      <c r="K19" s="16"/>
      <c r="L19" s="16"/>
      <c r="M19" s="16"/>
      <c r="N19" s="16"/>
    </row>
    <row r="20" spans="1:14">
      <c r="A20" s="9"/>
      <c r="B20" s="9"/>
      <c r="C20" s="9"/>
      <c r="D20" s="9"/>
      <c r="E20" s="9"/>
      <c r="F20" s="9"/>
      <c r="G20" s="9"/>
      <c r="H20" s="16"/>
      <c r="I20" s="16"/>
      <c r="J20" s="16"/>
      <c r="K20" s="16"/>
      <c r="L20" s="16"/>
      <c r="M20" s="16"/>
      <c r="N20" s="16"/>
    </row>
    <row r="21" spans="1:14">
      <c r="A21" s="9"/>
      <c r="B21" s="9"/>
      <c r="C21" s="9"/>
      <c r="D21" s="9"/>
      <c r="E21" s="9"/>
      <c r="F21" s="9"/>
      <c r="G21" s="9"/>
      <c r="H21" s="16"/>
      <c r="I21" s="16"/>
      <c r="J21" s="16"/>
      <c r="K21" s="16"/>
      <c r="L21" s="16"/>
      <c r="M21" s="16"/>
      <c r="N21" s="16"/>
    </row>
    <row r="22" spans="1:14">
      <c r="A22" s="9"/>
      <c r="B22" s="9"/>
      <c r="C22" s="9"/>
      <c r="D22" s="9"/>
      <c r="E22" s="9"/>
      <c r="F22" s="9"/>
      <c r="G22" s="9"/>
      <c r="H22" s="16"/>
      <c r="I22" s="16"/>
      <c r="J22" s="16"/>
      <c r="K22" s="16"/>
      <c r="L22" s="16"/>
      <c r="M22" s="16"/>
      <c r="N22" s="16"/>
    </row>
    <row r="23" spans="1:14">
      <c r="A23" s="9"/>
      <c r="B23" s="9"/>
      <c r="C23" s="9"/>
      <c r="D23" s="9"/>
      <c r="E23" s="9"/>
      <c r="F23" s="9"/>
      <c r="G23" s="9"/>
      <c r="H23" s="16"/>
      <c r="I23" s="16"/>
      <c r="J23" s="16"/>
      <c r="K23" s="16"/>
      <c r="L23" s="16"/>
      <c r="M23" s="16"/>
      <c r="N23" s="16"/>
    </row>
    <row r="24" spans="1:14">
      <c r="A24" s="9"/>
      <c r="B24" s="9"/>
      <c r="C24" s="9"/>
      <c r="D24" s="9"/>
      <c r="E24" s="9"/>
      <c r="F24" s="9"/>
      <c r="G24" s="9"/>
      <c r="H24" s="16"/>
      <c r="I24" s="16"/>
      <c r="J24" s="16"/>
      <c r="K24" s="16"/>
      <c r="L24" s="16"/>
      <c r="M24" s="16"/>
      <c r="N24" s="16"/>
    </row>
    <row r="25" spans="1:14">
      <c r="A25" s="9"/>
      <c r="B25" s="9"/>
      <c r="C25" s="9"/>
      <c r="D25" s="9"/>
      <c r="E25" s="9"/>
      <c r="F25" s="9"/>
      <c r="G25" s="9"/>
      <c r="H25" s="16"/>
      <c r="I25" s="16"/>
      <c r="J25" s="16"/>
      <c r="K25" s="16"/>
      <c r="L25" s="16"/>
      <c r="M25" s="16"/>
      <c r="N25" s="16"/>
    </row>
    <row r="26" spans="1:14">
      <c r="A26" s="9"/>
      <c r="B26" s="9"/>
      <c r="C26" s="9"/>
      <c r="D26" s="9"/>
      <c r="E26" s="9"/>
      <c r="F26" s="9"/>
      <c r="G26" s="9"/>
      <c r="H26" s="16"/>
      <c r="I26" s="16"/>
      <c r="J26" s="16"/>
      <c r="K26" s="16"/>
      <c r="L26" s="16"/>
      <c r="M26" s="16"/>
      <c r="N26" s="16"/>
    </row>
    <row r="27" spans="1:14">
      <c r="A27" s="9"/>
      <c r="B27" s="9"/>
      <c r="C27" s="9"/>
      <c r="D27" s="9"/>
      <c r="E27" s="9"/>
      <c r="F27" s="9"/>
      <c r="G27" s="9"/>
      <c r="H27" s="16"/>
      <c r="I27" s="16"/>
      <c r="J27" s="16"/>
      <c r="K27" s="16"/>
      <c r="L27" s="16"/>
      <c r="M27" s="16"/>
      <c r="N27" s="16"/>
    </row>
    <row r="28" spans="1:14">
      <c r="A28" s="9"/>
      <c r="B28" s="9"/>
      <c r="C28" s="9"/>
      <c r="D28" s="9"/>
      <c r="E28" s="9"/>
      <c r="F28" s="9"/>
      <c r="G28" s="9"/>
      <c r="H28" s="16"/>
      <c r="I28" s="16"/>
      <c r="J28" s="16"/>
      <c r="K28" s="16"/>
      <c r="L28" s="16"/>
      <c r="M28" s="16"/>
      <c r="N28" s="16"/>
    </row>
    <row r="29" spans="1:14">
      <c r="A29" s="9"/>
      <c r="B29" s="9"/>
      <c r="C29" s="9"/>
      <c r="D29" s="9"/>
      <c r="E29" s="9"/>
      <c r="F29" s="9"/>
      <c r="G29" s="9"/>
      <c r="H29" s="16"/>
      <c r="I29" s="16"/>
      <c r="J29" s="16"/>
      <c r="K29" s="16"/>
      <c r="L29" s="16"/>
      <c r="M29" s="16"/>
      <c r="N29" s="16"/>
    </row>
    <row r="30" spans="1:14">
      <c r="A30" s="9"/>
      <c r="B30" s="9"/>
      <c r="C30" s="9"/>
      <c r="D30" s="9"/>
      <c r="E30" s="9"/>
      <c r="F30" s="9"/>
      <c r="G30" s="9"/>
      <c r="H30" s="16"/>
      <c r="I30" s="16"/>
      <c r="J30" s="16"/>
      <c r="K30" s="16"/>
      <c r="L30" s="16"/>
      <c r="M30" s="16"/>
      <c r="N30" s="16"/>
    </row>
    <row r="31" spans="1:14">
      <c r="A31" s="9"/>
      <c r="B31" s="9"/>
      <c r="C31" s="9"/>
      <c r="D31" s="9"/>
      <c r="E31" s="9"/>
      <c r="F31" s="9"/>
      <c r="G31" s="9"/>
      <c r="H31" s="16"/>
      <c r="I31" s="16"/>
      <c r="J31" s="16"/>
      <c r="K31" s="16"/>
      <c r="L31" s="16"/>
      <c r="M31" s="16"/>
      <c r="N31" s="16"/>
    </row>
    <row r="32" spans="1:14">
      <c r="A32" s="9"/>
      <c r="B32" s="9"/>
      <c r="C32" s="9"/>
      <c r="D32" s="9"/>
      <c r="E32" s="9"/>
      <c r="F32" s="9"/>
      <c r="G32" s="9"/>
      <c r="H32" s="16"/>
      <c r="I32" s="16"/>
      <c r="J32" s="16"/>
      <c r="K32" s="16"/>
      <c r="L32" s="16"/>
      <c r="M32" s="16"/>
      <c r="N32" s="16"/>
    </row>
    <row r="33" spans="1:14">
      <c r="A33" s="9"/>
      <c r="B33" s="9"/>
      <c r="C33" s="9"/>
      <c r="D33" s="9"/>
      <c r="E33" s="9"/>
      <c r="F33" s="9"/>
      <c r="G33" s="9"/>
      <c r="H33" s="16"/>
      <c r="I33" s="16"/>
      <c r="J33" s="16"/>
      <c r="K33" s="16"/>
      <c r="L33" s="16"/>
      <c r="M33" s="16"/>
      <c r="N33" s="16"/>
    </row>
    <row r="34" spans="1:14">
      <c r="A34" s="9"/>
      <c r="B34" s="9"/>
      <c r="C34" s="9"/>
      <c r="D34" s="9"/>
      <c r="E34" s="9"/>
      <c r="F34" s="9"/>
      <c r="G34" s="9"/>
      <c r="H34" s="16"/>
      <c r="I34" s="16"/>
      <c r="J34" s="16"/>
      <c r="K34" s="16"/>
      <c r="L34" s="16"/>
      <c r="M34" s="16"/>
      <c r="N34" s="16"/>
    </row>
    <row r="35" spans="1:14">
      <c r="A35" s="9"/>
      <c r="B35" s="9"/>
      <c r="C35" s="9"/>
      <c r="D35" s="9"/>
      <c r="E35" s="9"/>
      <c r="F35" s="9"/>
      <c r="G35" s="9"/>
      <c r="H35" s="16"/>
      <c r="I35" s="16"/>
      <c r="J35" s="16"/>
      <c r="K35" s="16"/>
      <c r="L35" s="16"/>
      <c r="M35" s="16"/>
      <c r="N35" s="16"/>
    </row>
    <row r="36" spans="1:14">
      <c r="A36" s="9"/>
      <c r="B36" s="9"/>
      <c r="C36" s="9"/>
      <c r="D36" s="9"/>
      <c r="E36" s="9"/>
      <c r="F36" s="9"/>
      <c r="G36" s="9"/>
      <c r="H36" s="16"/>
      <c r="I36" s="16"/>
      <c r="J36" s="16"/>
      <c r="K36" s="16"/>
      <c r="L36" s="16"/>
      <c r="M36" s="16"/>
      <c r="N36" s="16"/>
    </row>
    <row r="37" spans="1:14">
      <c r="A37" s="9"/>
      <c r="B37" s="9"/>
      <c r="C37" s="9"/>
      <c r="D37" s="9"/>
      <c r="E37" s="9"/>
      <c r="F37" s="9"/>
      <c r="G37" s="9"/>
      <c r="H37" s="16"/>
      <c r="I37" s="16"/>
      <c r="J37" s="16"/>
      <c r="K37" s="16"/>
      <c r="L37" s="16"/>
      <c r="M37" s="16"/>
      <c r="N37" s="16"/>
    </row>
    <row r="38" spans="1:14">
      <c r="A38" s="9"/>
      <c r="B38" s="9"/>
      <c r="C38" s="9"/>
      <c r="D38" s="9"/>
      <c r="E38" s="9"/>
      <c r="F38" s="9"/>
      <c r="G38" s="9"/>
      <c r="H38" s="16"/>
      <c r="I38" s="16"/>
      <c r="J38" s="16"/>
      <c r="K38" s="16"/>
      <c r="L38" s="16"/>
      <c r="M38" s="16"/>
      <c r="N38" s="16"/>
    </row>
    <row r="39" spans="1:14">
      <c r="A39" s="9"/>
      <c r="B39" s="9"/>
      <c r="C39" s="9"/>
      <c r="D39" s="9"/>
      <c r="E39" s="9"/>
      <c r="F39" s="9"/>
      <c r="G39" s="9"/>
      <c r="H39" s="16"/>
      <c r="I39" s="16"/>
      <c r="J39" s="16"/>
      <c r="K39" s="16"/>
      <c r="L39" s="16"/>
      <c r="M39" s="16"/>
      <c r="N39" s="16"/>
    </row>
    <row r="40" spans="1:14">
      <c r="A40" s="9"/>
      <c r="B40" s="9"/>
      <c r="C40" s="9"/>
      <c r="D40" s="9"/>
      <c r="E40" s="9"/>
      <c r="F40" s="9"/>
      <c r="G40" s="9"/>
      <c r="H40" s="16"/>
      <c r="I40" s="16"/>
      <c r="J40" s="16"/>
      <c r="K40" s="16"/>
      <c r="L40" s="16"/>
      <c r="M40" s="16"/>
      <c r="N40" s="16"/>
    </row>
    <row r="41" spans="1:14">
      <c r="A41" s="9"/>
      <c r="B41" s="9"/>
      <c r="C41" s="9"/>
      <c r="D41" s="9"/>
      <c r="E41" s="9"/>
      <c r="F41" s="9"/>
      <c r="G41" s="9"/>
      <c r="H41" s="16"/>
      <c r="I41" s="16"/>
      <c r="J41" s="16"/>
      <c r="K41" s="16"/>
      <c r="L41" s="16"/>
      <c r="M41" s="16"/>
      <c r="N41" s="16"/>
    </row>
    <row r="42" spans="1:14">
      <c r="A42" s="9"/>
      <c r="B42" s="9"/>
      <c r="C42" s="9"/>
      <c r="D42" s="9"/>
      <c r="E42" s="9"/>
      <c r="F42" s="9"/>
      <c r="G42" s="9"/>
      <c r="H42" s="16"/>
      <c r="I42" s="16"/>
      <c r="J42" s="16"/>
      <c r="K42" s="16"/>
      <c r="L42" s="16"/>
      <c r="M42" s="16"/>
      <c r="N42" s="16"/>
    </row>
    <row r="43" spans="1:14">
      <c r="A43" s="9"/>
      <c r="B43" s="9"/>
      <c r="C43" s="9"/>
      <c r="D43" s="9"/>
      <c r="E43" s="9"/>
      <c r="F43" s="9"/>
      <c r="G43" s="9"/>
      <c r="H43" s="16"/>
      <c r="I43" s="16"/>
      <c r="J43" s="16"/>
      <c r="K43" s="16"/>
      <c r="L43" s="16"/>
      <c r="M43" s="16"/>
      <c r="N43" s="16"/>
    </row>
    <row r="44" spans="1:14">
      <c r="A44" s="9"/>
      <c r="B44" s="9"/>
      <c r="C44" s="9"/>
      <c r="D44" s="9"/>
      <c r="E44" s="9"/>
      <c r="F44" s="9"/>
      <c r="G44" s="9"/>
      <c r="H44" s="16"/>
      <c r="I44" s="16"/>
      <c r="J44" s="16"/>
      <c r="K44" s="16"/>
      <c r="L44" s="16"/>
      <c r="M44" s="16"/>
      <c r="N44" s="16"/>
    </row>
    <row r="45" spans="1:14">
      <c r="A45" s="9"/>
      <c r="B45" s="9"/>
      <c r="C45" s="9"/>
      <c r="D45" s="9"/>
      <c r="E45" s="9"/>
      <c r="F45" s="9"/>
      <c r="G45" s="9"/>
      <c r="H45" s="16"/>
      <c r="I45" s="16"/>
      <c r="J45" s="16"/>
      <c r="K45" s="16"/>
      <c r="L45" s="16"/>
      <c r="M45" s="16"/>
      <c r="N45" s="16"/>
    </row>
    <row r="46" spans="1:14">
      <c r="A46" s="9"/>
      <c r="B46" s="9"/>
      <c r="C46" s="9"/>
      <c r="D46" s="9"/>
      <c r="E46" s="9"/>
      <c r="F46" s="9"/>
      <c r="G46" s="9"/>
      <c r="H46" s="16"/>
      <c r="I46" s="16"/>
      <c r="J46" s="16"/>
      <c r="K46" s="16"/>
      <c r="L46" s="16"/>
      <c r="M46" s="16"/>
      <c r="N46" s="16"/>
    </row>
    <row r="47" spans="1:14">
      <c r="A47" s="9"/>
      <c r="B47" s="9"/>
      <c r="C47" s="9"/>
      <c r="D47" s="9"/>
      <c r="E47" s="9"/>
      <c r="F47" s="9"/>
      <c r="G47" s="9"/>
      <c r="H47" s="16"/>
      <c r="I47" s="16"/>
      <c r="J47" s="16"/>
      <c r="K47" s="16"/>
      <c r="L47" s="16"/>
      <c r="M47" s="16"/>
      <c r="N47" s="16"/>
    </row>
    <row r="48" spans="1:14">
      <c r="A48" s="9"/>
      <c r="B48" s="9"/>
      <c r="C48" s="9"/>
      <c r="D48" s="9"/>
      <c r="E48" s="9"/>
      <c r="F48" s="9"/>
      <c r="G48" s="9"/>
      <c r="H48" s="16"/>
      <c r="I48" s="16"/>
      <c r="J48" s="16"/>
      <c r="K48" s="16"/>
      <c r="L48" s="16"/>
      <c r="M48" s="16"/>
      <c r="N48" s="16"/>
    </row>
    <row r="49" spans="1:14">
      <c r="A49" s="9"/>
      <c r="B49" s="9"/>
      <c r="C49" s="9"/>
      <c r="D49" s="9"/>
      <c r="E49" s="9"/>
      <c r="F49" s="9"/>
      <c r="G49" s="9"/>
      <c r="H49" s="16"/>
      <c r="I49" s="16"/>
      <c r="J49" s="16"/>
      <c r="K49" s="16"/>
      <c r="L49" s="16"/>
      <c r="M49" s="16"/>
      <c r="N49" s="16"/>
    </row>
    <row r="50" spans="1:14">
      <c r="A50" s="9"/>
      <c r="B50" s="9"/>
      <c r="C50" s="9"/>
      <c r="D50" s="9"/>
      <c r="E50" s="9"/>
      <c r="F50" s="9"/>
      <c r="G50" s="9"/>
      <c r="H50" s="16"/>
      <c r="I50" s="16"/>
      <c r="J50" s="16"/>
      <c r="K50" s="16"/>
      <c r="L50" s="16"/>
      <c r="M50" s="16"/>
      <c r="N50" s="16"/>
    </row>
    <row r="51" spans="1:14">
      <c r="A51" s="9"/>
      <c r="B51" s="9"/>
      <c r="C51" s="9"/>
      <c r="D51" s="9"/>
      <c r="E51" s="9"/>
      <c r="F51" s="9"/>
      <c r="G51" s="9"/>
      <c r="H51" s="16"/>
      <c r="I51" s="16"/>
      <c r="J51" s="16"/>
      <c r="K51" s="16"/>
      <c r="L51" s="16"/>
      <c r="M51" s="16"/>
      <c r="N51" s="16"/>
    </row>
    <row r="52" spans="1:14">
      <c r="A52" s="9"/>
      <c r="B52" s="9"/>
      <c r="C52" s="9"/>
      <c r="D52" s="9"/>
      <c r="E52" s="9"/>
      <c r="F52" s="9"/>
      <c r="G52" s="9"/>
      <c r="H52" s="16"/>
      <c r="I52" s="16"/>
      <c r="J52" s="16"/>
      <c r="K52" s="16"/>
      <c r="L52" s="16"/>
      <c r="M52" s="16"/>
      <c r="N52" s="16"/>
    </row>
    <row r="53" spans="1:14">
      <c r="A53" s="9"/>
      <c r="B53" s="9"/>
      <c r="C53" s="9"/>
      <c r="D53" s="9"/>
      <c r="E53" s="9"/>
      <c r="F53" s="9"/>
      <c r="G53" s="9"/>
      <c r="H53" s="16"/>
      <c r="I53" s="16"/>
      <c r="J53" s="16"/>
      <c r="K53" s="16"/>
      <c r="L53" s="16"/>
      <c r="M53" s="16"/>
      <c r="N53" s="16"/>
    </row>
    <row r="54" spans="1:14">
      <c r="A54" s="9"/>
      <c r="B54" s="9"/>
      <c r="C54" s="9"/>
      <c r="D54" s="9"/>
      <c r="E54" s="9"/>
      <c r="F54" s="9"/>
      <c r="G54" s="9"/>
      <c r="H54" s="16"/>
      <c r="I54" s="16"/>
      <c r="J54" s="16"/>
      <c r="K54" s="16"/>
      <c r="L54" s="16"/>
      <c r="M54" s="16"/>
      <c r="N54" s="16"/>
    </row>
    <row r="55" spans="1:14">
      <c r="A55" s="9"/>
      <c r="B55" s="9"/>
      <c r="C55" s="9"/>
      <c r="D55" s="9"/>
      <c r="E55" s="9"/>
      <c r="F55" s="9"/>
      <c r="G55" s="9"/>
      <c r="H55" s="16"/>
      <c r="I55" s="16"/>
      <c r="J55" s="16"/>
      <c r="K55" s="16"/>
      <c r="L55" s="16"/>
      <c r="M55" s="16"/>
      <c r="N55" s="16"/>
    </row>
    <row r="56" spans="1:14">
      <c r="A56" s="9"/>
      <c r="B56" s="9"/>
      <c r="C56" s="9"/>
      <c r="D56" s="9"/>
      <c r="E56" s="9"/>
      <c r="F56" s="9"/>
      <c r="G56" s="9"/>
      <c r="H56" s="16"/>
      <c r="I56" s="16"/>
      <c r="J56" s="16"/>
      <c r="K56" s="16"/>
      <c r="L56" s="16"/>
      <c r="M56" s="16"/>
      <c r="N56" s="16"/>
    </row>
    <row r="57" spans="1:14">
      <c r="A57" s="9"/>
      <c r="B57" s="9"/>
      <c r="C57" s="9"/>
      <c r="D57" s="9"/>
      <c r="E57" s="9"/>
      <c r="F57" s="9"/>
      <c r="G57" s="9"/>
      <c r="H57" s="16"/>
      <c r="I57" s="16"/>
      <c r="J57" s="16"/>
      <c r="K57" s="16"/>
      <c r="L57" s="16"/>
      <c r="M57" s="16"/>
      <c r="N57" s="16"/>
    </row>
    <row r="58" spans="1:14">
      <c r="A58" s="9"/>
      <c r="B58" s="9"/>
      <c r="C58" s="9"/>
      <c r="D58" s="9"/>
      <c r="E58" s="9"/>
      <c r="F58" s="9"/>
      <c r="G58" s="9"/>
      <c r="H58" s="16"/>
      <c r="I58" s="16"/>
      <c r="J58" s="16"/>
      <c r="K58" s="16"/>
      <c r="L58" s="16"/>
      <c r="M58" s="16"/>
      <c r="N58" s="16"/>
    </row>
    <row r="59" spans="1:14">
      <c r="A59" s="9"/>
      <c r="B59" s="9"/>
      <c r="C59" s="9"/>
      <c r="D59" s="9"/>
      <c r="E59" s="9"/>
      <c r="F59" s="9"/>
      <c r="G59" s="9"/>
      <c r="H59" s="16"/>
      <c r="I59" s="16"/>
      <c r="J59" s="16"/>
      <c r="K59" s="16"/>
      <c r="L59" s="16"/>
      <c r="M59" s="16"/>
      <c r="N59" s="16"/>
    </row>
    <row r="60" spans="1:14">
      <c r="A60" s="9"/>
      <c r="B60" s="9"/>
      <c r="C60" s="9"/>
      <c r="D60" s="9"/>
      <c r="E60" s="9"/>
      <c r="F60" s="9"/>
      <c r="G60" s="9"/>
      <c r="H60" s="16"/>
      <c r="I60" s="16"/>
      <c r="J60" s="16"/>
      <c r="K60" s="16"/>
      <c r="L60" s="16"/>
      <c r="M60" s="16"/>
      <c r="N60" s="16"/>
    </row>
    <row r="61" spans="1:14">
      <c r="A61" s="9"/>
      <c r="B61" s="9"/>
      <c r="C61" s="9"/>
      <c r="D61" s="9"/>
      <c r="E61" s="9"/>
      <c r="F61" s="9"/>
      <c r="G61" s="9"/>
      <c r="H61" s="16"/>
      <c r="I61" s="16"/>
      <c r="J61" s="16"/>
      <c r="K61" s="16"/>
      <c r="L61" s="16"/>
      <c r="M61" s="16"/>
      <c r="N61" s="16"/>
    </row>
    <row r="62" spans="1:14">
      <c r="A62" s="9"/>
      <c r="B62" s="9"/>
      <c r="C62" s="9"/>
      <c r="D62" s="9"/>
      <c r="E62" s="9"/>
      <c r="F62" s="9"/>
      <c r="G62" s="9"/>
      <c r="H62" s="16"/>
      <c r="I62" s="16"/>
      <c r="J62" s="16"/>
      <c r="K62" s="16"/>
      <c r="L62" s="16"/>
      <c r="M62" s="16"/>
      <c r="N62" s="16"/>
    </row>
    <row r="63" spans="1:14">
      <c r="A63" s="9"/>
      <c r="B63" s="9"/>
      <c r="C63" s="9"/>
      <c r="D63" s="9"/>
      <c r="E63" s="9"/>
      <c r="F63" s="9"/>
      <c r="G63" s="9"/>
      <c r="H63" s="16"/>
      <c r="I63" s="16"/>
      <c r="J63" s="16"/>
      <c r="K63" s="16"/>
      <c r="L63" s="16"/>
      <c r="M63" s="16"/>
      <c r="N63" s="16"/>
    </row>
    <row r="64" spans="1:14">
      <c r="A64" s="9"/>
      <c r="B64" s="9"/>
      <c r="C64" s="9"/>
      <c r="D64" s="9"/>
      <c r="E64" s="9"/>
      <c r="F64" s="9"/>
      <c r="G64" s="9"/>
      <c r="H64" s="16"/>
      <c r="I64" s="16"/>
      <c r="J64" s="16"/>
      <c r="K64" s="16"/>
      <c r="L64" s="16"/>
      <c r="M64" s="16"/>
      <c r="N64" s="16"/>
    </row>
  </sheetData>
  <mergeCells count="1">
    <mergeCell ref="A1:B1"/>
  </mergeCells>
  <phoneticPr fontId="1" type="noConversion"/>
  <hyperlinks>
    <hyperlink ref="E1" location="'L1'!A1" display="回首頁" xr:uid="{00000000-0004-0000-08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4"/>
  <sheetViews>
    <sheetView topLeftCell="D1" workbookViewId="0">
      <selection activeCell="O8" sqref="O8:O12"/>
    </sheetView>
  </sheetViews>
  <sheetFormatPr defaultColWidth="33.109375" defaultRowHeight="16.2"/>
  <cols>
    <col min="1" max="1" width="5.21875" style="12" bestFit="1" customWidth="1"/>
    <col min="2" max="2" width="19" style="12" bestFit="1" customWidth="1"/>
    <col min="3" max="3" width="20.21875" style="12" bestFit="1" customWidth="1"/>
    <col min="4" max="4" width="25.33203125" style="12" customWidth="1"/>
    <col min="5" max="5" width="8.21875" style="12" bestFit="1" customWidth="1"/>
    <col min="6" max="6" width="6.21875" style="12" bestFit="1" customWidth="1"/>
    <col min="7" max="7" width="17.77734375" style="12" bestFit="1" customWidth="1"/>
    <col min="8" max="8" width="22.109375" style="12" customWidth="1"/>
    <col min="9" max="9" width="11" style="12" bestFit="1" customWidth="1"/>
    <col min="10" max="10" width="24.109375" style="12" customWidth="1"/>
    <col min="11" max="13" width="6.21875" style="12" bestFit="1" customWidth="1"/>
    <col min="14" max="14" width="50.6640625" style="12" bestFit="1" customWidth="1"/>
    <col min="15" max="16384" width="33.109375" style="12"/>
  </cols>
  <sheetData>
    <row r="1" spans="1:15" ht="32.4">
      <c r="A1" s="29" t="s">
        <v>22</v>
      </c>
      <c r="B1" s="30"/>
      <c r="C1" s="9" t="str">
        <f>[10]DBD!C1</f>
        <v>BankRelationCompany</v>
      </c>
      <c r="D1" s="9" t="str">
        <f>[10]DBD!D1</f>
        <v>金控利害關係人_關係企業資料</v>
      </c>
      <c r="E1" s="17" t="s">
        <v>87</v>
      </c>
      <c r="F1" s="11"/>
      <c r="G1" s="11"/>
    </row>
    <row r="2" spans="1:15" ht="48.6">
      <c r="A2" s="25"/>
      <c r="B2" s="24" t="s">
        <v>204</v>
      </c>
      <c r="C2" s="9" t="s">
        <v>273</v>
      </c>
      <c r="D2" s="9"/>
      <c r="E2" s="17"/>
      <c r="F2" s="11"/>
      <c r="G2" s="11"/>
    </row>
    <row r="3" spans="1:15">
      <c r="A3" s="25"/>
      <c r="B3" s="24" t="s">
        <v>205</v>
      </c>
      <c r="C3" s="9"/>
      <c r="D3" s="9"/>
      <c r="E3" s="17"/>
      <c r="F3" s="11"/>
      <c r="G3" s="11"/>
    </row>
    <row r="4" spans="1:15">
      <c r="A4" s="13" t="s">
        <v>23</v>
      </c>
      <c r="B4" s="13" t="s">
        <v>28</v>
      </c>
      <c r="C4" s="14" t="s">
        <v>29</v>
      </c>
      <c r="D4" s="13" t="s">
        <v>30</v>
      </c>
      <c r="E4" s="13" t="s">
        <v>31</v>
      </c>
      <c r="F4" s="13" t="s">
        <v>32</v>
      </c>
      <c r="G4" s="14" t="s">
        <v>33</v>
      </c>
      <c r="H4" s="15" t="s">
        <v>34</v>
      </c>
      <c r="I4" s="15" t="s">
        <v>35</v>
      </c>
      <c r="J4" s="15" t="s">
        <v>36</v>
      </c>
      <c r="K4" s="15" t="s">
        <v>37</v>
      </c>
      <c r="L4" s="15" t="s">
        <v>38</v>
      </c>
      <c r="M4" s="15" t="s">
        <v>39</v>
      </c>
      <c r="N4" s="15" t="s">
        <v>40</v>
      </c>
      <c r="O4" s="27" t="s">
        <v>271</v>
      </c>
    </row>
    <row r="5" spans="1:15" ht="32.4">
      <c r="A5" s="9">
        <f>[10]DBD!A9</f>
        <v>1</v>
      </c>
      <c r="B5" s="9" t="str">
        <f>[10]DBD!B9</f>
        <v>CustName</v>
      </c>
      <c r="C5" s="9" t="str">
        <f>[10]DBD!C9</f>
        <v>借款戶所屬公司名稱</v>
      </c>
      <c r="D5" s="9" t="str">
        <f>[10]DBD!D9</f>
        <v>NVARCHAR2</v>
      </c>
      <c r="E5" s="9">
        <f>[10]DBD!E9</f>
        <v>70</v>
      </c>
      <c r="F5" s="9">
        <f>[10]DBD!F9</f>
        <v>0</v>
      </c>
      <c r="G5" s="9">
        <f>[10]DBD!G9</f>
        <v>0</v>
      </c>
      <c r="H5" s="16" t="s">
        <v>276</v>
      </c>
      <c r="I5" s="16" t="s">
        <v>227</v>
      </c>
      <c r="J5" s="16" t="s">
        <v>240</v>
      </c>
      <c r="K5" s="16" t="s">
        <v>239</v>
      </c>
      <c r="L5" s="16">
        <v>70</v>
      </c>
      <c r="M5" s="16">
        <v>0</v>
      </c>
      <c r="N5" s="16"/>
      <c r="O5" s="26"/>
    </row>
    <row r="6" spans="1:15" ht="32.4">
      <c r="A6" s="9">
        <f>[10]DBD!A10</f>
        <v>2</v>
      </c>
      <c r="B6" s="9" t="str">
        <f>[10]DBD!B10</f>
        <v>CustId</v>
      </c>
      <c r="C6" s="9" t="str">
        <f>[10]DBD!C10</f>
        <v>借款戶統編/親屬統編</v>
      </c>
      <c r="D6" s="9" t="str">
        <f>[10]DBD!D10</f>
        <v>VARCHAR2</v>
      </c>
      <c r="E6" s="9">
        <f>[10]DBD!E10</f>
        <v>11</v>
      </c>
      <c r="F6" s="9">
        <f>[10]DBD!F10</f>
        <v>0</v>
      </c>
      <c r="G6" s="9">
        <f>[10]DBD!G10</f>
        <v>0</v>
      </c>
      <c r="H6" s="16" t="s">
        <v>276</v>
      </c>
      <c r="I6" s="16" t="s">
        <v>253</v>
      </c>
      <c r="J6" s="16" t="s">
        <v>251</v>
      </c>
      <c r="K6" s="16" t="s">
        <v>177</v>
      </c>
      <c r="L6" s="16">
        <v>11</v>
      </c>
      <c r="M6" s="16">
        <v>0</v>
      </c>
      <c r="N6" s="21"/>
      <c r="O6" s="26"/>
    </row>
    <row r="7" spans="1:15">
      <c r="A7" s="9">
        <f>[10]DBD!A11</f>
        <v>3</v>
      </c>
      <c r="B7" s="9" t="str">
        <f>[10]DBD!B11</f>
        <v>CompanyId</v>
      </c>
      <c r="C7" s="9" t="str">
        <f>[10]DBD!C11</f>
        <v>關係企業統編</v>
      </c>
      <c r="D7" s="9" t="str">
        <f>[10]DBD!D11</f>
        <v>VARCHAR2</v>
      </c>
      <c r="E7" s="9">
        <f>[10]DBD!E11</f>
        <v>11</v>
      </c>
      <c r="F7" s="9">
        <f>[10]DBD!F11</f>
        <v>0</v>
      </c>
      <c r="G7" s="9">
        <f>[10]DBD!G11</f>
        <v>0</v>
      </c>
      <c r="H7" s="16" t="s">
        <v>276</v>
      </c>
      <c r="I7" s="16" t="s">
        <v>254</v>
      </c>
      <c r="J7" s="16" t="s">
        <v>252</v>
      </c>
      <c r="K7" s="16" t="s">
        <v>177</v>
      </c>
      <c r="L7" s="16">
        <v>11</v>
      </c>
      <c r="M7" s="16">
        <v>0</v>
      </c>
      <c r="N7" s="21"/>
    </row>
    <row r="8" spans="1:15">
      <c r="A8" s="9">
        <f>[10]DBD!A12</f>
        <v>4</v>
      </c>
      <c r="B8" s="9" t="str">
        <f>[10]DBD!B12</f>
        <v>LAW001</v>
      </c>
      <c r="C8" s="9" t="str">
        <f>[10]DBD!C12</f>
        <v>金控法第44條</v>
      </c>
      <c r="D8" s="9" t="str">
        <f>[10]DBD!D12</f>
        <v>VARCHAR2</v>
      </c>
      <c r="E8" s="9">
        <f>[10]DBD!E12</f>
        <v>1</v>
      </c>
      <c r="F8" s="9">
        <f>[10]DBD!F12</f>
        <v>0</v>
      </c>
      <c r="G8" s="9">
        <f>[10]DBD!G12</f>
        <v>0</v>
      </c>
      <c r="H8" s="16" t="s">
        <v>276</v>
      </c>
      <c r="I8" s="16" t="s">
        <v>228</v>
      </c>
      <c r="J8" s="16" t="s">
        <v>242</v>
      </c>
      <c r="K8" s="16" t="s">
        <v>177</v>
      </c>
      <c r="L8" s="16">
        <v>1</v>
      </c>
      <c r="M8" s="16">
        <v>0</v>
      </c>
      <c r="N8" s="16"/>
      <c r="O8" s="26"/>
    </row>
    <row r="9" spans="1:15" ht="32.4">
      <c r="A9" s="9">
        <f>[10]DBD!A13</f>
        <v>5</v>
      </c>
      <c r="B9" s="9" t="str">
        <f>[10]DBD!B13</f>
        <v>LAW002</v>
      </c>
      <c r="C9" s="9" t="str">
        <f>[10]DBD!C13</f>
        <v>金控法第44條(列項)</v>
      </c>
      <c r="D9" s="9" t="str">
        <f>[10]DBD!D13</f>
        <v>VARCHAR2</v>
      </c>
      <c r="E9" s="9">
        <f>[10]DBD!E13</f>
        <v>1</v>
      </c>
      <c r="F9" s="9">
        <f>[10]DBD!F13</f>
        <v>0</v>
      </c>
      <c r="G9" s="9">
        <f>[10]DBD!G13</f>
        <v>0</v>
      </c>
      <c r="H9" s="16" t="s">
        <v>276</v>
      </c>
      <c r="I9" s="16" t="s">
        <v>229</v>
      </c>
      <c r="J9" s="16" t="s">
        <v>243</v>
      </c>
      <c r="K9" s="16" t="s">
        <v>177</v>
      </c>
      <c r="L9" s="16">
        <v>1</v>
      </c>
      <c r="M9" s="16">
        <v>0</v>
      </c>
      <c r="N9" s="16"/>
      <c r="O9" s="26"/>
    </row>
    <row r="10" spans="1:15">
      <c r="A10" s="9">
        <f>[10]DBD!A14</f>
        <v>6</v>
      </c>
      <c r="B10" s="9" t="str">
        <f>[10]DBD!B14</f>
        <v>LAW003</v>
      </c>
      <c r="C10" s="9" t="str">
        <f>[10]DBD!C14</f>
        <v>金控法第45條</v>
      </c>
      <c r="D10" s="9" t="str">
        <f>[10]DBD!D14</f>
        <v>VARCHAR2</v>
      </c>
      <c r="E10" s="9">
        <f>[10]DBD!E14</f>
        <v>1</v>
      </c>
      <c r="F10" s="9">
        <f>[10]DBD!F14</f>
        <v>0</v>
      </c>
      <c r="G10" s="9">
        <f>[10]DBD!G14</f>
        <v>0</v>
      </c>
      <c r="H10" s="16" t="s">
        <v>276</v>
      </c>
      <c r="I10" s="16" t="s">
        <v>230</v>
      </c>
      <c r="J10" s="16" t="s">
        <v>244</v>
      </c>
      <c r="K10" s="16" t="s">
        <v>177</v>
      </c>
      <c r="L10" s="16">
        <v>1</v>
      </c>
      <c r="M10" s="16">
        <v>0</v>
      </c>
      <c r="N10" s="16"/>
      <c r="O10" s="26"/>
    </row>
    <row r="11" spans="1:15" ht="15.6" customHeight="1">
      <c r="A11" s="9">
        <f>[10]DBD!A15</f>
        <v>7</v>
      </c>
      <c r="B11" s="9" t="str">
        <f>[10]DBD!B15</f>
        <v>LAW005</v>
      </c>
      <c r="C11" s="9" t="str">
        <f>[10]DBD!C15</f>
        <v>保險法(放款)</v>
      </c>
      <c r="D11" s="9" t="str">
        <f>[10]DBD!D15</f>
        <v>VARCHAR2</v>
      </c>
      <c r="E11" s="9">
        <f>[10]DBD!E15</f>
        <v>1</v>
      </c>
      <c r="F11" s="9">
        <f>[10]DBD!F15</f>
        <v>0</v>
      </c>
      <c r="G11" s="9">
        <f>[10]DBD!G15</f>
        <v>0</v>
      </c>
      <c r="H11" s="16" t="s">
        <v>276</v>
      </c>
      <c r="I11" s="16" t="s">
        <v>231</v>
      </c>
      <c r="J11" s="16" t="s">
        <v>245</v>
      </c>
      <c r="K11" s="16" t="s">
        <v>177</v>
      </c>
      <c r="L11" s="16">
        <v>1</v>
      </c>
      <c r="M11" s="16">
        <v>0</v>
      </c>
      <c r="N11" s="16"/>
      <c r="O11" s="26"/>
    </row>
    <row r="12" spans="1:15">
      <c r="A12" s="9">
        <f>[10]DBD!A16</f>
        <v>8</v>
      </c>
      <c r="B12" s="9" t="str">
        <f>[10]DBD!B16</f>
        <v>LAW008</v>
      </c>
      <c r="C12" s="9" t="str">
        <f>[10]DBD!C16</f>
        <v>準利害關係人</v>
      </c>
      <c r="D12" s="9" t="str">
        <f>[10]DBD!D16</f>
        <v>VARCHAR2</v>
      </c>
      <c r="E12" s="9">
        <f>[10]DBD!E16</f>
        <v>1</v>
      </c>
      <c r="F12" s="9">
        <f>[10]DBD!F16</f>
        <v>0</v>
      </c>
      <c r="G12" s="9">
        <f>[10]DBD!G16</f>
        <v>0</v>
      </c>
      <c r="H12" s="16" t="s">
        <v>276</v>
      </c>
      <c r="I12" s="16" t="s">
        <v>232</v>
      </c>
      <c r="J12" s="16" t="s">
        <v>246</v>
      </c>
      <c r="K12" s="16" t="s">
        <v>177</v>
      </c>
      <c r="L12" s="16">
        <v>1</v>
      </c>
      <c r="M12" s="16">
        <v>0</v>
      </c>
      <c r="N12" s="16"/>
      <c r="O12" s="26"/>
    </row>
    <row r="13" spans="1:15">
      <c r="A13" s="9">
        <f>[10]DBD!A17</f>
        <v>9</v>
      </c>
      <c r="B13" s="9" t="str">
        <f>[10]DBD!B17</f>
        <v>CreateDate</v>
      </c>
      <c r="C13" s="9" t="str">
        <f>[10]DBD!C17</f>
        <v>建檔日期時間</v>
      </c>
      <c r="D13" s="9" t="str">
        <f>[10]DBD!D17</f>
        <v>DATE</v>
      </c>
      <c r="E13" s="9">
        <f>[10]DBD!E17</f>
        <v>0</v>
      </c>
      <c r="F13" s="9" t="str">
        <f>[10]DBD!F17</f>
        <v xml:space="preserve"> </v>
      </c>
      <c r="G13" s="9" t="str">
        <f>[10]DBD!G17</f>
        <v xml:space="preserve"> </v>
      </c>
      <c r="H13" s="16"/>
      <c r="I13" s="16"/>
      <c r="J13" s="16"/>
      <c r="K13" s="16"/>
      <c r="L13" s="16"/>
      <c r="M13" s="16"/>
      <c r="N13" s="16"/>
    </row>
    <row r="14" spans="1:15">
      <c r="A14" s="9">
        <f>[10]DBD!A18</f>
        <v>10</v>
      </c>
      <c r="B14" s="9" t="str">
        <f>[10]DBD!B18</f>
        <v>CreateEmpNo</v>
      </c>
      <c r="C14" s="9" t="str">
        <f>[10]DBD!C18</f>
        <v>建檔人員</v>
      </c>
      <c r="D14" s="9" t="str">
        <f>[10]DBD!D18</f>
        <v>VARCHAR2</v>
      </c>
      <c r="E14" s="9">
        <f>[10]DBD!E18</f>
        <v>6</v>
      </c>
      <c r="F14" s="9" t="str">
        <f>[10]DBD!F18</f>
        <v xml:space="preserve"> </v>
      </c>
      <c r="G14" s="9" t="str">
        <f>[10]DBD!G18</f>
        <v xml:space="preserve"> </v>
      </c>
      <c r="H14" s="16"/>
      <c r="I14" s="16"/>
      <c r="J14" s="16"/>
      <c r="K14" s="16"/>
      <c r="L14" s="16"/>
      <c r="M14" s="16"/>
      <c r="N14" s="16"/>
    </row>
    <row r="15" spans="1:15">
      <c r="A15" s="9">
        <f>[10]DBD!A19</f>
        <v>11</v>
      </c>
      <c r="B15" s="9" t="str">
        <f>[10]DBD!B19</f>
        <v>LastUpdate</v>
      </c>
      <c r="C15" s="9" t="str">
        <f>[10]DBD!C19</f>
        <v>最後更新日期時間</v>
      </c>
      <c r="D15" s="9" t="str">
        <f>[10]DBD!D19</f>
        <v>DATE</v>
      </c>
      <c r="E15" s="9">
        <f>[10]DBD!E19</f>
        <v>0</v>
      </c>
      <c r="F15" s="9" t="str">
        <f>[10]DBD!F19</f>
        <v xml:space="preserve"> </v>
      </c>
      <c r="G15" s="9" t="str">
        <f>[10]DBD!G19</f>
        <v xml:space="preserve"> </v>
      </c>
      <c r="H15" s="16"/>
      <c r="I15" s="16"/>
      <c r="J15" s="16"/>
      <c r="K15" s="16"/>
      <c r="L15" s="16"/>
      <c r="M15" s="16"/>
      <c r="N15" s="16"/>
    </row>
    <row r="16" spans="1:15">
      <c r="A16" s="9">
        <f>[10]DBD!A20</f>
        <v>12</v>
      </c>
      <c r="B16" s="9" t="str">
        <f>[10]DBD!B20</f>
        <v>LastUpdateEmpNo</v>
      </c>
      <c r="C16" s="9" t="str">
        <f>[10]DBD!C20</f>
        <v>最後更新人員</v>
      </c>
      <c r="D16" s="9" t="str">
        <f>[10]DBD!D20</f>
        <v>VARCHAR2</v>
      </c>
      <c r="E16" s="9">
        <f>[10]DBD!E20</f>
        <v>6</v>
      </c>
      <c r="F16" s="9">
        <f>[10]DBD!F20</f>
        <v>0</v>
      </c>
      <c r="G16" s="9">
        <f>[10]DBD!G20</f>
        <v>0</v>
      </c>
      <c r="H16" s="16"/>
      <c r="I16" s="16"/>
      <c r="J16" s="16"/>
      <c r="K16" s="16"/>
      <c r="L16" s="16"/>
      <c r="M16" s="16"/>
      <c r="N16" s="16"/>
    </row>
    <row r="17" spans="1:14">
      <c r="A17" s="9"/>
      <c r="B17" s="9"/>
      <c r="C17" s="9"/>
      <c r="D17" s="9"/>
      <c r="E17" s="9"/>
      <c r="F17" s="9"/>
      <c r="G17" s="9"/>
      <c r="H17" s="16"/>
      <c r="I17" s="16"/>
      <c r="J17" s="16"/>
      <c r="K17" s="16"/>
      <c r="L17" s="16"/>
      <c r="M17" s="16"/>
      <c r="N17" s="16"/>
    </row>
    <row r="18" spans="1:14">
      <c r="A18" s="9"/>
      <c r="B18" s="9"/>
      <c r="C18" s="9"/>
      <c r="D18" s="9"/>
      <c r="E18" s="9"/>
      <c r="F18" s="9"/>
      <c r="G18" s="9"/>
      <c r="H18" s="16"/>
      <c r="I18" s="16"/>
      <c r="J18" s="16"/>
      <c r="K18" s="16"/>
      <c r="L18" s="16"/>
      <c r="M18" s="16"/>
      <c r="N18" s="16"/>
    </row>
    <row r="19" spans="1:14">
      <c r="A19" s="9"/>
      <c r="B19" s="9"/>
      <c r="C19" s="9"/>
      <c r="D19" s="9"/>
      <c r="E19" s="9"/>
      <c r="F19" s="9"/>
      <c r="G19" s="9"/>
      <c r="H19" s="16"/>
      <c r="I19" s="16"/>
      <c r="J19" s="16"/>
      <c r="K19" s="16"/>
      <c r="L19" s="16"/>
      <c r="M19" s="16"/>
      <c r="N19" s="16"/>
    </row>
    <row r="20" spans="1:14">
      <c r="A20" s="9"/>
      <c r="B20" s="9"/>
      <c r="C20" s="9"/>
      <c r="D20" s="9"/>
      <c r="E20" s="9"/>
      <c r="F20" s="9"/>
      <c r="G20" s="9"/>
      <c r="H20" s="16"/>
      <c r="I20" s="16"/>
      <c r="J20" s="16"/>
      <c r="K20" s="16"/>
      <c r="L20" s="16"/>
      <c r="M20" s="16"/>
      <c r="N20" s="16"/>
    </row>
    <row r="21" spans="1:14">
      <c r="A21" s="9"/>
      <c r="B21" s="9"/>
      <c r="C21" s="9"/>
      <c r="D21" s="9"/>
      <c r="E21" s="9"/>
      <c r="F21" s="9"/>
      <c r="G21" s="9"/>
      <c r="H21" s="16"/>
      <c r="I21" s="16"/>
      <c r="J21" s="16"/>
      <c r="K21" s="16"/>
      <c r="L21" s="16"/>
      <c r="M21" s="16"/>
      <c r="N21" s="16"/>
    </row>
    <row r="22" spans="1:14">
      <c r="A22" s="9"/>
      <c r="B22" s="9"/>
      <c r="C22" s="9"/>
      <c r="D22" s="9"/>
      <c r="E22" s="9"/>
      <c r="F22" s="9"/>
      <c r="G22" s="9"/>
      <c r="H22" s="16"/>
      <c r="I22" s="16"/>
      <c r="J22" s="16"/>
      <c r="K22" s="16"/>
      <c r="L22" s="16"/>
      <c r="M22" s="16"/>
      <c r="N22" s="16"/>
    </row>
    <row r="23" spans="1:14">
      <c r="A23" s="9"/>
      <c r="B23" s="9"/>
      <c r="C23" s="9"/>
      <c r="D23" s="9"/>
      <c r="E23" s="9"/>
      <c r="F23" s="9"/>
      <c r="G23" s="9"/>
      <c r="H23" s="16"/>
      <c r="I23" s="16"/>
      <c r="J23" s="16"/>
      <c r="K23" s="16"/>
      <c r="L23" s="16"/>
      <c r="M23" s="16"/>
      <c r="N23" s="16"/>
    </row>
    <row r="24" spans="1:14">
      <c r="A24" s="9"/>
      <c r="B24" s="9"/>
      <c r="C24" s="9"/>
      <c r="D24" s="9"/>
      <c r="E24" s="9"/>
      <c r="F24" s="9"/>
      <c r="G24" s="9"/>
      <c r="H24" s="16"/>
      <c r="I24" s="16"/>
      <c r="J24" s="16"/>
      <c r="K24" s="16"/>
      <c r="L24" s="16"/>
      <c r="M24" s="16"/>
      <c r="N24" s="16"/>
    </row>
    <row r="25" spans="1:14">
      <c r="A25" s="9"/>
      <c r="B25" s="9"/>
      <c r="C25" s="9"/>
      <c r="D25" s="9"/>
      <c r="E25" s="9"/>
      <c r="F25" s="9"/>
      <c r="G25" s="9"/>
      <c r="H25" s="16"/>
      <c r="I25" s="16"/>
      <c r="J25" s="16"/>
      <c r="K25" s="16"/>
      <c r="L25" s="16"/>
      <c r="M25" s="16"/>
      <c r="N25" s="16"/>
    </row>
    <row r="26" spans="1:14">
      <c r="A26" s="9"/>
      <c r="B26" s="9"/>
      <c r="C26" s="9"/>
      <c r="D26" s="9"/>
      <c r="E26" s="9"/>
      <c r="F26" s="9"/>
      <c r="G26" s="9"/>
      <c r="H26" s="16"/>
      <c r="I26" s="16"/>
      <c r="J26" s="16"/>
      <c r="K26" s="16"/>
      <c r="L26" s="16"/>
      <c r="M26" s="16"/>
      <c r="N26" s="16"/>
    </row>
    <row r="27" spans="1:14">
      <c r="A27" s="9"/>
      <c r="B27" s="9"/>
      <c r="C27" s="9"/>
      <c r="D27" s="9"/>
      <c r="E27" s="9"/>
      <c r="F27" s="9"/>
      <c r="G27" s="9"/>
      <c r="H27" s="16"/>
      <c r="I27" s="16"/>
      <c r="J27" s="16"/>
      <c r="K27" s="16"/>
      <c r="L27" s="16"/>
      <c r="M27" s="16"/>
      <c r="N27" s="16"/>
    </row>
    <row r="28" spans="1:14">
      <c r="A28" s="9"/>
      <c r="B28" s="9"/>
      <c r="C28" s="9"/>
      <c r="D28" s="9"/>
      <c r="E28" s="9"/>
      <c r="F28" s="9"/>
      <c r="G28" s="9"/>
      <c r="H28" s="16"/>
      <c r="I28" s="16"/>
      <c r="J28" s="16"/>
      <c r="K28" s="16"/>
      <c r="L28" s="16"/>
      <c r="M28" s="16"/>
      <c r="N28" s="16"/>
    </row>
    <row r="29" spans="1:14">
      <c r="A29" s="9"/>
      <c r="B29" s="9"/>
      <c r="C29" s="9"/>
      <c r="D29" s="9"/>
      <c r="E29" s="9"/>
      <c r="F29" s="9"/>
      <c r="G29" s="9"/>
      <c r="H29" s="16"/>
      <c r="I29" s="16"/>
      <c r="J29" s="16"/>
      <c r="K29" s="16"/>
      <c r="L29" s="16"/>
      <c r="M29" s="16"/>
      <c r="N29" s="16"/>
    </row>
    <row r="30" spans="1:14">
      <c r="A30" s="9"/>
      <c r="B30" s="9"/>
      <c r="C30" s="9"/>
      <c r="D30" s="9"/>
      <c r="E30" s="9"/>
      <c r="F30" s="9"/>
      <c r="G30" s="9"/>
      <c r="H30" s="16"/>
      <c r="I30" s="16"/>
      <c r="J30" s="16"/>
      <c r="K30" s="16"/>
      <c r="L30" s="16"/>
      <c r="M30" s="16"/>
      <c r="N30" s="16"/>
    </row>
    <row r="31" spans="1:14">
      <c r="A31" s="9"/>
      <c r="B31" s="9"/>
      <c r="C31" s="9"/>
      <c r="D31" s="9"/>
      <c r="E31" s="9"/>
      <c r="F31" s="9"/>
      <c r="G31" s="9"/>
      <c r="H31" s="16"/>
      <c r="I31" s="16"/>
      <c r="J31" s="16"/>
      <c r="K31" s="16"/>
      <c r="L31" s="16"/>
      <c r="M31" s="16"/>
      <c r="N31" s="16"/>
    </row>
    <row r="32" spans="1:14">
      <c r="A32" s="9"/>
      <c r="B32" s="9"/>
      <c r="C32" s="9"/>
      <c r="D32" s="9"/>
      <c r="E32" s="9"/>
      <c r="F32" s="9"/>
      <c r="G32" s="9"/>
      <c r="H32" s="16"/>
      <c r="I32" s="16"/>
      <c r="J32" s="16"/>
      <c r="K32" s="16"/>
      <c r="L32" s="16"/>
      <c r="M32" s="16"/>
      <c r="N32" s="16"/>
    </row>
    <row r="33" spans="1:14">
      <c r="A33" s="9"/>
      <c r="B33" s="9"/>
      <c r="C33" s="9"/>
      <c r="D33" s="9"/>
      <c r="E33" s="9"/>
      <c r="F33" s="9"/>
      <c r="G33" s="9"/>
      <c r="H33" s="16"/>
      <c r="I33" s="16"/>
      <c r="J33" s="16"/>
      <c r="K33" s="16"/>
      <c r="L33" s="16"/>
      <c r="M33" s="16"/>
      <c r="N33" s="16"/>
    </row>
    <row r="34" spans="1:14">
      <c r="A34" s="9"/>
      <c r="B34" s="9"/>
      <c r="C34" s="9"/>
      <c r="D34" s="9"/>
      <c r="E34" s="9"/>
      <c r="F34" s="9"/>
      <c r="G34" s="9"/>
      <c r="H34" s="16"/>
      <c r="I34" s="16"/>
      <c r="J34" s="16"/>
      <c r="K34" s="16"/>
      <c r="L34" s="16"/>
      <c r="M34" s="16"/>
      <c r="N34" s="16"/>
    </row>
    <row r="35" spans="1:14">
      <c r="A35" s="9"/>
      <c r="B35" s="9"/>
      <c r="C35" s="9"/>
      <c r="D35" s="9"/>
      <c r="E35" s="9"/>
      <c r="F35" s="9"/>
      <c r="G35" s="9"/>
      <c r="H35" s="16"/>
      <c r="I35" s="16"/>
      <c r="J35" s="16"/>
      <c r="K35" s="16"/>
      <c r="L35" s="16"/>
      <c r="M35" s="16"/>
      <c r="N35" s="16"/>
    </row>
    <row r="36" spans="1:14">
      <c r="A36" s="9"/>
      <c r="B36" s="9"/>
      <c r="C36" s="9"/>
      <c r="D36" s="9"/>
      <c r="E36" s="9"/>
      <c r="F36" s="9"/>
      <c r="G36" s="9"/>
      <c r="H36" s="16"/>
      <c r="I36" s="16"/>
      <c r="J36" s="16"/>
      <c r="K36" s="16"/>
      <c r="L36" s="16"/>
      <c r="M36" s="16"/>
      <c r="N36" s="16"/>
    </row>
    <row r="37" spans="1:14">
      <c r="A37" s="9"/>
      <c r="B37" s="9"/>
      <c r="C37" s="9"/>
      <c r="D37" s="9"/>
      <c r="E37" s="9"/>
      <c r="F37" s="9"/>
      <c r="G37" s="9"/>
      <c r="H37" s="16"/>
      <c r="I37" s="16"/>
      <c r="J37" s="16"/>
      <c r="K37" s="16"/>
      <c r="L37" s="16"/>
      <c r="M37" s="16"/>
      <c r="N37" s="16"/>
    </row>
    <row r="38" spans="1:14">
      <c r="A38" s="9"/>
      <c r="B38" s="9"/>
      <c r="C38" s="9"/>
      <c r="D38" s="9"/>
      <c r="E38" s="9"/>
      <c r="F38" s="9"/>
      <c r="G38" s="9"/>
      <c r="H38" s="16"/>
      <c r="I38" s="16"/>
      <c r="J38" s="16"/>
      <c r="K38" s="16"/>
      <c r="L38" s="16"/>
      <c r="M38" s="16"/>
      <c r="N38" s="16"/>
    </row>
    <row r="39" spans="1:14">
      <c r="A39" s="9"/>
      <c r="B39" s="9"/>
      <c r="C39" s="9"/>
      <c r="D39" s="9"/>
      <c r="E39" s="9"/>
      <c r="F39" s="9"/>
      <c r="G39" s="9"/>
      <c r="H39" s="16"/>
      <c r="I39" s="16"/>
      <c r="J39" s="16"/>
      <c r="K39" s="16"/>
      <c r="L39" s="16"/>
      <c r="M39" s="16"/>
      <c r="N39" s="16"/>
    </row>
    <row r="40" spans="1:14">
      <c r="A40" s="9"/>
      <c r="B40" s="9"/>
      <c r="C40" s="9"/>
      <c r="D40" s="9"/>
      <c r="E40" s="9"/>
      <c r="F40" s="9"/>
      <c r="G40" s="9"/>
      <c r="H40" s="16"/>
      <c r="I40" s="16"/>
      <c r="J40" s="16"/>
      <c r="K40" s="16"/>
      <c r="L40" s="16"/>
      <c r="M40" s="16"/>
      <c r="N40" s="16"/>
    </row>
    <row r="41" spans="1:14">
      <c r="A41" s="9"/>
      <c r="B41" s="9"/>
      <c r="C41" s="9"/>
      <c r="D41" s="9"/>
      <c r="E41" s="9"/>
      <c r="F41" s="9"/>
      <c r="G41" s="9"/>
      <c r="H41" s="16"/>
      <c r="I41" s="16"/>
      <c r="J41" s="16"/>
      <c r="K41" s="16"/>
      <c r="L41" s="16"/>
      <c r="M41" s="16"/>
      <c r="N41" s="16"/>
    </row>
    <row r="42" spans="1:14">
      <c r="A42" s="9"/>
      <c r="B42" s="9"/>
      <c r="C42" s="9"/>
      <c r="D42" s="9"/>
      <c r="E42" s="9"/>
      <c r="F42" s="9"/>
      <c r="G42" s="9"/>
      <c r="H42" s="16"/>
      <c r="I42" s="16"/>
      <c r="J42" s="16"/>
      <c r="K42" s="16"/>
      <c r="L42" s="16"/>
      <c r="M42" s="16"/>
      <c r="N42" s="16"/>
    </row>
    <row r="43" spans="1:14">
      <c r="A43" s="9"/>
      <c r="B43" s="9"/>
      <c r="C43" s="9"/>
      <c r="D43" s="9"/>
      <c r="E43" s="9"/>
      <c r="F43" s="9"/>
      <c r="G43" s="9"/>
      <c r="H43" s="16"/>
      <c r="I43" s="16"/>
      <c r="J43" s="16"/>
      <c r="K43" s="16"/>
      <c r="L43" s="16"/>
      <c r="M43" s="16"/>
      <c r="N43" s="16"/>
    </row>
    <row r="44" spans="1:14">
      <c r="A44" s="9"/>
      <c r="B44" s="9"/>
      <c r="C44" s="9"/>
      <c r="D44" s="9"/>
      <c r="E44" s="9"/>
      <c r="F44" s="9"/>
      <c r="G44" s="9"/>
      <c r="H44" s="16"/>
      <c r="I44" s="16"/>
      <c r="J44" s="16"/>
      <c r="K44" s="16"/>
      <c r="L44" s="16"/>
      <c r="M44" s="16"/>
      <c r="N44" s="16"/>
    </row>
    <row r="45" spans="1:14">
      <c r="A45" s="9"/>
      <c r="B45" s="9"/>
      <c r="C45" s="9"/>
      <c r="D45" s="9"/>
      <c r="E45" s="9"/>
      <c r="F45" s="9"/>
      <c r="G45" s="9"/>
      <c r="H45" s="16"/>
      <c r="I45" s="16"/>
      <c r="J45" s="16"/>
      <c r="K45" s="16"/>
      <c r="L45" s="16"/>
      <c r="M45" s="16"/>
      <c r="N45" s="16"/>
    </row>
    <row r="46" spans="1:14">
      <c r="A46" s="9"/>
      <c r="B46" s="9"/>
      <c r="C46" s="9"/>
      <c r="D46" s="9"/>
      <c r="E46" s="9"/>
      <c r="F46" s="9"/>
      <c r="G46" s="9"/>
      <c r="H46" s="16"/>
      <c r="I46" s="16"/>
      <c r="J46" s="16"/>
      <c r="K46" s="16"/>
      <c r="L46" s="16"/>
      <c r="M46" s="16"/>
      <c r="N46" s="16"/>
    </row>
    <row r="47" spans="1:14">
      <c r="A47" s="9"/>
      <c r="B47" s="9"/>
      <c r="C47" s="9"/>
      <c r="D47" s="9"/>
      <c r="E47" s="9"/>
      <c r="F47" s="9"/>
      <c r="G47" s="9"/>
      <c r="H47" s="16"/>
      <c r="I47" s="16"/>
      <c r="J47" s="16"/>
      <c r="K47" s="16"/>
      <c r="L47" s="16"/>
      <c r="M47" s="16"/>
      <c r="N47" s="16"/>
    </row>
    <row r="48" spans="1:14">
      <c r="A48" s="9"/>
      <c r="B48" s="9"/>
      <c r="C48" s="9"/>
      <c r="D48" s="9"/>
      <c r="E48" s="9"/>
      <c r="F48" s="9"/>
      <c r="G48" s="9"/>
      <c r="H48" s="16"/>
      <c r="I48" s="16"/>
      <c r="J48" s="16"/>
      <c r="K48" s="16"/>
      <c r="L48" s="16"/>
      <c r="M48" s="16"/>
      <c r="N48" s="16"/>
    </row>
    <row r="49" spans="1:14">
      <c r="A49" s="9"/>
      <c r="B49" s="9"/>
      <c r="C49" s="9"/>
      <c r="D49" s="9"/>
      <c r="E49" s="9"/>
      <c r="F49" s="9"/>
      <c r="G49" s="9"/>
      <c r="H49" s="16"/>
      <c r="I49" s="16"/>
      <c r="J49" s="16"/>
      <c r="K49" s="16"/>
      <c r="L49" s="16"/>
      <c r="M49" s="16"/>
      <c r="N49" s="16"/>
    </row>
    <row r="50" spans="1:14">
      <c r="A50" s="9"/>
      <c r="B50" s="9"/>
      <c r="C50" s="9"/>
      <c r="D50" s="9"/>
      <c r="E50" s="9"/>
      <c r="F50" s="9"/>
      <c r="G50" s="9"/>
      <c r="H50" s="16"/>
      <c r="I50" s="16"/>
      <c r="J50" s="16"/>
      <c r="K50" s="16"/>
      <c r="L50" s="16"/>
      <c r="M50" s="16"/>
      <c r="N50" s="16"/>
    </row>
    <row r="51" spans="1:14">
      <c r="A51" s="9"/>
      <c r="B51" s="9"/>
      <c r="C51" s="9"/>
      <c r="D51" s="9"/>
      <c r="E51" s="9"/>
      <c r="F51" s="9"/>
      <c r="G51" s="9"/>
      <c r="H51" s="16"/>
      <c r="I51" s="16"/>
      <c r="J51" s="16"/>
      <c r="K51" s="16"/>
      <c r="L51" s="16"/>
      <c r="M51" s="16"/>
      <c r="N51" s="16"/>
    </row>
    <row r="52" spans="1:14">
      <c r="A52" s="9"/>
      <c r="B52" s="9"/>
      <c r="C52" s="9"/>
      <c r="D52" s="9"/>
      <c r="E52" s="9"/>
      <c r="F52" s="9"/>
      <c r="G52" s="9"/>
      <c r="H52" s="16"/>
      <c r="I52" s="16"/>
      <c r="J52" s="16"/>
      <c r="K52" s="16"/>
      <c r="L52" s="16"/>
      <c r="M52" s="16"/>
      <c r="N52" s="16"/>
    </row>
    <row r="53" spans="1:14">
      <c r="A53" s="9"/>
      <c r="B53" s="9"/>
      <c r="C53" s="9"/>
      <c r="D53" s="9"/>
      <c r="E53" s="9"/>
      <c r="F53" s="9"/>
      <c r="G53" s="9"/>
      <c r="H53" s="16"/>
      <c r="I53" s="16"/>
      <c r="J53" s="16"/>
      <c r="K53" s="16"/>
      <c r="L53" s="16"/>
      <c r="M53" s="16"/>
      <c r="N53" s="16"/>
    </row>
    <row r="54" spans="1:14">
      <c r="A54" s="9"/>
      <c r="B54" s="9"/>
      <c r="C54" s="9"/>
      <c r="D54" s="9"/>
      <c r="E54" s="9"/>
      <c r="F54" s="9"/>
      <c r="G54" s="9"/>
      <c r="H54" s="16"/>
      <c r="I54" s="16"/>
      <c r="J54" s="16"/>
      <c r="K54" s="16"/>
      <c r="L54" s="16"/>
      <c r="M54" s="16"/>
      <c r="N54" s="16"/>
    </row>
    <row r="55" spans="1:14">
      <c r="A55" s="9"/>
      <c r="B55" s="9"/>
      <c r="C55" s="9"/>
      <c r="D55" s="9"/>
      <c r="E55" s="9"/>
      <c r="F55" s="9"/>
      <c r="G55" s="9"/>
      <c r="H55" s="16"/>
      <c r="I55" s="16"/>
      <c r="J55" s="16"/>
      <c r="K55" s="16"/>
      <c r="L55" s="16"/>
      <c r="M55" s="16"/>
      <c r="N55" s="16"/>
    </row>
    <row r="56" spans="1:14">
      <c r="A56" s="9"/>
      <c r="B56" s="9"/>
      <c r="C56" s="9"/>
      <c r="D56" s="9"/>
      <c r="E56" s="9"/>
      <c r="F56" s="9"/>
      <c r="G56" s="9"/>
      <c r="H56" s="16"/>
      <c r="I56" s="16"/>
      <c r="J56" s="16"/>
      <c r="K56" s="16"/>
      <c r="L56" s="16"/>
      <c r="M56" s="16"/>
      <c r="N56" s="16"/>
    </row>
    <row r="57" spans="1:14">
      <c r="A57" s="9"/>
      <c r="B57" s="9"/>
      <c r="C57" s="9"/>
      <c r="D57" s="9"/>
      <c r="E57" s="9"/>
      <c r="F57" s="9"/>
      <c r="G57" s="9"/>
      <c r="H57" s="16"/>
      <c r="I57" s="16"/>
      <c r="J57" s="16"/>
      <c r="K57" s="16"/>
      <c r="L57" s="16"/>
      <c r="M57" s="16"/>
      <c r="N57" s="16"/>
    </row>
    <row r="58" spans="1:14">
      <c r="A58" s="9"/>
      <c r="B58" s="9"/>
      <c r="C58" s="9"/>
      <c r="D58" s="9"/>
      <c r="E58" s="9"/>
      <c r="F58" s="9"/>
      <c r="G58" s="9"/>
      <c r="H58" s="16"/>
      <c r="I58" s="16"/>
      <c r="J58" s="16"/>
      <c r="K58" s="16"/>
      <c r="L58" s="16"/>
      <c r="M58" s="16"/>
      <c r="N58" s="16"/>
    </row>
    <row r="59" spans="1:14">
      <c r="A59" s="9"/>
      <c r="B59" s="9"/>
      <c r="C59" s="9"/>
      <c r="D59" s="9"/>
      <c r="E59" s="9"/>
      <c r="F59" s="9"/>
      <c r="G59" s="9"/>
      <c r="H59" s="16"/>
      <c r="I59" s="16"/>
      <c r="J59" s="16"/>
      <c r="K59" s="16"/>
      <c r="L59" s="16"/>
      <c r="M59" s="16"/>
      <c r="N59" s="16"/>
    </row>
    <row r="60" spans="1:14">
      <c r="A60" s="9"/>
      <c r="B60" s="9"/>
      <c r="C60" s="9"/>
      <c r="D60" s="9"/>
      <c r="E60" s="9"/>
      <c r="F60" s="9"/>
      <c r="G60" s="9"/>
      <c r="H60" s="16"/>
      <c r="I60" s="16"/>
      <c r="J60" s="16"/>
      <c r="K60" s="16"/>
      <c r="L60" s="16"/>
      <c r="M60" s="16"/>
      <c r="N60" s="16"/>
    </row>
    <row r="61" spans="1:14">
      <c r="A61" s="9"/>
      <c r="B61" s="9"/>
      <c r="C61" s="9"/>
      <c r="D61" s="9"/>
      <c r="E61" s="9"/>
      <c r="F61" s="9"/>
      <c r="G61" s="9"/>
      <c r="H61" s="16"/>
      <c r="I61" s="16"/>
      <c r="J61" s="16"/>
      <c r="K61" s="16"/>
      <c r="L61" s="16"/>
      <c r="M61" s="16"/>
      <c r="N61" s="16"/>
    </row>
    <row r="62" spans="1:14">
      <c r="A62" s="9"/>
      <c r="B62" s="9"/>
      <c r="C62" s="9"/>
      <c r="D62" s="9"/>
      <c r="E62" s="9"/>
      <c r="F62" s="9"/>
      <c r="G62" s="9"/>
      <c r="H62" s="16"/>
      <c r="I62" s="16"/>
      <c r="J62" s="16"/>
      <c r="K62" s="16"/>
      <c r="L62" s="16"/>
      <c r="M62" s="16"/>
      <c r="N62" s="16"/>
    </row>
    <row r="63" spans="1:14">
      <c r="A63" s="9"/>
      <c r="B63" s="9"/>
      <c r="C63" s="9"/>
      <c r="D63" s="9"/>
      <c r="E63" s="9"/>
      <c r="F63" s="9"/>
      <c r="G63" s="9"/>
      <c r="H63" s="16"/>
      <c r="I63" s="16"/>
      <c r="J63" s="16"/>
      <c r="K63" s="16"/>
      <c r="L63" s="16"/>
      <c r="M63" s="16"/>
      <c r="N63" s="16"/>
    </row>
    <row r="64" spans="1:14">
      <c r="A64" s="9"/>
      <c r="B64" s="9"/>
      <c r="C64" s="9"/>
      <c r="D64" s="9"/>
      <c r="E64" s="9"/>
      <c r="F64" s="9"/>
      <c r="G64" s="9"/>
      <c r="H64" s="16"/>
      <c r="I64" s="16"/>
      <c r="J64" s="16"/>
      <c r="K64" s="16"/>
      <c r="L64" s="16"/>
      <c r="M64" s="16"/>
      <c r="N64" s="16"/>
    </row>
  </sheetData>
  <mergeCells count="1">
    <mergeCell ref="A1:B1"/>
  </mergeCells>
  <phoneticPr fontId="1" type="noConversion"/>
  <hyperlinks>
    <hyperlink ref="E1" location="'L1'!A1" display="回首頁" xr:uid="{00000000-0004-0000-09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tabSelected="1" zoomScaleNormal="100" workbookViewId="0">
      <selection activeCell="E2" sqref="E2"/>
    </sheetView>
  </sheetViews>
  <sheetFormatPr defaultColWidth="10.77734375" defaultRowHeight="16.2"/>
  <cols>
    <col min="1" max="1" width="5.21875" style="12" bestFit="1" customWidth="1"/>
    <col min="2" max="2" width="19" style="12" bestFit="1" customWidth="1"/>
    <col min="3" max="3" width="38.5546875" style="12" customWidth="1"/>
    <col min="4" max="4" width="15.33203125" style="12" bestFit="1" customWidth="1"/>
    <col min="5" max="5" width="8.21875" style="12" bestFit="1" customWidth="1"/>
    <col min="6" max="6" width="6.21875" style="12" bestFit="1" customWidth="1"/>
    <col min="7" max="7" width="36.21875" style="12" customWidth="1"/>
    <col min="8" max="8" width="13.6640625" style="12" customWidth="1"/>
    <col min="9" max="9" width="16.5546875" style="12" bestFit="1" customWidth="1"/>
    <col min="10" max="10" width="17.77734375" style="12" bestFit="1" customWidth="1"/>
    <col min="11" max="11" width="6.21875" style="12" bestFit="1" customWidth="1"/>
    <col min="12" max="12" width="7.109375" style="12" bestFit="1" customWidth="1"/>
    <col min="13" max="13" width="6.21875" style="12" bestFit="1" customWidth="1"/>
    <col min="14" max="14" width="34.88671875" style="12" bestFit="1" customWidth="1"/>
    <col min="15" max="16384" width="10.77734375" style="12"/>
  </cols>
  <sheetData>
    <row r="1" spans="1:14">
      <c r="A1" s="29" t="s">
        <v>22</v>
      </c>
      <c r="B1" s="30"/>
      <c r="C1" s="9" t="str">
        <f>[1]DBD!C1</f>
        <v>CustMain</v>
      </c>
      <c r="D1" s="9" t="str">
        <f>[1]DBD!D1</f>
        <v>客戶資料主檔</v>
      </c>
      <c r="E1" s="17" t="s">
        <v>313</v>
      </c>
      <c r="F1" s="11"/>
      <c r="G1" s="11"/>
    </row>
    <row r="2" spans="1:14" ht="129.6">
      <c r="A2" s="22"/>
      <c r="B2" s="24" t="s">
        <v>204</v>
      </c>
      <c r="C2" s="9" t="s">
        <v>220</v>
      </c>
      <c r="D2" s="9"/>
      <c r="E2" s="17"/>
      <c r="F2" s="11"/>
      <c r="G2" s="11"/>
    </row>
    <row r="3" spans="1:14">
      <c r="A3" s="22"/>
      <c r="B3" s="24" t="s">
        <v>205</v>
      </c>
      <c r="C3" s="9"/>
      <c r="D3" s="9"/>
      <c r="E3" s="17"/>
      <c r="F3" s="11"/>
      <c r="G3" s="11"/>
    </row>
    <row r="4" spans="1:14">
      <c r="A4" s="13" t="s">
        <v>23</v>
      </c>
      <c r="B4" s="13" t="s">
        <v>28</v>
      </c>
      <c r="C4" s="14" t="s">
        <v>29</v>
      </c>
      <c r="D4" s="13" t="s">
        <v>30</v>
      </c>
      <c r="E4" s="13" t="s">
        <v>31</v>
      </c>
      <c r="F4" s="13" t="s">
        <v>32</v>
      </c>
      <c r="G4" s="14" t="s">
        <v>33</v>
      </c>
      <c r="H4" s="15" t="s">
        <v>263</v>
      </c>
      <c r="I4" s="15" t="s">
        <v>282</v>
      </c>
      <c r="J4" s="15" t="s">
        <v>36</v>
      </c>
      <c r="K4" s="15" t="s">
        <v>37</v>
      </c>
      <c r="L4" s="15" t="s">
        <v>38</v>
      </c>
      <c r="M4" s="15" t="s">
        <v>39</v>
      </c>
      <c r="N4" s="15" t="s">
        <v>40</v>
      </c>
    </row>
    <row r="5" spans="1:14">
      <c r="A5" s="9">
        <f>[1]DBD!A9</f>
        <v>1</v>
      </c>
      <c r="B5" s="9" t="str">
        <f>[1]DBD!B9</f>
        <v>CustUKey</v>
      </c>
      <c r="C5" s="9" t="str">
        <f>[1]DBD!C9</f>
        <v>客戶識別碼</v>
      </c>
      <c r="D5" s="9" t="str">
        <f>[1]DBD!D9</f>
        <v>VARCHAR2</v>
      </c>
      <c r="E5" s="9">
        <f>[1]DBD!E9</f>
        <v>32</v>
      </c>
      <c r="F5" s="9">
        <f>[1]DBD!F9</f>
        <v>0</v>
      </c>
      <c r="G5" s="9">
        <f>[1]DBD!G9</f>
        <v>0</v>
      </c>
      <c r="H5" s="16"/>
      <c r="I5" s="16"/>
      <c r="J5" s="16"/>
      <c r="K5" s="16"/>
      <c r="L5" s="16"/>
      <c r="M5" s="16"/>
      <c r="N5" s="16" t="s">
        <v>172</v>
      </c>
    </row>
    <row r="6" spans="1:14">
      <c r="A6" s="9">
        <f>[1]DBD!A10</f>
        <v>2</v>
      </c>
      <c r="B6" s="9" t="str">
        <f>[1]DBD!B10</f>
        <v>CustId</v>
      </c>
      <c r="C6" s="9" t="str">
        <f>[1]DBD!C10</f>
        <v>身份證字號/統一編號</v>
      </c>
      <c r="D6" s="9" t="str">
        <f>[1]DBD!D10</f>
        <v>VARCHAR2</v>
      </c>
      <c r="E6" s="9">
        <f>[1]DBD!E10</f>
        <v>10</v>
      </c>
      <c r="F6" s="9">
        <f>[1]DBD!F10</f>
        <v>0</v>
      </c>
      <c r="G6" s="9">
        <f>[1]DBD!G10</f>
        <v>0</v>
      </c>
      <c r="H6" s="16" t="s">
        <v>24</v>
      </c>
      <c r="I6" s="16" t="s">
        <v>25</v>
      </c>
      <c r="J6" s="16" t="s">
        <v>41</v>
      </c>
      <c r="K6" s="16" t="s">
        <v>26</v>
      </c>
      <c r="L6" s="16">
        <v>10</v>
      </c>
      <c r="M6" s="16"/>
      <c r="N6" s="16" t="s">
        <v>186</v>
      </c>
    </row>
    <row r="7" spans="1:14">
      <c r="A7" s="9">
        <f>[1]DBD!A11</f>
        <v>3</v>
      </c>
      <c r="B7" s="9" t="str">
        <f>[1]DBD!B11</f>
        <v>CustNo</v>
      </c>
      <c r="C7" s="9" t="str">
        <f>[1]DBD!C11</f>
        <v>戶號</v>
      </c>
      <c r="D7" s="9" t="str">
        <f>[1]DBD!D11</f>
        <v>DECIMAL</v>
      </c>
      <c r="E7" s="9">
        <f>[1]DBD!E11</f>
        <v>7</v>
      </c>
      <c r="F7" s="9">
        <f>[1]DBD!F11</f>
        <v>0</v>
      </c>
      <c r="G7" s="9" t="str">
        <f>[1]DBD!G11</f>
        <v>無戶號者為0</v>
      </c>
      <c r="H7" s="16" t="s">
        <v>24</v>
      </c>
      <c r="I7" s="16" t="s">
        <v>9</v>
      </c>
      <c r="J7" s="16" t="s">
        <v>11</v>
      </c>
      <c r="K7" s="16" t="s">
        <v>10</v>
      </c>
      <c r="L7" s="16">
        <v>7</v>
      </c>
      <c r="M7" s="16"/>
      <c r="N7" s="16"/>
    </row>
    <row r="8" spans="1:14">
      <c r="A8" s="9">
        <f>[1]DBD!A12</f>
        <v>4</v>
      </c>
      <c r="B8" s="9" t="str">
        <f>[1]DBD!B12</f>
        <v>BranchNo</v>
      </c>
      <c r="C8" s="9" t="str">
        <f>[1]DBD!C12</f>
        <v>單位別</v>
      </c>
      <c r="D8" s="9" t="str">
        <f>[1]DBD!D12</f>
        <v>VARCHAR2</v>
      </c>
      <c r="E8" s="9">
        <f>[1]DBD!E12</f>
        <v>4</v>
      </c>
      <c r="F8" s="9">
        <f>[1]DBD!F12</f>
        <v>0</v>
      </c>
      <c r="G8" s="9">
        <f>[1]DBD!G12</f>
        <v>0</v>
      </c>
      <c r="H8" s="16" t="s">
        <v>24</v>
      </c>
      <c r="I8" s="16" t="s">
        <v>151</v>
      </c>
      <c r="J8" s="16" t="s">
        <v>152</v>
      </c>
      <c r="K8" s="16" t="s">
        <v>10</v>
      </c>
      <c r="L8" s="16">
        <v>4</v>
      </c>
      <c r="M8" s="16"/>
      <c r="N8" s="16" t="s">
        <v>188</v>
      </c>
    </row>
    <row r="9" spans="1:14">
      <c r="A9" s="9">
        <f>[1]DBD!A13</f>
        <v>5</v>
      </c>
      <c r="B9" s="9" t="str">
        <f>[1]DBD!B13</f>
        <v>CustName</v>
      </c>
      <c r="C9" s="9" t="str">
        <f>[1]DBD!C13</f>
        <v>戶名/公司名稱</v>
      </c>
      <c r="D9" s="9" t="str">
        <f>[1]DBD!D13</f>
        <v>NVARCHAR2</v>
      </c>
      <c r="E9" s="9">
        <f>[1]DBD!E13</f>
        <v>100</v>
      </c>
      <c r="F9" s="9">
        <f>[1]DBD!F13</f>
        <v>0</v>
      </c>
      <c r="G9" s="9">
        <f>[1]DBD!G13</f>
        <v>0</v>
      </c>
      <c r="H9" s="16" t="s">
        <v>7</v>
      </c>
      <c r="I9" s="16" t="s">
        <v>277</v>
      </c>
      <c r="J9" s="16" t="s">
        <v>13</v>
      </c>
      <c r="K9" s="16" t="s">
        <v>14</v>
      </c>
      <c r="L9" s="16" t="s">
        <v>15</v>
      </c>
      <c r="M9" s="16"/>
      <c r="N9" s="16" t="s">
        <v>27</v>
      </c>
    </row>
    <row r="10" spans="1:14">
      <c r="A10" s="9">
        <f>[1]DBD!A14</f>
        <v>6</v>
      </c>
      <c r="B10" s="9" t="str">
        <f>[1]DBD!B14</f>
        <v>Birthday</v>
      </c>
      <c r="C10" s="9" t="str">
        <f>[1]DBD!C14</f>
        <v>出生年月日/設立日期</v>
      </c>
      <c r="D10" s="9" t="str">
        <f>[1]DBD!D14</f>
        <v>decimald</v>
      </c>
      <c r="E10" s="9">
        <f>[1]DBD!E14</f>
        <v>8</v>
      </c>
      <c r="F10" s="9">
        <f>[1]DBD!F14</f>
        <v>0</v>
      </c>
      <c r="G10" s="9">
        <f>[1]DBD!G14</f>
        <v>0</v>
      </c>
      <c r="H10" s="16" t="s">
        <v>7</v>
      </c>
      <c r="I10" s="16" t="s">
        <v>17</v>
      </c>
      <c r="J10" s="16" t="s">
        <v>16</v>
      </c>
      <c r="K10" s="16" t="s">
        <v>10</v>
      </c>
      <c r="L10" s="16">
        <v>8</v>
      </c>
      <c r="M10" s="16"/>
      <c r="N10" s="16"/>
    </row>
    <row r="11" spans="1:14" ht="32.4">
      <c r="A11" s="9">
        <f>[1]DBD!A15</f>
        <v>7</v>
      </c>
      <c r="B11" s="9" t="str">
        <f>[1]DBD!B15</f>
        <v>Sex</v>
      </c>
      <c r="C11" s="9" t="str">
        <f>[1]DBD!C15</f>
        <v>性別</v>
      </c>
      <c r="D11" s="9" t="str">
        <f>[1]DBD!D15</f>
        <v>VARCHAR2</v>
      </c>
      <c r="E11" s="9">
        <f>[1]DBD!E15</f>
        <v>1</v>
      </c>
      <c r="F11" s="9">
        <f>[1]DBD!F15</f>
        <v>0</v>
      </c>
      <c r="G11" s="9" t="str">
        <f>[1]DBD!G15</f>
        <v>1:男性
2:女性</v>
      </c>
      <c r="H11" s="16" t="s">
        <v>7</v>
      </c>
      <c r="I11" s="16" t="s">
        <v>18</v>
      </c>
      <c r="J11" s="16" t="s">
        <v>19</v>
      </c>
      <c r="K11" s="16" t="s">
        <v>8</v>
      </c>
      <c r="L11" s="16">
        <v>1</v>
      </c>
      <c r="M11" s="16"/>
      <c r="N11" s="16" t="s">
        <v>187</v>
      </c>
    </row>
    <row r="12" spans="1:14" ht="162">
      <c r="A12" s="9">
        <f>[1]DBD!A16</f>
        <v>8</v>
      </c>
      <c r="B12" s="9" t="str">
        <f>[1]DBD!B16</f>
        <v>CustTypeCode</v>
      </c>
      <c r="C12" s="9" t="str">
        <f>[1]DBD!C16</f>
        <v>客戶別</v>
      </c>
      <c r="D12" s="9" t="str">
        <f>[1]DBD!D16</f>
        <v>VARCHAR2</v>
      </c>
      <c r="E12" s="9">
        <f>[1]DBD!E16</f>
        <v>2</v>
      </c>
      <c r="F12" s="9">
        <f>[1]DBD!F16</f>
        <v>0</v>
      </c>
      <c r="G12" s="9" t="str">
        <f>[1]DBD!G16</f>
        <v>共用代碼檔
00一般
01員工
02首購
03關企公司
04關企員工
05保戶
07員工二親等
09新二階員工
10保貸戶</v>
      </c>
      <c r="H12" s="16" t="s">
        <v>7</v>
      </c>
      <c r="I12" s="16" t="s">
        <v>20</v>
      </c>
      <c r="J12" s="16" t="s">
        <v>21</v>
      </c>
      <c r="K12" s="16" t="s">
        <v>8</v>
      </c>
      <c r="L12" s="16">
        <v>1</v>
      </c>
      <c r="M12" s="16"/>
      <c r="N12" s="21" t="s">
        <v>189</v>
      </c>
    </row>
    <row r="13" spans="1:14">
      <c r="A13" s="9">
        <f>[1]DBD!A17</f>
        <v>9</v>
      </c>
      <c r="B13" s="9" t="str">
        <f>[1]DBD!B17</f>
        <v>IndustryCode</v>
      </c>
      <c r="C13" s="9" t="str">
        <f>[1]DBD!C17</f>
        <v>行業別</v>
      </c>
      <c r="D13" s="9" t="str">
        <f>[1]DBD!D17</f>
        <v>VARCHAR2</v>
      </c>
      <c r="E13" s="9">
        <f>[1]DBD!E17</f>
        <v>6</v>
      </c>
      <c r="F13" s="9">
        <f>[1]DBD!F17</f>
        <v>0</v>
      </c>
      <c r="G13" s="9" t="str">
        <f>[1]DBD!G17</f>
        <v>行業別對照檔CdIndustry</v>
      </c>
      <c r="H13" s="16" t="s">
        <v>7</v>
      </c>
      <c r="I13" s="16" t="s">
        <v>42</v>
      </c>
      <c r="J13" s="16" t="s">
        <v>43</v>
      </c>
      <c r="K13" s="16" t="s">
        <v>10</v>
      </c>
      <c r="L13" s="16">
        <v>6</v>
      </c>
      <c r="M13" s="16"/>
      <c r="N13" s="16" t="s">
        <v>44</v>
      </c>
    </row>
    <row r="14" spans="1:14">
      <c r="A14" s="9">
        <f>[1]DBD!A18</f>
        <v>10</v>
      </c>
      <c r="B14" s="9" t="str">
        <f>[1]DBD!B18</f>
        <v>NationalityCode</v>
      </c>
      <c r="C14" s="9" t="str">
        <f>[1]DBD!C18</f>
        <v>國籍</v>
      </c>
      <c r="D14" s="9" t="str">
        <f>[1]DBD!D18</f>
        <v>VARCHAR2</v>
      </c>
      <c r="E14" s="9">
        <f>[1]DBD!E18</f>
        <v>2</v>
      </c>
      <c r="F14" s="9">
        <f>[1]DBD!F18</f>
        <v>0</v>
      </c>
      <c r="G14" s="9" t="str">
        <f>[1]DBD!G18</f>
        <v>國籍對照檔</v>
      </c>
      <c r="H14" s="16" t="s">
        <v>93</v>
      </c>
      <c r="I14" s="16" t="s">
        <v>45</v>
      </c>
      <c r="J14" s="16" t="s">
        <v>46</v>
      </c>
      <c r="K14" s="16" t="s">
        <v>8</v>
      </c>
      <c r="L14" s="16">
        <v>2</v>
      </c>
      <c r="M14" s="16"/>
      <c r="N14" s="16"/>
    </row>
    <row r="15" spans="1:14">
      <c r="A15" s="9">
        <f>[1]DBD!A19</f>
        <v>11</v>
      </c>
      <c r="B15" s="9" t="str">
        <f>[1]DBD!B19</f>
        <v>SpouseId</v>
      </c>
      <c r="C15" s="9" t="str">
        <f>[1]DBD!C19</f>
        <v>配偶身份證號/負責人身分證</v>
      </c>
      <c r="D15" s="9" t="str">
        <f>[1]DBD!D19</f>
        <v>VARCHAR2</v>
      </c>
      <c r="E15" s="9">
        <f>[1]DBD!E19</f>
        <v>10</v>
      </c>
      <c r="F15" s="9">
        <f>[1]DBD!F19</f>
        <v>0</v>
      </c>
      <c r="G15" s="9">
        <f>[1]DBD!G19</f>
        <v>0</v>
      </c>
      <c r="H15" s="16" t="s">
        <v>12</v>
      </c>
      <c r="I15" s="16" t="s">
        <v>48</v>
      </c>
      <c r="J15" s="16" t="s">
        <v>49</v>
      </c>
      <c r="K15" s="16" t="s">
        <v>8</v>
      </c>
      <c r="L15" s="16">
        <v>10</v>
      </c>
      <c r="M15" s="16"/>
      <c r="N15" s="16" t="s">
        <v>190</v>
      </c>
    </row>
    <row r="16" spans="1:14">
      <c r="A16" s="9">
        <f>[1]DBD!A20</f>
        <v>12</v>
      </c>
      <c r="B16" s="9" t="str">
        <f>[1]DBD!B20</f>
        <v>SpouseName</v>
      </c>
      <c r="C16" s="9" t="str">
        <f>[1]DBD!C20</f>
        <v>配偶姓名/負責人姓名</v>
      </c>
      <c r="D16" s="9" t="str">
        <f>[1]DBD!D20</f>
        <v>NVARCHAR2</v>
      </c>
      <c r="E16" s="9">
        <f>[1]DBD!E20</f>
        <v>100</v>
      </c>
      <c r="F16" s="9">
        <f>[1]DBD!F20</f>
        <v>0</v>
      </c>
      <c r="G16" s="9">
        <f>[1]DBD!G20</f>
        <v>0</v>
      </c>
      <c r="H16" s="16" t="s">
        <v>7</v>
      </c>
      <c r="I16" s="16" t="s">
        <v>50</v>
      </c>
      <c r="J16" s="16" t="s">
        <v>51</v>
      </c>
      <c r="K16" s="16" t="s">
        <v>8</v>
      </c>
      <c r="L16" s="16">
        <v>12</v>
      </c>
      <c r="M16" s="16"/>
      <c r="N16" s="16"/>
    </row>
    <row r="17" spans="1:14">
      <c r="A17" s="9">
        <f>[1]DBD!A21</f>
        <v>13</v>
      </c>
      <c r="B17" s="9" t="str">
        <f>[1]DBD!B21</f>
        <v>RegZip3</v>
      </c>
      <c r="C17" s="9" t="str">
        <f>[1]DBD!C21</f>
        <v>戶籍-郵遞區號前三碼</v>
      </c>
      <c r="D17" s="9" t="str">
        <f>[1]DBD!D21</f>
        <v>VARCHAR2</v>
      </c>
      <c r="E17" s="9">
        <f>[1]DBD!E21</f>
        <v>3</v>
      </c>
      <c r="F17" s="9">
        <f>[1]DBD!F21</f>
        <v>0</v>
      </c>
      <c r="G17" s="9">
        <f>[1]DBD!G21</f>
        <v>0</v>
      </c>
      <c r="H17" s="16" t="s">
        <v>7</v>
      </c>
      <c r="I17" s="16" t="s">
        <v>53</v>
      </c>
      <c r="J17" s="16" t="s">
        <v>52</v>
      </c>
      <c r="K17" s="16" t="s">
        <v>10</v>
      </c>
      <c r="L17" s="16">
        <v>5</v>
      </c>
      <c r="M17" s="16"/>
      <c r="N17" s="16" t="s">
        <v>54</v>
      </c>
    </row>
    <row r="18" spans="1:14">
      <c r="A18" s="9">
        <f>[1]DBD!A22</f>
        <v>14</v>
      </c>
      <c r="B18" s="9" t="str">
        <f>[1]DBD!B22</f>
        <v>RegZip2</v>
      </c>
      <c r="C18" s="9" t="str">
        <f>[1]DBD!C22</f>
        <v>戶籍-郵遞區號後兩碼</v>
      </c>
      <c r="D18" s="9" t="str">
        <f>[1]DBD!D22</f>
        <v>VARCHAR2</v>
      </c>
      <c r="E18" s="9">
        <f>[1]DBD!E22</f>
        <v>2</v>
      </c>
      <c r="F18" s="9">
        <f>[1]DBD!F22</f>
        <v>0</v>
      </c>
      <c r="G18" s="9">
        <f>[1]DBD!G22</f>
        <v>0</v>
      </c>
      <c r="H18" s="16" t="s">
        <v>7</v>
      </c>
      <c r="I18" s="16" t="s">
        <v>53</v>
      </c>
      <c r="J18" s="16" t="s">
        <v>52</v>
      </c>
      <c r="K18" s="16" t="s">
        <v>10</v>
      </c>
      <c r="L18" s="16">
        <v>5</v>
      </c>
      <c r="M18" s="16"/>
      <c r="N18" s="16" t="s">
        <v>55</v>
      </c>
    </row>
    <row r="19" spans="1:14">
      <c r="A19" s="9">
        <f>[1]DBD!A23</f>
        <v>15</v>
      </c>
      <c r="B19" s="9" t="str">
        <f>[1]DBD!B23</f>
        <v>RegCityCode</v>
      </c>
      <c r="C19" s="9" t="str">
        <f>[1]DBD!C23</f>
        <v>戶籍-縣市代碼</v>
      </c>
      <c r="D19" s="9" t="str">
        <f>[1]DBD!D23</f>
        <v>VARCHAR2</v>
      </c>
      <c r="E19" s="9">
        <f>[1]DBD!E23</f>
        <v>2</v>
      </c>
      <c r="F19" s="9">
        <f>[1]DBD!F23</f>
        <v>0</v>
      </c>
      <c r="G19" s="9" t="str">
        <f>[1]DBD!G23</f>
        <v>地區別與鄉鎮區對照檔CdArea</v>
      </c>
      <c r="H19" s="16"/>
      <c r="I19" s="16"/>
      <c r="J19" s="16"/>
      <c r="K19" s="16"/>
      <c r="L19" s="16"/>
      <c r="M19" s="16"/>
      <c r="N19" s="16" t="s">
        <v>255</v>
      </c>
    </row>
    <row r="20" spans="1:14">
      <c r="A20" s="9">
        <f>[1]DBD!A24</f>
        <v>16</v>
      </c>
      <c r="B20" s="9" t="str">
        <f>[1]DBD!B24</f>
        <v>RegAreaCode</v>
      </c>
      <c r="C20" s="9" t="str">
        <f>[1]DBD!C24</f>
        <v>戶籍-鄉鎮市區代碼</v>
      </c>
      <c r="D20" s="9" t="str">
        <f>[1]DBD!D24</f>
        <v>VARCHAR2</v>
      </c>
      <c r="E20" s="9">
        <f>[1]DBD!E24</f>
        <v>3</v>
      </c>
      <c r="F20" s="9">
        <f>[1]DBD!F24</f>
        <v>0</v>
      </c>
      <c r="G20" s="9" t="str">
        <f>[1]DBD!G24</f>
        <v>地區別與鄉鎮區對照檔CdArea</v>
      </c>
      <c r="H20" s="16"/>
      <c r="I20" s="16"/>
      <c r="J20" s="16"/>
      <c r="K20" s="16"/>
      <c r="L20" s="16"/>
      <c r="M20" s="16"/>
      <c r="N20" s="16" t="s">
        <v>255</v>
      </c>
    </row>
    <row r="21" spans="1:14" ht="48.6">
      <c r="A21" s="9">
        <f>[1]DBD!A25</f>
        <v>17</v>
      </c>
      <c r="B21" s="9" t="str">
        <f>[1]DBD!B25</f>
        <v>RegRoad</v>
      </c>
      <c r="C21" s="9" t="str">
        <f>[1]DBD!C25</f>
        <v>戶籍-路名</v>
      </c>
      <c r="D21" s="9" t="str">
        <f>[1]DBD!D25</f>
        <v>NVARCHAR2</v>
      </c>
      <c r="E21" s="9">
        <f>[1]DBD!E25</f>
        <v>40</v>
      </c>
      <c r="F21" s="9">
        <f>[1]DBD!F25</f>
        <v>0</v>
      </c>
      <c r="G21" s="9">
        <f>[1]DBD!G25</f>
        <v>0</v>
      </c>
      <c r="H21" s="16" t="s">
        <v>7</v>
      </c>
      <c r="I21" s="16" t="s">
        <v>278</v>
      </c>
      <c r="J21" s="16" t="s">
        <v>56</v>
      </c>
      <c r="K21" s="16" t="s">
        <v>58</v>
      </c>
      <c r="L21" s="16" t="s">
        <v>57</v>
      </c>
      <c r="M21" s="16"/>
      <c r="N21" s="21" t="s">
        <v>202</v>
      </c>
    </row>
    <row r="22" spans="1:14">
      <c r="A22" s="9">
        <f>[1]DBD!A26</f>
        <v>18</v>
      </c>
      <c r="B22" s="9" t="str">
        <f>[1]DBD!B26</f>
        <v>RegSection</v>
      </c>
      <c r="C22" s="9" t="str">
        <f>[1]DBD!C26</f>
        <v>戶籍-段</v>
      </c>
      <c r="D22" s="9" t="str">
        <f>[1]DBD!D26</f>
        <v>VARCHAR2</v>
      </c>
      <c r="E22" s="9">
        <f>[1]DBD!E26</f>
        <v>5</v>
      </c>
      <c r="F22" s="9">
        <f>[1]DBD!F26</f>
        <v>0</v>
      </c>
      <c r="G22" s="9"/>
      <c r="H22" s="16" t="s">
        <v>7</v>
      </c>
      <c r="I22" s="16" t="s">
        <v>278</v>
      </c>
      <c r="J22" s="16" t="s">
        <v>56</v>
      </c>
      <c r="K22" s="16" t="s">
        <v>58</v>
      </c>
      <c r="L22" s="16" t="s">
        <v>57</v>
      </c>
      <c r="M22" s="16"/>
      <c r="N22" s="16" t="s">
        <v>256</v>
      </c>
    </row>
    <row r="23" spans="1:14">
      <c r="A23" s="9">
        <f>[1]DBD!A27</f>
        <v>19</v>
      </c>
      <c r="B23" s="9" t="str">
        <f>[1]DBD!B27</f>
        <v>RegAlley</v>
      </c>
      <c r="C23" s="9" t="str">
        <f>[1]DBD!C27</f>
        <v>戶籍-巷</v>
      </c>
      <c r="D23" s="9" t="str">
        <f>[1]DBD!D27</f>
        <v>VARCHAR2</v>
      </c>
      <c r="E23" s="9">
        <f>[1]DBD!E27</f>
        <v>5</v>
      </c>
      <c r="F23" s="9">
        <f>[1]DBD!F27</f>
        <v>0</v>
      </c>
      <c r="G23" s="9">
        <f>[1]DBD!G27</f>
        <v>0</v>
      </c>
      <c r="H23" s="16" t="s">
        <v>7</v>
      </c>
      <c r="I23" s="16" t="s">
        <v>278</v>
      </c>
      <c r="J23" s="16" t="s">
        <v>56</v>
      </c>
      <c r="K23" s="16" t="s">
        <v>58</v>
      </c>
      <c r="L23" s="16" t="s">
        <v>57</v>
      </c>
      <c r="M23" s="16"/>
      <c r="N23" s="16" t="s">
        <v>203</v>
      </c>
    </row>
    <row r="24" spans="1:14">
      <c r="A24" s="9">
        <f>[1]DBD!A28</f>
        <v>20</v>
      </c>
      <c r="B24" s="9" t="str">
        <f>[1]DBD!B28</f>
        <v>RegLane</v>
      </c>
      <c r="C24" s="9" t="str">
        <f>[1]DBD!C28</f>
        <v>戶籍-弄</v>
      </c>
      <c r="D24" s="9" t="str">
        <f>[1]DBD!D28</f>
        <v>VARCHAR2</v>
      </c>
      <c r="E24" s="9">
        <f>[1]DBD!E28</f>
        <v>5</v>
      </c>
      <c r="F24" s="9">
        <f>[1]DBD!F28</f>
        <v>0</v>
      </c>
      <c r="G24" s="9">
        <f>[1]DBD!G28</f>
        <v>0</v>
      </c>
      <c r="H24" s="16" t="s">
        <v>7</v>
      </c>
      <c r="I24" s="16" t="s">
        <v>278</v>
      </c>
      <c r="J24" s="16" t="s">
        <v>56</v>
      </c>
      <c r="K24" s="16" t="s">
        <v>58</v>
      </c>
      <c r="L24" s="16" t="s">
        <v>57</v>
      </c>
      <c r="M24" s="16"/>
      <c r="N24" s="16" t="s">
        <v>203</v>
      </c>
    </row>
    <row r="25" spans="1:14">
      <c r="A25" s="9">
        <f>[1]DBD!A29</f>
        <v>21</v>
      </c>
      <c r="B25" s="9" t="str">
        <f>[1]DBD!B29</f>
        <v>RegNum</v>
      </c>
      <c r="C25" s="9" t="str">
        <f>[1]DBD!C29</f>
        <v>戶籍-號</v>
      </c>
      <c r="D25" s="9" t="str">
        <f>[1]DBD!D29</f>
        <v>VARCHAR2</v>
      </c>
      <c r="E25" s="9">
        <f>[1]DBD!E29</f>
        <v>5</v>
      </c>
      <c r="F25" s="9">
        <f>[1]DBD!F29</f>
        <v>0</v>
      </c>
      <c r="G25" s="9">
        <f>[1]DBD!G29</f>
        <v>0</v>
      </c>
      <c r="H25" s="16" t="s">
        <v>7</v>
      </c>
      <c r="I25" s="16" t="s">
        <v>278</v>
      </c>
      <c r="J25" s="16" t="s">
        <v>56</v>
      </c>
      <c r="K25" s="16" t="s">
        <v>58</v>
      </c>
      <c r="L25" s="16" t="s">
        <v>57</v>
      </c>
      <c r="M25" s="16"/>
      <c r="N25" s="16" t="s">
        <v>203</v>
      </c>
    </row>
    <row r="26" spans="1:14">
      <c r="A26" s="9">
        <f>[1]DBD!A30</f>
        <v>22</v>
      </c>
      <c r="B26" s="9" t="str">
        <f>[1]DBD!B30</f>
        <v>RegNumDash</v>
      </c>
      <c r="C26" s="9" t="str">
        <f>[1]DBD!C30</f>
        <v>戶籍-號之</v>
      </c>
      <c r="D26" s="9" t="str">
        <f>[1]DBD!D30</f>
        <v>VARCHAR2</v>
      </c>
      <c r="E26" s="9">
        <f>[1]DBD!E30</f>
        <v>5</v>
      </c>
      <c r="F26" s="9">
        <f>[1]DBD!F30</f>
        <v>0</v>
      </c>
      <c r="G26" s="9">
        <f>[1]DBD!G30</f>
        <v>0</v>
      </c>
      <c r="H26" s="16" t="s">
        <v>7</v>
      </c>
      <c r="I26" s="16" t="s">
        <v>278</v>
      </c>
      <c r="J26" s="16" t="s">
        <v>56</v>
      </c>
      <c r="K26" s="16" t="s">
        <v>58</v>
      </c>
      <c r="L26" s="16" t="s">
        <v>57</v>
      </c>
      <c r="M26" s="16"/>
      <c r="N26" s="16" t="s">
        <v>203</v>
      </c>
    </row>
    <row r="27" spans="1:14">
      <c r="A27" s="9">
        <f>[1]DBD!A31</f>
        <v>23</v>
      </c>
      <c r="B27" s="9" t="str">
        <f>[1]DBD!B31</f>
        <v>RegFloor</v>
      </c>
      <c r="C27" s="9" t="str">
        <f>[1]DBD!C31</f>
        <v>戶籍-樓</v>
      </c>
      <c r="D27" s="9" t="str">
        <f>[1]DBD!D31</f>
        <v>VARCHAR2</v>
      </c>
      <c r="E27" s="9">
        <f>[1]DBD!E31</f>
        <v>5</v>
      </c>
      <c r="F27" s="9">
        <f>[1]DBD!F31</f>
        <v>0</v>
      </c>
      <c r="G27" s="9">
        <f>[1]DBD!G31</f>
        <v>0</v>
      </c>
      <c r="H27" s="16" t="s">
        <v>7</v>
      </c>
      <c r="I27" s="16" t="s">
        <v>278</v>
      </c>
      <c r="J27" s="16" t="s">
        <v>56</v>
      </c>
      <c r="K27" s="16" t="s">
        <v>58</v>
      </c>
      <c r="L27" s="16" t="s">
        <v>57</v>
      </c>
      <c r="M27" s="16"/>
      <c r="N27" s="16" t="s">
        <v>203</v>
      </c>
    </row>
    <row r="28" spans="1:14">
      <c r="A28" s="9">
        <f>[1]DBD!A32</f>
        <v>24</v>
      </c>
      <c r="B28" s="9" t="str">
        <f>[1]DBD!B32</f>
        <v>RegFloorDash</v>
      </c>
      <c r="C28" s="9" t="str">
        <f>[1]DBD!C32</f>
        <v>戶籍-樓之</v>
      </c>
      <c r="D28" s="9" t="str">
        <f>[1]DBD!D32</f>
        <v>VARCHAR2</v>
      </c>
      <c r="E28" s="9">
        <f>[1]DBD!E32</f>
        <v>5</v>
      </c>
      <c r="F28" s="9">
        <f>[1]DBD!F32</f>
        <v>0</v>
      </c>
      <c r="G28" s="9">
        <f>[1]DBD!G32</f>
        <v>0</v>
      </c>
      <c r="H28" s="16" t="s">
        <v>7</v>
      </c>
      <c r="I28" s="16" t="s">
        <v>278</v>
      </c>
      <c r="J28" s="16" t="s">
        <v>56</v>
      </c>
      <c r="K28" s="16" t="s">
        <v>58</v>
      </c>
      <c r="L28" s="16" t="s">
        <v>57</v>
      </c>
      <c r="M28" s="16"/>
      <c r="N28" s="16" t="s">
        <v>203</v>
      </c>
    </row>
    <row r="29" spans="1:14">
      <c r="A29" s="9">
        <f>[1]DBD!A33</f>
        <v>25</v>
      </c>
      <c r="B29" s="9" t="str">
        <f>[1]DBD!B33</f>
        <v>CurrZip3</v>
      </c>
      <c r="C29" s="9" t="str">
        <f>[1]DBD!C33</f>
        <v>通訊-郵遞區號前三碼</v>
      </c>
      <c r="D29" s="9" t="str">
        <f>[1]DBD!D33</f>
        <v>VARCHAR2</v>
      </c>
      <c r="E29" s="9">
        <f>[1]DBD!E33</f>
        <v>3</v>
      </c>
      <c r="F29" s="9">
        <f>[1]DBD!F33</f>
        <v>0</v>
      </c>
      <c r="G29" s="9">
        <f>[1]DBD!G33</f>
        <v>0</v>
      </c>
      <c r="H29" s="16" t="s">
        <v>7</v>
      </c>
      <c r="I29" s="16" t="s">
        <v>59</v>
      </c>
      <c r="J29" s="16" t="s">
        <v>52</v>
      </c>
      <c r="K29" s="16" t="s">
        <v>10</v>
      </c>
      <c r="L29" s="16">
        <v>5</v>
      </c>
      <c r="M29" s="16"/>
      <c r="N29" s="16" t="s">
        <v>203</v>
      </c>
    </row>
    <row r="30" spans="1:14">
      <c r="A30" s="9">
        <f>[1]DBD!A34</f>
        <v>26</v>
      </c>
      <c r="B30" s="9" t="str">
        <f>[1]DBD!B34</f>
        <v>CurrZip2</v>
      </c>
      <c r="C30" s="9" t="str">
        <f>[1]DBD!C34</f>
        <v>通訊-郵遞區號後兩碼</v>
      </c>
      <c r="D30" s="9" t="str">
        <f>[1]DBD!D34</f>
        <v>VARCHAR2</v>
      </c>
      <c r="E30" s="9">
        <f>[1]DBD!E34</f>
        <v>2</v>
      </c>
      <c r="F30" s="9">
        <f>[1]DBD!F34</f>
        <v>0</v>
      </c>
      <c r="G30" s="9">
        <f>[1]DBD!G34</f>
        <v>0</v>
      </c>
      <c r="H30" s="16" t="s">
        <v>7</v>
      </c>
      <c r="I30" s="16" t="s">
        <v>59</v>
      </c>
      <c r="J30" s="16" t="s">
        <v>52</v>
      </c>
      <c r="K30" s="16" t="s">
        <v>10</v>
      </c>
      <c r="L30" s="16">
        <v>5</v>
      </c>
      <c r="M30" s="16"/>
      <c r="N30" s="16" t="s">
        <v>203</v>
      </c>
    </row>
    <row r="31" spans="1:14">
      <c r="A31" s="9">
        <f>[1]DBD!A35</f>
        <v>27</v>
      </c>
      <c r="B31" s="9" t="str">
        <f>[1]DBD!B35</f>
        <v>CurrCityCode</v>
      </c>
      <c r="C31" s="9" t="str">
        <f>[1]DBD!C35</f>
        <v>通訊-縣市代碼</v>
      </c>
      <c r="D31" s="9" t="str">
        <f>[1]DBD!D35</f>
        <v>VARCHAR2</v>
      </c>
      <c r="E31" s="9">
        <f>[1]DBD!E35</f>
        <v>2</v>
      </c>
      <c r="F31" s="9">
        <f>[1]DBD!F35</f>
        <v>0</v>
      </c>
      <c r="G31" s="9" t="str">
        <f>[1]DBD!G35</f>
        <v>地區別與鄉鎮區對照檔CdArea</v>
      </c>
      <c r="H31" s="16"/>
      <c r="I31" s="16"/>
      <c r="J31" s="16"/>
      <c r="K31" s="16"/>
      <c r="L31" s="16"/>
      <c r="M31" s="16"/>
      <c r="N31" s="16" t="s">
        <v>257</v>
      </c>
    </row>
    <row r="32" spans="1:14">
      <c r="A32" s="9">
        <f>[1]DBD!A36</f>
        <v>28</v>
      </c>
      <c r="B32" s="9" t="str">
        <f>[1]DBD!B36</f>
        <v>CurrAreaCode</v>
      </c>
      <c r="C32" s="9" t="str">
        <f>[1]DBD!C36</f>
        <v>通訊-鄉鎮市區代碼</v>
      </c>
      <c r="D32" s="9" t="str">
        <f>[1]DBD!D36</f>
        <v>VARCHAR2</v>
      </c>
      <c r="E32" s="9">
        <f>[1]DBD!E36</f>
        <v>3</v>
      </c>
      <c r="F32" s="9">
        <f>[1]DBD!F36</f>
        <v>0</v>
      </c>
      <c r="G32" s="9" t="str">
        <f>[1]DBD!G36</f>
        <v>地區別與鄉鎮區對照檔CdArea</v>
      </c>
      <c r="H32" s="16"/>
      <c r="I32" s="16"/>
      <c r="J32" s="16"/>
      <c r="K32" s="16"/>
      <c r="L32" s="16"/>
      <c r="M32" s="16"/>
      <c r="N32" s="16" t="s">
        <v>257</v>
      </c>
    </row>
    <row r="33" spans="1:14" ht="32.4">
      <c r="A33" s="9">
        <f>[1]DBD!A37</f>
        <v>29</v>
      </c>
      <c r="B33" s="9" t="str">
        <f>[1]DBD!B37</f>
        <v>CurrRoad</v>
      </c>
      <c r="C33" s="9" t="str">
        <f>[1]DBD!C37</f>
        <v>通訊-路名</v>
      </c>
      <c r="D33" s="9" t="str">
        <f>[1]DBD!D37</f>
        <v>NVARCHAR2</v>
      </c>
      <c r="E33" s="9">
        <f>[1]DBD!E37</f>
        <v>40</v>
      </c>
      <c r="F33" s="9">
        <f>[1]DBD!F37</f>
        <v>0</v>
      </c>
      <c r="G33" s="9">
        <f>[1]DBD!G37</f>
        <v>0</v>
      </c>
      <c r="H33" s="16" t="s">
        <v>7</v>
      </c>
      <c r="I33" s="16" t="s">
        <v>279</v>
      </c>
      <c r="J33" s="16" t="s">
        <v>60</v>
      </c>
      <c r="K33" s="16" t="s">
        <v>58</v>
      </c>
      <c r="L33" s="16" t="s">
        <v>57</v>
      </c>
      <c r="M33" s="16"/>
      <c r="N33" s="21" t="s">
        <v>191</v>
      </c>
    </row>
    <row r="34" spans="1:14">
      <c r="A34" s="9">
        <f>[1]DBD!A38</f>
        <v>30</v>
      </c>
      <c r="B34" s="9" t="str">
        <f>[1]DBD!B38</f>
        <v>CurrSection</v>
      </c>
      <c r="C34" s="9" t="str">
        <f>[1]DBD!C38</f>
        <v>通訊-段</v>
      </c>
      <c r="D34" s="9" t="str">
        <f>[1]DBD!D38</f>
        <v>VARCHAR2</v>
      </c>
      <c r="E34" s="9">
        <f>[1]DBD!E38</f>
        <v>5</v>
      </c>
      <c r="F34" s="9">
        <f>[1]DBD!F38</f>
        <v>0</v>
      </c>
      <c r="G34" s="9">
        <f>[1]DBD!G38</f>
        <v>0</v>
      </c>
      <c r="H34" s="16" t="s">
        <v>7</v>
      </c>
      <c r="I34" s="16" t="s">
        <v>279</v>
      </c>
      <c r="J34" s="16" t="s">
        <v>60</v>
      </c>
      <c r="K34" s="16" t="s">
        <v>58</v>
      </c>
      <c r="L34" s="16" t="s">
        <v>57</v>
      </c>
      <c r="M34" s="16"/>
      <c r="N34" s="16" t="s">
        <v>203</v>
      </c>
    </row>
    <row r="35" spans="1:14">
      <c r="A35" s="9">
        <f>[1]DBD!A39</f>
        <v>31</v>
      </c>
      <c r="B35" s="9" t="str">
        <f>[1]DBD!B39</f>
        <v>CurrAlley</v>
      </c>
      <c r="C35" s="9" t="str">
        <f>[1]DBD!C39</f>
        <v>通訊-巷</v>
      </c>
      <c r="D35" s="9" t="str">
        <f>[1]DBD!D39</f>
        <v>VARCHAR2</v>
      </c>
      <c r="E35" s="9">
        <f>[1]DBD!E39</f>
        <v>5</v>
      </c>
      <c r="F35" s="9">
        <f>[1]DBD!F39</f>
        <v>0</v>
      </c>
      <c r="G35" s="9"/>
      <c r="H35" s="16" t="s">
        <v>7</v>
      </c>
      <c r="I35" s="16" t="s">
        <v>279</v>
      </c>
      <c r="J35" s="16" t="s">
        <v>60</v>
      </c>
      <c r="K35" s="16" t="s">
        <v>58</v>
      </c>
      <c r="L35" s="16" t="s">
        <v>57</v>
      </c>
      <c r="M35" s="16"/>
      <c r="N35" s="16" t="s">
        <v>203</v>
      </c>
    </row>
    <row r="36" spans="1:14">
      <c r="A36" s="9">
        <f>[1]DBD!A40</f>
        <v>32</v>
      </c>
      <c r="B36" s="9" t="str">
        <f>[1]DBD!B40</f>
        <v>CurrLane</v>
      </c>
      <c r="C36" s="9" t="str">
        <f>[1]DBD!C40</f>
        <v>通訊-弄</v>
      </c>
      <c r="D36" s="9" t="str">
        <f>[1]DBD!D40</f>
        <v>VARCHAR2</v>
      </c>
      <c r="E36" s="9">
        <f>[1]DBD!E40</f>
        <v>5</v>
      </c>
      <c r="F36" s="9">
        <f>[1]DBD!F40</f>
        <v>0</v>
      </c>
      <c r="G36" s="9">
        <f>[1]DBD!G40</f>
        <v>0</v>
      </c>
      <c r="H36" s="16" t="s">
        <v>7</v>
      </c>
      <c r="I36" s="16" t="s">
        <v>279</v>
      </c>
      <c r="J36" s="16" t="s">
        <v>60</v>
      </c>
      <c r="K36" s="16" t="s">
        <v>58</v>
      </c>
      <c r="L36" s="16" t="s">
        <v>57</v>
      </c>
      <c r="M36" s="16"/>
      <c r="N36" s="16" t="s">
        <v>203</v>
      </c>
    </row>
    <row r="37" spans="1:14">
      <c r="A37" s="9">
        <f>[1]DBD!A41</f>
        <v>33</v>
      </c>
      <c r="B37" s="9" t="str">
        <f>[1]DBD!B41</f>
        <v>CurrNum</v>
      </c>
      <c r="C37" s="9" t="str">
        <f>[1]DBD!C41</f>
        <v>通訊-號</v>
      </c>
      <c r="D37" s="9" t="str">
        <f>[1]DBD!D41</f>
        <v>VARCHAR2</v>
      </c>
      <c r="E37" s="9">
        <f>[1]DBD!E41</f>
        <v>5</v>
      </c>
      <c r="F37" s="9">
        <f>[1]DBD!F41</f>
        <v>0</v>
      </c>
      <c r="G37" s="9">
        <f>[1]DBD!G41</f>
        <v>0</v>
      </c>
      <c r="H37" s="16" t="s">
        <v>7</v>
      </c>
      <c r="I37" s="16" t="s">
        <v>279</v>
      </c>
      <c r="J37" s="16" t="s">
        <v>60</v>
      </c>
      <c r="K37" s="16" t="s">
        <v>58</v>
      </c>
      <c r="L37" s="16" t="s">
        <v>57</v>
      </c>
      <c r="M37" s="16"/>
      <c r="N37" s="16" t="s">
        <v>203</v>
      </c>
    </row>
    <row r="38" spans="1:14">
      <c r="A38" s="9">
        <f>[1]DBD!A42</f>
        <v>34</v>
      </c>
      <c r="B38" s="9" t="str">
        <f>[1]DBD!B42</f>
        <v>CurrNumDash</v>
      </c>
      <c r="C38" s="9" t="str">
        <f>[1]DBD!C42</f>
        <v>通訊-號之</v>
      </c>
      <c r="D38" s="9" t="str">
        <f>[1]DBD!D42</f>
        <v>VARCHAR2</v>
      </c>
      <c r="E38" s="9">
        <f>[1]DBD!E42</f>
        <v>5</v>
      </c>
      <c r="F38" s="9">
        <f>[1]DBD!F42</f>
        <v>0</v>
      </c>
      <c r="G38" s="9">
        <f>[1]DBD!G42</f>
        <v>0</v>
      </c>
      <c r="H38" s="16" t="s">
        <v>7</v>
      </c>
      <c r="I38" s="16" t="s">
        <v>279</v>
      </c>
      <c r="J38" s="16" t="s">
        <v>60</v>
      </c>
      <c r="K38" s="16" t="s">
        <v>58</v>
      </c>
      <c r="L38" s="16" t="s">
        <v>57</v>
      </c>
      <c r="M38" s="16"/>
      <c r="N38" s="16" t="s">
        <v>203</v>
      </c>
    </row>
    <row r="39" spans="1:14">
      <c r="A39" s="9">
        <f>[1]DBD!A43</f>
        <v>35</v>
      </c>
      <c r="B39" s="9" t="str">
        <f>[1]DBD!B43</f>
        <v>CurrFloor</v>
      </c>
      <c r="C39" s="9" t="str">
        <f>[1]DBD!C43</f>
        <v>通訊-樓</v>
      </c>
      <c r="D39" s="9" t="str">
        <f>[1]DBD!D43</f>
        <v>VARCHAR2</v>
      </c>
      <c r="E39" s="9">
        <f>[1]DBD!E43</f>
        <v>5</v>
      </c>
      <c r="F39" s="9">
        <f>[1]DBD!F43</f>
        <v>0</v>
      </c>
      <c r="G39" s="9">
        <f>[1]DBD!G43</f>
        <v>0</v>
      </c>
      <c r="H39" s="16" t="s">
        <v>7</v>
      </c>
      <c r="I39" s="16" t="s">
        <v>279</v>
      </c>
      <c r="J39" s="16" t="s">
        <v>60</v>
      </c>
      <c r="K39" s="16" t="s">
        <v>58</v>
      </c>
      <c r="L39" s="16" t="s">
        <v>57</v>
      </c>
      <c r="M39" s="16"/>
      <c r="N39" s="16" t="s">
        <v>203</v>
      </c>
    </row>
    <row r="40" spans="1:14">
      <c r="A40" s="9">
        <f>[1]DBD!A44</f>
        <v>36</v>
      </c>
      <c r="B40" s="9" t="str">
        <f>[1]DBD!B44</f>
        <v>CurrFloorDash</v>
      </c>
      <c r="C40" s="9" t="str">
        <f>[1]DBD!C44</f>
        <v>通訊-樓之</v>
      </c>
      <c r="D40" s="9" t="str">
        <f>[1]DBD!D44</f>
        <v>VARCHAR2</v>
      </c>
      <c r="E40" s="9">
        <f>[1]DBD!E44</f>
        <v>5</v>
      </c>
      <c r="F40" s="9">
        <f>[1]DBD!F44</f>
        <v>0</v>
      </c>
      <c r="G40" s="9">
        <f>[1]DBD!G44</f>
        <v>0</v>
      </c>
      <c r="H40" s="16" t="s">
        <v>7</v>
      </c>
      <c r="I40" s="16" t="s">
        <v>279</v>
      </c>
      <c r="J40" s="16" t="s">
        <v>60</v>
      </c>
      <c r="K40" s="16" t="s">
        <v>58</v>
      </c>
      <c r="L40" s="16" t="s">
        <v>57</v>
      </c>
      <c r="M40" s="16"/>
      <c r="N40" s="16" t="s">
        <v>203</v>
      </c>
    </row>
    <row r="41" spans="1:14" ht="32.4">
      <c r="A41" s="9">
        <f>[1]DBD!A45</f>
        <v>37</v>
      </c>
      <c r="B41" s="9" t="str">
        <f>[1]DBD!B45</f>
        <v>IsLimit</v>
      </c>
      <c r="C41" s="9" t="str">
        <f>[1]DBD!C45</f>
        <v>是否為授信限制對象</v>
      </c>
      <c r="D41" s="9" t="str">
        <f>[1]DBD!D45</f>
        <v>VARCHAR2</v>
      </c>
      <c r="E41" s="9">
        <f>[1]DBD!E45</f>
        <v>1</v>
      </c>
      <c r="F41" s="9">
        <f>[1]DBD!F45</f>
        <v>0</v>
      </c>
      <c r="G41" s="9" t="str">
        <f>[1]DBD!G45</f>
        <v>Y:是
N:否</v>
      </c>
      <c r="H41" s="21"/>
      <c r="I41" s="21"/>
      <c r="J41" s="21"/>
      <c r="K41" s="21"/>
      <c r="L41" s="21"/>
      <c r="M41" s="16"/>
      <c r="N41" s="16" t="s">
        <v>208</v>
      </c>
    </row>
    <row r="42" spans="1:14" ht="32.4">
      <c r="A42" s="9">
        <f>[1]DBD!A46</f>
        <v>38</v>
      </c>
      <c r="B42" s="9" t="str">
        <f>[1]DBD!B46</f>
        <v>IsRelated</v>
      </c>
      <c r="C42" s="9" t="str">
        <f>[1]DBD!C46</f>
        <v>是否為利害關係人</v>
      </c>
      <c r="D42" s="9" t="str">
        <f>[1]DBD!D46</f>
        <v>VARCHAR2</v>
      </c>
      <c r="E42" s="9">
        <f>[1]DBD!E46</f>
        <v>1</v>
      </c>
      <c r="F42" s="9">
        <f>[1]DBD!F46</f>
        <v>0</v>
      </c>
      <c r="G42" s="9" t="str">
        <f>[1]DBD!G46</f>
        <v>Y:是
N:否</v>
      </c>
      <c r="H42" s="16"/>
      <c r="I42" s="16"/>
      <c r="J42" s="16"/>
      <c r="K42" s="16"/>
      <c r="L42" s="16"/>
      <c r="M42" s="16"/>
      <c r="N42" s="16" t="s">
        <v>208</v>
      </c>
    </row>
    <row r="43" spans="1:14" ht="32.4">
      <c r="A43" s="9">
        <f>[1]DBD!A47</f>
        <v>39</v>
      </c>
      <c r="B43" s="9" t="str">
        <f>[1]DBD!B47</f>
        <v>IsLnrelNear</v>
      </c>
      <c r="C43" s="9" t="str">
        <f>[1]DBD!C47</f>
        <v>是否為準利害關係人</v>
      </c>
      <c r="D43" s="9" t="str">
        <f>[1]DBD!D47</f>
        <v>VARCHAR2</v>
      </c>
      <c r="E43" s="9">
        <f>[1]DBD!E47</f>
        <v>1</v>
      </c>
      <c r="F43" s="9">
        <f>[1]DBD!F47</f>
        <v>0</v>
      </c>
      <c r="G43" s="9" t="str">
        <f>[1]DBD!G47</f>
        <v>Y:是
N:否</v>
      </c>
      <c r="H43" s="16"/>
      <c r="I43" s="16"/>
      <c r="J43" s="16"/>
      <c r="K43" s="16"/>
      <c r="L43" s="16"/>
      <c r="M43" s="16"/>
      <c r="N43" s="16" t="s">
        <v>208</v>
      </c>
    </row>
    <row r="44" spans="1:14" ht="64.8">
      <c r="A44" s="9">
        <f>[1]DBD!A48</f>
        <v>40</v>
      </c>
      <c r="B44" s="9" t="str">
        <f>[1]DBD!B48</f>
        <v>EntCode</v>
      </c>
      <c r="C44" s="9" t="str">
        <f>[1]DBD!C48</f>
        <v>企金別</v>
      </c>
      <c r="D44" s="9" t="str">
        <f>[1]DBD!D48</f>
        <v>VARCHAR2</v>
      </c>
      <c r="E44" s="9">
        <f>[1]DBD!E48</f>
        <v>1</v>
      </c>
      <c r="F44" s="9">
        <f>[1]DBD!F48</f>
        <v>0</v>
      </c>
      <c r="G44" s="9" t="str">
        <f>[1]DBD!G48</f>
        <v>共用代碼檔
0:個金
1:企金
2:企金自然人</v>
      </c>
      <c r="H44" s="21" t="s">
        <v>280</v>
      </c>
      <c r="I44" s="21" t="s">
        <v>281</v>
      </c>
      <c r="J44" s="21" t="s">
        <v>192</v>
      </c>
      <c r="K44" s="21" t="s">
        <v>193</v>
      </c>
      <c r="L44" s="21" t="s">
        <v>194</v>
      </c>
      <c r="M44" s="16"/>
      <c r="N44" s="21" t="s">
        <v>195</v>
      </c>
    </row>
    <row r="45" spans="1:14" ht="32.4">
      <c r="A45" s="9">
        <f>[1]DBD!A49</f>
        <v>41</v>
      </c>
      <c r="B45" s="9" t="str">
        <f>[1]DBD!B49</f>
        <v>EmpNo</v>
      </c>
      <c r="C45" s="9" t="str">
        <f>[1]DBD!C49</f>
        <v>員工代號</v>
      </c>
      <c r="D45" s="9" t="str">
        <f>[1]DBD!D49</f>
        <v>VARCHAR2</v>
      </c>
      <c r="E45" s="9">
        <f>[1]DBD!E49</f>
        <v>6</v>
      </c>
      <c r="F45" s="9">
        <f>[1]DBD!F49</f>
        <v>0</v>
      </c>
      <c r="G45" s="9" t="str">
        <f>[1]DBD!G49</f>
        <v>若此客戶為員工
才放該員工的員工代號</v>
      </c>
      <c r="H45" s="16" t="s">
        <v>153</v>
      </c>
      <c r="I45" s="16" t="s">
        <v>155</v>
      </c>
      <c r="J45" s="16" t="s">
        <v>154</v>
      </c>
      <c r="K45" s="16" t="s">
        <v>8</v>
      </c>
      <c r="L45" s="16">
        <v>6</v>
      </c>
      <c r="M45" s="16"/>
      <c r="N45" s="16"/>
    </row>
    <row r="46" spans="1:14">
      <c r="A46" s="9">
        <f>[1]DBD!A50</f>
        <v>42</v>
      </c>
      <c r="B46" s="9" t="str">
        <f>[1]DBD!B50</f>
        <v>EName</v>
      </c>
      <c r="C46" s="9" t="str">
        <f>[1]DBD!C50</f>
        <v>英文姓名</v>
      </c>
      <c r="D46" s="9" t="str">
        <f>[1]DBD!D50</f>
        <v>VARCHAR2</v>
      </c>
      <c r="E46" s="9">
        <f>[1]DBD!E50</f>
        <v>20</v>
      </c>
      <c r="F46" s="9">
        <f>[1]DBD!F50</f>
        <v>0</v>
      </c>
      <c r="G46" s="9">
        <f>[1]DBD!G50</f>
        <v>0</v>
      </c>
      <c r="H46" s="16" t="s">
        <v>94</v>
      </c>
      <c r="I46" s="16" t="s">
        <v>61</v>
      </c>
      <c r="J46" s="16" t="s">
        <v>62</v>
      </c>
      <c r="K46" s="16" t="s">
        <v>8</v>
      </c>
      <c r="L46" s="16">
        <v>20</v>
      </c>
      <c r="M46" s="16"/>
      <c r="N46" s="16" t="s">
        <v>196</v>
      </c>
    </row>
    <row r="47" spans="1:14" ht="129.6">
      <c r="A47" s="9">
        <f>[1]DBD!A51</f>
        <v>43</v>
      </c>
      <c r="B47" s="9" t="str">
        <f>[1]DBD!B51</f>
        <v>EduCode</v>
      </c>
      <c r="C47" s="9" t="str">
        <f>[1]DBD!C51</f>
        <v>教育程度代號</v>
      </c>
      <c r="D47" s="9" t="str">
        <f>[1]DBD!D51</f>
        <v>VARCHAR2</v>
      </c>
      <c r="E47" s="9">
        <f>[1]DBD!E51</f>
        <v>1</v>
      </c>
      <c r="F47" s="9">
        <f>[1]DBD!F51</f>
        <v>0</v>
      </c>
      <c r="G47" s="9" t="str">
        <f>[1]DBD!G51</f>
        <v>共用代碼檔
1:小學以下
2:國中
3:高中職
4:專科學校
5:大學
6:研究所
7:博士</v>
      </c>
      <c r="H47" s="16" t="s">
        <v>47</v>
      </c>
      <c r="I47" s="16" t="s">
        <v>164</v>
      </c>
      <c r="J47" s="16" t="s">
        <v>63</v>
      </c>
      <c r="K47" s="16" t="s">
        <v>8</v>
      </c>
      <c r="L47" s="16">
        <v>1</v>
      </c>
      <c r="M47" s="16"/>
      <c r="N47" s="16" t="s">
        <v>197</v>
      </c>
    </row>
    <row r="48" spans="1:14" ht="32.4">
      <c r="A48" s="9">
        <f>[1]DBD!A52</f>
        <v>44</v>
      </c>
      <c r="B48" s="9" t="str">
        <f>[1]DBD!B52</f>
        <v>OwnedHome</v>
      </c>
      <c r="C48" s="9" t="str">
        <f>[1]DBD!C52</f>
        <v>自有住宅有無</v>
      </c>
      <c r="D48" s="9" t="str">
        <f>[1]DBD!D52</f>
        <v>VARCHAR2</v>
      </c>
      <c r="E48" s="9">
        <f>[1]DBD!E52</f>
        <v>1</v>
      </c>
      <c r="F48" s="9">
        <f>[1]DBD!F52</f>
        <v>0</v>
      </c>
      <c r="G48" s="9" t="str">
        <f>[1]DBD!G52</f>
        <v>Y:是
N:否</v>
      </c>
      <c r="H48" s="16" t="s">
        <v>47</v>
      </c>
      <c r="I48" s="16" t="s">
        <v>64</v>
      </c>
      <c r="J48" s="16" t="s">
        <v>65</v>
      </c>
      <c r="K48" s="16" t="s">
        <v>8</v>
      </c>
      <c r="L48" s="16">
        <v>1</v>
      </c>
      <c r="M48" s="16"/>
      <c r="N48" s="16"/>
    </row>
    <row r="49" spans="1:14">
      <c r="A49" s="9">
        <f>[1]DBD!A53</f>
        <v>45</v>
      </c>
      <c r="B49" s="9" t="str">
        <f>[1]DBD!B53</f>
        <v>CurrCompName</v>
      </c>
      <c r="C49" s="9" t="str">
        <f>[1]DBD!C53</f>
        <v>任職機構名稱</v>
      </c>
      <c r="D49" s="9" t="str">
        <f>[1]DBD!D53</f>
        <v>NVARCHAR2</v>
      </c>
      <c r="E49" s="9">
        <f>[1]DBD!E53</f>
        <v>60</v>
      </c>
      <c r="F49" s="9">
        <f>[1]DBD!F53</f>
        <v>0</v>
      </c>
      <c r="G49" s="9">
        <f>[1]DBD!G53</f>
        <v>0</v>
      </c>
      <c r="H49" s="16" t="s">
        <v>47</v>
      </c>
      <c r="I49" s="16" t="s">
        <v>66</v>
      </c>
      <c r="J49" s="16" t="s">
        <v>67</v>
      </c>
      <c r="K49" s="16" t="s">
        <v>8</v>
      </c>
      <c r="L49" s="16">
        <v>32</v>
      </c>
      <c r="M49" s="16"/>
      <c r="N49" s="16" t="s">
        <v>198</v>
      </c>
    </row>
    <row r="50" spans="1:14">
      <c r="A50" s="9">
        <f>[1]DBD!A54</f>
        <v>46</v>
      </c>
      <c r="B50" s="9" t="str">
        <f>[1]DBD!B54</f>
        <v>CurrCompId</v>
      </c>
      <c r="C50" s="9" t="str">
        <f>[1]DBD!C54</f>
        <v>任職機構統編</v>
      </c>
      <c r="D50" s="9" t="str">
        <f>[1]DBD!D54</f>
        <v>VARCHAR2</v>
      </c>
      <c r="E50" s="9">
        <f>[1]DBD!E54</f>
        <v>8</v>
      </c>
      <c r="F50" s="9">
        <f>[1]DBD!F54</f>
        <v>0</v>
      </c>
      <c r="G50" s="9">
        <f>[1]DBD!G54</f>
        <v>0</v>
      </c>
      <c r="H50" s="16" t="s">
        <v>47</v>
      </c>
      <c r="I50" s="16" t="s">
        <v>68</v>
      </c>
      <c r="J50" s="16" t="s">
        <v>69</v>
      </c>
      <c r="K50" s="16" t="s">
        <v>10</v>
      </c>
      <c r="L50" s="16">
        <v>8</v>
      </c>
      <c r="M50" s="16"/>
      <c r="N50" s="16" t="s">
        <v>199</v>
      </c>
    </row>
    <row r="51" spans="1:14">
      <c r="A51" s="9">
        <f>[1]DBD!A55</f>
        <v>47</v>
      </c>
      <c r="B51" s="9" t="str">
        <f>[1]DBD!B55</f>
        <v>CurrCompTel</v>
      </c>
      <c r="C51" s="9" t="str">
        <f>[1]DBD!C55</f>
        <v>任職機構電話</v>
      </c>
      <c r="D51" s="9" t="str">
        <f>[1]DBD!D55</f>
        <v>VARCHAR2</v>
      </c>
      <c r="E51" s="9">
        <f>[1]DBD!E55</f>
        <v>16</v>
      </c>
      <c r="F51" s="9">
        <f>[1]DBD!F55</f>
        <v>0</v>
      </c>
      <c r="G51" s="9">
        <f>[1]DBD!G55</f>
        <v>0</v>
      </c>
      <c r="H51" s="16" t="s">
        <v>47</v>
      </c>
      <c r="I51" s="16" t="s">
        <v>70</v>
      </c>
      <c r="J51" s="16" t="s">
        <v>71</v>
      </c>
      <c r="K51" s="16" t="s">
        <v>8</v>
      </c>
      <c r="L51" s="16">
        <v>16</v>
      </c>
      <c r="M51" s="16"/>
      <c r="N51" s="16"/>
    </row>
    <row r="52" spans="1:14">
      <c r="A52" s="9">
        <f>[1]DBD!A56</f>
        <v>48</v>
      </c>
      <c r="B52" s="9" t="str">
        <f>[1]DBD!B56</f>
        <v>JobTitle</v>
      </c>
      <c r="C52" s="9" t="str">
        <f>[1]DBD!C56</f>
        <v>職位名稱</v>
      </c>
      <c r="D52" s="9" t="str">
        <f>[1]DBD!D56</f>
        <v>NVARCHAR2</v>
      </c>
      <c r="E52" s="9">
        <f>[1]DBD!E56</f>
        <v>20</v>
      </c>
      <c r="F52" s="9">
        <f>[1]DBD!F56</f>
        <v>0</v>
      </c>
      <c r="G52" s="9">
        <f>[1]DBD!G56</f>
        <v>0</v>
      </c>
      <c r="H52" s="16" t="s">
        <v>47</v>
      </c>
      <c r="I52" s="16" t="s">
        <v>72</v>
      </c>
      <c r="J52" s="16" t="s">
        <v>73</v>
      </c>
      <c r="K52" s="16" t="s">
        <v>8</v>
      </c>
      <c r="L52" s="16">
        <v>12</v>
      </c>
      <c r="M52" s="16"/>
      <c r="N52" s="16"/>
    </row>
    <row r="53" spans="1:14">
      <c r="A53" s="9">
        <f>[1]DBD!A57</f>
        <v>49</v>
      </c>
      <c r="B53" s="9" t="str">
        <f>[1]DBD!B57</f>
        <v>JobTenure</v>
      </c>
      <c r="C53" s="9" t="str">
        <f>[1]DBD!C57</f>
        <v>服務年資</v>
      </c>
      <c r="D53" s="9" t="str">
        <f>[1]DBD!D57</f>
        <v>VARCHAR2</v>
      </c>
      <c r="E53" s="9">
        <f>[1]DBD!E57</f>
        <v>2</v>
      </c>
      <c r="F53" s="9">
        <f>[1]DBD!F57</f>
        <v>0</v>
      </c>
      <c r="G53" s="9">
        <f>[1]DBD!G57</f>
        <v>0</v>
      </c>
      <c r="H53" s="16" t="s">
        <v>47</v>
      </c>
      <c r="I53" s="16" t="s">
        <v>74</v>
      </c>
      <c r="J53" s="16" t="s">
        <v>75</v>
      </c>
      <c r="K53" s="16" t="s">
        <v>10</v>
      </c>
      <c r="L53" s="16">
        <v>2</v>
      </c>
      <c r="M53" s="16"/>
      <c r="N53" s="16"/>
    </row>
    <row r="54" spans="1:14">
      <c r="A54" s="9">
        <f>[1]DBD!A58</f>
        <v>50</v>
      </c>
      <c r="B54" s="9" t="str">
        <f>[1]DBD!B58</f>
        <v>IncomeOfYearly</v>
      </c>
      <c r="C54" s="9" t="str">
        <f>[1]DBD!C58</f>
        <v>年收入</v>
      </c>
      <c r="D54" s="9" t="str">
        <f>[1]DBD!D58</f>
        <v>DECIMAL</v>
      </c>
      <c r="E54" s="9">
        <f>[1]DBD!E58</f>
        <v>9</v>
      </c>
      <c r="F54" s="9">
        <f>[1]DBD!F58</f>
        <v>0</v>
      </c>
      <c r="G54" s="9">
        <f>[1]DBD!G58</f>
        <v>0</v>
      </c>
      <c r="H54" s="16" t="s">
        <v>47</v>
      </c>
      <c r="I54" s="16" t="s">
        <v>76</v>
      </c>
      <c r="J54" s="16" t="s">
        <v>77</v>
      </c>
      <c r="K54" s="16" t="s">
        <v>78</v>
      </c>
      <c r="L54" s="16">
        <v>9</v>
      </c>
      <c r="M54" s="16"/>
      <c r="N54" s="16" t="s">
        <v>200</v>
      </c>
    </row>
    <row r="55" spans="1:14">
      <c r="A55" s="9">
        <f>[1]DBD!A59</f>
        <v>51</v>
      </c>
      <c r="B55" s="9" t="str">
        <f>[1]DBD!B59</f>
        <v>IncomeDataDate</v>
      </c>
      <c r="C55" s="9" t="str">
        <f>[1]DBD!C59</f>
        <v>年收入資料年月</v>
      </c>
      <c r="D55" s="9" t="str">
        <f>[1]DBD!D59</f>
        <v>VARCHAR2</v>
      </c>
      <c r="E55" s="9">
        <f>[1]DBD!E59</f>
        <v>6</v>
      </c>
      <c r="F55" s="9">
        <f>[1]DBD!F59</f>
        <v>0</v>
      </c>
      <c r="G55" s="9">
        <f>[1]DBD!G59</f>
        <v>0</v>
      </c>
      <c r="H55" s="16" t="s">
        <v>47</v>
      </c>
      <c r="I55" s="16" t="s">
        <v>79</v>
      </c>
      <c r="J55" s="16" t="s">
        <v>80</v>
      </c>
      <c r="K55" s="16" t="s">
        <v>10</v>
      </c>
      <c r="L55" s="16">
        <v>6</v>
      </c>
      <c r="M55" s="16"/>
      <c r="N55" s="16"/>
    </row>
    <row r="56" spans="1:14">
      <c r="A56" s="9">
        <f>[1]DBD!A60</f>
        <v>52</v>
      </c>
      <c r="B56" s="9" t="str">
        <f>[1]DBD!B60</f>
        <v>PassportNo</v>
      </c>
      <c r="C56" s="9" t="str">
        <f>[1]DBD!C60</f>
        <v>護照號碼</v>
      </c>
      <c r="D56" s="9" t="str">
        <f>[1]DBD!D60</f>
        <v>VARCHAR2</v>
      </c>
      <c r="E56" s="9">
        <f>[1]DBD!E60</f>
        <v>20</v>
      </c>
      <c r="F56" s="9">
        <f>[1]DBD!F60</f>
        <v>0</v>
      </c>
      <c r="G56" s="9">
        <f>[1]DBD!G60</f>
        <v>0</v>
      </c>
      <c r="H56" s="16" t="s">
        <v>47</v>
      </c>
      <c r="I56" s="16" t="s">
        <v>81</v>
      </c>
      <c r="J56" s="16" t="s">
        <v>82</v>
      </c>
      <c r="K56" s="16" t="s">
        <v>8</v>
      </c>
      <c r="L56" s="16">
        <v>20</v>
      </c>
      <c r="M56" s="16"/>
      <c r="N56" s="16"/>
    </row>
    <row r="57" spans="1:14">
      <c r="A57" s="9">
        <f>[1]DBD!A61</f>
        <v>53</v>
      </c>
      <c r="B57" s="9" t="str">
        <f>[1]DBD!B61</f>
        <v>AMLJobCode</v>
      </c>
      <c r="C57" s="9" t="str">
        <f>[1]DBD!C61</f>
        <v>AML職業別</v>
      </c>
      <c r="D57" s="9" t="str">
        <f>[1]DBD!D61</f>
        <v>VARCHAR2</v>
      </c>
      <c r="E57" s="9">
        <f>[1]DBD!E61</f>
        <v>3</v>
      </c>
      <c r="F57" s="9">
        <f>[1]DBD!F61</f>
        <v>0</v>
      </c>
      <c r="G57" s="9">
        <f>[1]DBD!G61</f>
        <v>0</v>
      </c>
      <c r="H57" s="16" t="s">
        <v>47</v>
      </c>
      <c r="I57" s="16" t="s">
        <v>83</v>
      </c>
      <c r="J57" s="16" t="s">
        <v>85</v>
      </c>
      <c r="K57" s="16" t="s">
        <v>8</v>
      </c>
      <c r="L57" s="16">
        <v>3</v>
      </c>
      <c r="M57" s="16"/>
      <c r="N57" s="16"/>
    </row>
    <row r="58" spans="1:14">
      <c r="A58" s="9">
        <f>[1]DBD!A62</f>
        <v>54</v>
      </c>
      <c r="B58" s="9" t="str">
        <f>[1]DBD!B62</f>
        <v>AMLGroup</v>
      </c>
      <c r="C58" s="9" t="str">
        <f>[1]DBD!C62</f>
        <v>AML組織</v>
      </c>
      <c r="D58" s="9" t="str">
        <f>[1]DBD!D62</f>
        <v>VARCHAR2</v>
      </c>
      <c r="E58" s="9">
        <f>[1]DBD!E62</f>
        <v>3</v>
      </c>
      <c r="F58" s="9">
        <f>[1]DBD!F62</f>
        <v>0</v>
      </c>
      <c r="G58" s="9">
        <f>[1]DBD!G62</f>
        <v>0</v>
      </c>
      <c r="H58" s="16" t="s">
        <v>47</v>
      </c>
      <c r="I58" s="16" t="s">
        <v>84</v>
      </c>
      <c r="J58" s="16" t="s">
        <v>86</v>
      </c>
      <c r="K58" s="16" t="s">
        <v>8</v>
      </c>
      <c r="L58" s="16">
        <v>3</v>
      </c>
      <c r="M58" s="16"/>
      <c r="N58" s="16"/>
    </row>
    <row r="59" spans="1:14">
      <c r="A59" s="9">
        <f>[1]DBD!A63</f>
        <v>55</v>
      </c>
      <c r="B59" s="9" t="str">
        <f>[1]DBD!B63</f>
        <v>IndigenousName</v>
      </c>
      <c r="C59" s="9" t="str">
        <f>[1]DBD!C63</f>
        <v>原住民姓名</v>
      </c>
      <c r="D59" s="9" t="str">
        <f>[1]DBD!D63</f>
        <v>NVARCHAR2</v>
      </c>
      <c r="E59" s="9">
        <f>[1]DBD!E63</f>
        <v>100</v>
      </c>
      <c r="F59" s="9">
        <f>[1]DBD!F63</f>
        <v>0</v>
      </c>
      <c r="G59" s="9">
        <f>[1]DBD!G63</f>
        <v>0</v>
      </c>
      <c r="H59" s="16"/>
      <c r="I59" s="16"/>
      <c r="J59" s="16"/>
      <c r="K59" s="16"/>
      <c r="L59" s="16"/>
      <c r="M59" s="16"/>
      <c r="N59" s="16" t="s">
        <v>258</v>
      </c>
    </row>
    <row r="60" spans="1:14">
      <c r="A60" s="9">
        <f>[1]DBD!A64</f>
        <v>56</v>
      </c>
      <c r="B60" s="9" t="str">
        <f>[1]DBD!B64</f>
        <v>LastFacmNo</v>
      </c>
      <c r="C60" s="9" t="str">
        <f>[1]DBD!C64</f>
        <v>已編額度編號</v>
      </c>
      <c r="D60" s="9" t="str">
        <f>[1]DBD!D64</f>
        <v>DECIMAL</v>
      </c>
      <c r="E60" s="9">
        <f>[1]DBD!E64</f>
        <v>3</v>
      </c>
      <c r="F60" s="9">
        <f>[1]DBD!F64</f>
        <v>0</v>
      </c>
      <c r="G60" s="9">
        <f>[1]DBD!G64</f>
        <v>0</v>
      </c>
      <c r="H60" s="16"/>
      <c r="I60" s="16"/>
      <c r="J60" s="16"/>
      <c r="K60" s="16"/>
      <c r="L60" s="16"/>
      <c r="M60" s="16"/>
      <c r="N60" s="16" t="s">
        <v>259</v>
      </c>
    </row>
    <row r="61" spans="1:14">
      <c r="A61" s="9">
        <f>[1]DBD!A65</f>
        <v>57</v>
      </c>
      <c r="B61" s="9" t="str">
        <f>[1]DBD!B65</f>
        <v>LastSyndNo</v>
      </c>
      <c r="C61" s="9" t="str">
        <f>[1]DBD!C65</f>
        <v>已編聯貸案序號</v>
      </c>
      <c r="D61" s="9" t="str">
        <f>[1]DBD!D65</f>
        <v>DECIMAL</v>
      </c>
      <c r="E61" s="9">
        <f>[1]DBD!E65</f>
        <v>3</v>
      </c>
      <c r="F61" s="9">
        <f>[1]DBD!F65</f>
        <v>0</v>
      </c>
      <c r="G61" s="9">
        <f>[1]DBD!G65</f>
        <v>0</v>
      </c>
      <c r="H61" s="16"/>
      <c r="I61" s="16"/>
      <c r="J61" s="16"/>
      <c r="K61" s="16"/>
      <c r="L61" s="16"/>
      <c r="M61" s="16"/>
      <c r="N61" s="16" t="s">
        <v>260</v>
      </c>
    </row>
    <row r="62" spans="1:14">
      <c r="A62" s="9">
        <f>[1]DBD!A66</f>
        <v>58</v>
      </c>
      <c r="B62" s="9" t="str">
        <f>[1]DBD!B66</f>
        <v>AllowInquire</v>
      </c>
      <c r="C62" s="9" t="str">
        <f>[1]DBD!C66</f>
        <v>開放查詢</v>
      </c>
      <c r="D62" s="9" t="str">
        <f>[1]DBD!D66</f>
        <v>VARCHAR2</v>
      </c>
      <c r="E62" s="9">
        <f>[1]DBD!E66</f>
        <v>1</v>
      </c>
      <c r="F62" s="9">
        <f>[1]DBD!F66</f>
        <v>0</v>
      </c>
      <c r="G62" s="9">
        <f>[1]DBD!G66</f>
        <v>0</v>
      </c>
      <c r="H62" s="16" t="s">
        <v>24</v>
      </c>
      <c r="I62" s="16" t="s">
        <v>156</v>
      </c>
      <c r="J62" s="16" t="s">
        <v>157</v>
      </c>
      <c r="K62" s="16" t="s">
        <v>10</v>
      </c>
      <c r="L62" s="16">
        <v>1</v>
      </c>
      <c r="M62" s="16"/>
      <c r="N62" s="16"/>
    </row>
    <row r="63" spans="1:14">
      <c r="A63" s="9">
        <f>[1]DBD!A67</f>
        <v>59</v>
      </c>
      <c r="B63" s="9" t="str">
        <f>[1]DBD!B67</f>
        <v>Email</v>
      </c>
      <c r="C63" s="9" t="str">
        <f>[1]DBD!C67</f>
        <v>EmailAddress</v>
      </c>
      <c r="D63" s="9" t="str">
        <f>[1]DBD!D67</f>
        <v>VARCHAR2</v>
      </c>
      <c r="E63" s="9">
        <f>[1]DBD!E67</f>
        <v>50</v>
      </c>
      <c r="F63" s="9">
        <f>[1]DBD!F67</f>
        <v>0</v>
      </c>
      <c r="G63" s="9">
        <f>[1]DBD!G67</f>
        <v>0</v>
      </c>
      <c r="H63" s="16" t="s">
        <v>24</v>
      </c>
      <c r="I63" s="16" t="s">
        <v>158</v>
      </c>
      <c r="J63" s="16" t="s">
        <v>159</v>
      </c>
      <c r="K63" s="16" t="s">
        <v>8</v>
      </c>
      <c r="L63" s="16">
        <v>50</v>
      </c>
      <c r="M63" s="16"/>
      <c r="N63" s="16" t="s">
        <v>201</v>
      </c>
    </row>
    <row r="64" spans="1:14" ht="32.4">
      <c r="A64" s="9">
        <f>[1]DBD!A68</f>
        <v>60</v>
      </c>
      <c r="B64" s="9" t="str">
        <f>[1]DBD!B68</f>
        <v>ActFg</v>
      </c>
      <c r="C64" s="9" t="str">
        <f>[1]DBD!C68</f>
        <v>交易進行記號</v>
      </c>
      <c r="D64" s="9" t="str">
        <f>[1]DBD!D68</f>
        <v>DECIMAL</v>
      </c>
      <c r="E64" s="9">
        <f>[1]DBD!E68</f>
        <v>1</v>
      </c>
      <c r="F64" s="9">
        <f>[1]DBD!F68</f>
        <v>0</v>
      </c>
      <c r="G64" s="9" t="str">
        <f>[1]DBD!G68</f>
        <v xml:space="preserve">1STEP TX -&gt; 0  
2STEP TX -&gt; 1 2   </v>
      </c>
      <c r="H64" s="16"/>
      <c r="I64" s="16"/>
      <c r="J64" s="16"/>
      <c r="K64" s="16"/>
      <c r="L64" s="16"/>
      <c r="M64" s="16"/>
      <c r="N64" s="16"/>
    </row>
    <row r="65" spans="1:14">
      <c r="A65" s="9">
        <f>[1]DBD!A69</f>
        <v>61</v>
      </c>
      <c r="B65" s="9" t="str">
        <f>[1]DBD!B69</f>
        <v>CreateDate</v>
      </c>
      <c r="C65" s="9" t="str">
        <f>[1]DBD!C69</f>
        <v>建檔日期時間</v>
      </c>
      <c r="D65" s="9" t="str">
        <f>[1]DBD!D69</f>
        <v>DATE</v>
      </c>
      <c r="E65" s="9">
        <f>[1]DBD!E69</f>
        <v>0</v>
      </c>
      <c r="F65" s="9">
        <f>[1]DBD!F69</f>
        <v>0</v>
      </c>
      <c r="G65" s="9">
        <f>[1]DBD!G69</f>
        <v>0</v>
      </c>
      <c r="H65" s="16"/>
      <c r="I65" s="16"/>
      <c r="J65" s="16"/>
      <c r="K65" s="16"/>
      <c r="L65" s="16"/>
      <c r="M65" s="16"/>
      <c r="N65" s="16"/>
    </row>
    <row r="66" spans="1:14">
      <c r="A66" s="9">
        <f>[1]DBD!A70</f>
        <v>62</v>
      </c>
      <c r="B66" s="9" t="str">
        <f>[1]DBD!B70</f>
        <v>CreateEmpNo</v>
      </c>
      <c r="C66" s="9" t="str">
        <f>[1]DBD!C70</f>
        <v>建檔人員</v>
      </c>
      <c r="D66" s="9" t="str">
        <f>[1]DBD!D70</f>
        <v>VARCHAR2</v>
      </c>
      <c r="E66" s="9">
        <f>[1]DBD!E70</f>
        <v>6</v>
      </c>
      <c r="F66" s="9">
        <f>[1]DBD!F70</f>
        <v>0</v>
      </c>
      <c r="G66" s="9">
        <f>[1]DBD!G70</f>
        <v>0</v>
      </c>
      <c r="H66" s="16"/>
      <c r="I66" s="16"/>
      <c r="J66" s="16"/>
      <c r="K66" s="16"/>
      <c r="L66" s="16"/>
      <c r="M66" s="16"/>
      <c r="N66" s="16"/>
    </row>
    <row r="67" spans="1:14">
      <c r="A67" s="9">
        <f>[1]DBD!A71</f>
        <v>63</v>
      </c>
      <c r="B67" s="9" t="str">
        <f>[1]DBD!B71</f>
        <v>LastUpdate</v>
      </c>
      <c r="C67" s="9" t="str">
        <f>[1]DBD!C71</f>
        <v>最後更新日期時間</v>
      </c>
      <c r="D67" s="9" t="str">
        <f>[1]DBD!D71</f>
        <v>DATE</v>
      </c>
      <c r="E67" s="9">
        <f>[1]DBD!E71</f>
        <v>0</v>
      </c>
      <c r="F67" s="9">
        <f>[1]DBD!F71</f>
        <v>0</v>
      </c>
      <c r="G67" s="9" t="e">
        <f>[1]DBD!G71</f>
        <v>#REF!</v>
      </c>
      <c r="H67" s="16"/>
      <c r="I67" s="16"/>
      <c r="J67" s="16"/>
      <c r="K67" s="16"/>
      <c r="L67" s="16"/>
      <c r="M67" s="16"/>
      <c r="N67" s="16"/>
    </row>
    <row r="68" spans="1:14">
      <c r="A68" s="9">
        <f>[1]DBD!A72</f>
        <v>64</v>
      </c>
      <c r="B68" s="9" t="str">
        <f>[1]DBD!B72</f>
        <v>LastUpdateEmpNo</v>
      </c>
      <c r="C68" s="9" t="str">
        <f>[1]DBD!C72</f>
        <v>最後更新人員</v>
      </c>
      <c r="D68" s="9" t="str">
        <f>[1]DBD!D72</f>
        <v>VARCHAR2</v>
      </c>
      <c r="E68" s="9">
        <f>[1]DBD!E72</f>
        <v>6</v>
      </c>
      <c r="F68" s="9" t="e">
        <f>[1]DBD!F72</f>
        <v>#REF!</v>
      </c>
      <c r="G68" s="9" t="e">
        <f>[1]DBD!G72</f>
        <v>#REF!</v>
      </c>
    </row>
  </sheetData>
  <customSheetViews>
    <customSheetView guid="{786471C5-7631-49FB-B532-44535A676B16}" topLeftCell="A19">
      <selection activeCell="B60" sqref="B60"/>
      <pageMargins left="0.7" right="0.7" top="0.75" bottom="0.75" header="0.3" footer="0.3"/>
      <pageSetup paperSize="9" orientation="portrait" horizontalDpi="200" verticalDpi="200" r:id="rId1"/>
    </customSheetView>
  </customSheetViews>
  <mergeCells count="1">
    <mergeCell ref="A1:B1"/>
  </mergeCells>
  <phoneticPr fontId="1" type="noConversion"/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topLeftCell="C10" zoomScale="85" zoomScaleNormal="85" workbookViewId="0">
      <selection activeCell="N10" sqref="N10"/>
    </sheetView>
  </sheetViews>
  <sheetFormatPr defaultColWidth="33.109375" defaultRowHeight="16.2"/>
  <cols>
    <col min="1" max="1" width="5.21875" style="12" bestFit="1" customWidth="1"/>
    <col min="2" max="2" width="19" style="12" bestFit="1" customWidth="1"/>
    <col min="3" max="3" width="54.6640625" style="12" customWidth="1"/>
    <col min="4" max="4" width="17.77734375" style="12" bestFit="1" customWidth="1"/>
    <col min="5" max="5" width="8.21875" style="12" bestFit="1" customWidth="1"/>
    <col min="6" max="6" width="6.21875" style="12" bestFit="1" customWidth="1"/>
    <col min="7" max="7" width="22.6640625" style="12" bestFit="1" customWidth="1"/>
    <col min="8" max="8" width="12.5546875" style="12" bestFit="1" customWidth="1"/>
    <col min="9" max="9" width="18" style="12" customWidth="1"/>
    <col min="10" max="10" width="12.88671875" style="12" bestFit="1" customWidth="1"/>
    <col min="11" max="11" width="10.44140625" style="12" bestFit="1" customWidth="1"/>
    <col min="12" max="13" width="6.21875" style="12" bestFit="1" customWidth="1"/>
    <col min="14" max="14" width="63.77734375" style="12" customWidth="1"/>
    <col min="15" max="16384" width="33.109375" style="12"/>
  </cols>
  <sheetData>
    <row r="1" spans="1:14">
      <c r="A1" s="29" t="s">
        <v>22</v>
      </c>
      <c r="B1" s="30"/>
      <c r="C1" s="9" t="str">
        <f>[2]DBD!C1</f>
        <v>CustTelNo</v>
      </c>
      <c r="D1" s="9" t="str">
        <f>[2]DBD!D1</f>
        <v>客戶聯絡電話檔</v>
      </c>
      <c r="E1" s="17" t="s">
        <v>87</v>
      </c>
      <c r="F1" s="11"/>
      <c r="G1" s="11"/>
    </row>
    <row r="2" spans="1:14" ht="32.4">
      <c r="A2" s="23"/>
      <c r="B2" s="24" t="s">
        <v>204</v>
      </c>
      <c r="C2" s="9" t="s">
        <v>214</v>
      </c>
      <c r="D2" s="9"/>
      <c r="E2" s="17"/>
      <c r="F2" s="11"/>
      <c r="G2" s="11"/>
    </row>
    <row r="3" spans="1:14">
      <c r="A3" s="22"/>
      <c r="B3" s="24" t="s">
        <v>205</v>
      </c>
      <c r="C3" s="9" t="s">
        <v>213</v>
      </c>
      <c r="D3" s="9"/>
      <c r="E3" s="17"/>
      <c r="F3" s="11"/>
      <c r="G3" s="11"/>
    </row>
    <row r="4" spans="1:14">
      <c r="A4" s="13" t="s">
        <v>23</v>
      </c>
      <c r="B4" s="13" t="s">
        <v>28</v>
      </c>
      <c r="C4" s="14" t="s">
        <v>29</v>
      </c>
      <c r="D4" s="13" t="s">
        <v>30</v>
      </c>
      <c r="E4" s="13" t="s">
        <v>31</v>
      </c>
      <c r="F4" s="13" t="s">
        <v>32</v>
      </c>
      <c r="G4" s="14" t="s">
        <v>33</v>
      </c>
      <c r="H4" s="15" t="s">
        <v>34</v>
      </c>
      <c r="I4" s="15" t="s">
        <v>35</v>
      </c>
      <c r="J4" s="15" t="s">
        <v>36</v>
      </c>
      <c r="K4" s="15" t="s">
        <v>37</v>
      </c>
      <c r="L4" s="15" t="s">
        <v>38</v>
      </c>
      <c r="M4" s="15" t="s">
        <v>39</v>
      </c>
      <c r="N4" s="15" t="s">
        <v>40</v>
      </c>
    </row>
    <row r="5" spans="1:14">
      <c r="A5" s="9">
        <f>[2]DBD!A9</f>
        <v>1</v>
      </c>
      <c r="B5" s="9" t="str">
        <f>[2]DBD!B9</f>
        <v>TelNoUKey</v>
      </c>
      <c r="C5" s="9" t="str">
        <f>[2]DBD!C9</f>
        <v>電話識別碼</v>
      </c>
      <c r="D5" s="9" t="str">
        <f>[2]DBD!D9</f>
        <v>VARCHAR2</v>
      </c>
      <c r="E5" s="9">
        <f>[2]DBD!E9</f>
        <v>32</v>
      </c>
      <c r="F5" s="9">
        <f>[2]DBD!F9</f>
        <v>0</v>
      </c>
      <c r="G5" s="9">
        <f>[2]DBD!G9</f>
        <v>0</v>
      </c>
      <c r="H5" s="16"/>
      <c r="I5" s="16"/>
      <c r="J5" s="16"/>
      <c r="K5" s="16"/>
      <c r="L5" s="16"/>
      <c r="M5" s="16"/>
      <c r="N5" s="16" t="s">
        <v>173</v>
      </c>
    </row>
    <row r="6" spans="1:14">
      <c r="A6" s="9">
        <f>[2]DBD!A10</f>
        <v>2</v>
      </c>
      <c r="B6" s="9" t="str">
        <f>[2]DBD!B10</f>
        <v>CustUKey</v>
      </c>
      <c r="C6" s="9" t="str">
        <f>[2]DBD!C10</f>
        <v>客戶識別碼</v>
      </c>
      <c r="D6" s="9" t="str">
        <f>[2]DBD!D10</f>
        <v>VARCHAR2</v>
      </c>
      <c r="E6" s="9">
        <f>[2]DBD!E10</f>
        <v>32</v>
      </c>
      <c r="F6" s="9">
        <f>[2]DBD!F10</f>
        <v>0</v>
      </c>
      <c r="G6" s="9"/>
      <c r="H6" s="16" t="s">
        <v>174</v>
      </c>
      <c r="I6" s="16" t="s">
        <v>175</v>
      </c>
      <c r="J6" s="16" t="s">
        <v>176</v>
      </c>
      <c r="K6" s="16" t="s">
        <v>177</v>
      </c>
      <c r="L6" s="16">
        <v>32</v>
      </c>
      <c r="M6" s="16"/>
      <c r="N6" s="16"/>
    </row>
    <row r="7" spans="1:14" ht="129.6">
      <c r="A7" s="9">
        <f>[2]DBD!A11</f>
        <v>3</v>
      </c>
      <c r="B7" s="9" t="str">
        <f>[2]DBD!B11</f>
        <v>TelTypeCode</v>
      </c>
      <c r="C7" s="9" t="str">
        <f>[2]DBD!C11</f>
        <v>電話種類</v>
      </c>
      <c r="D7" s="9" t="str">
        <f>[2]DBD!D11</f>
        <v>VARCHAR2</v>
      </c>
      <c r="E7" s="9">
        <f>[2]DBD!E11</f>
        <v>2</v>
      </c>
      <c r="F7" s="9">
        <f>[2]DBD!F11</f>
        <v>0</v>
      </c>
      <c r="G7" s="9" t="str">
        <f>[2]DBD!G11</f>
        <v>共用代碼檔
01:公司
02:住家
03:手機
04:傳真
05:簡訊
06:催收聯絡
09:其他</v>
      </c>
      <c r="H7" s="16"/>
      <c r="I7" s="16"/>
      <c r="J7" s="16"/>
      <c r="K7" s="16"/>
      <c r="L7" s="16"/>
      <c r="M7" s="16"/>
      <c r="N7" s="16" t="s">
        <v>179</v>
      </c>
    </row>
    <row r="8" spans="1:14" ht="178.2">
      <c r="A8" s="9">
        <f>[2]DBD!A12</f>
        <v>4</v>
      </c>
      <c r="B8" s="9" t="str">
        <f>[2]DBD!B12</f>
        <v>TelArea</v>
      </c>
      <c r="C8" s="9" t="str">
        <f>[2]DBD!C12</f>
        <v>電話區碼</v>
      </c>
      <c r="D8" s="9" t="str">
        <f>[2]DBD!D12</f>
        <v>VARCHAR2</v>
      </c>
      <c r="E8" s="9">
        <f>[2]DBD!E12</f>
        <v>5</v>
      </c>
      <c r="F8" s="9">
        <f>[2]DBD!F12</f>
        <v>0</v>
      </c>
      <c r="G8" s="9">
        <f>[2]DBD!G12</f>
        <v>0</v>
      </c>
      <c r="H8" s="21" t="s">
        <v>24</v>
      </c>
      <c r="I8" s="21" t="s">
        <v>269</v>
      </c>
      <c r="J8" s="16" t="s">
        <v>178</v>
      </c>
      <c r="K8" s="16" t="s">
        <v>8</v>
      </c>
      <c r="L8" s="21" t="s">
        <v>206</v>
      </c>
      <c r="M8" s="16"/>
      <c r="N8" s="21" t="s">
        <v>207</v>
      </c>
    </row>
    <row r="9" spans="1:14" ht="178.2">
      <c r="A9" s="9">
        <f>[2]DBD!A13</f>
        <v>5</v>
      </c>
      <c r="B9" s="9" t="str">
        <f>[2]DBD!B13</f>
        <v>TelNo</v>
      </c>
      <c r="C9" s="9" t="str">
        <f>[2]DBD!C13</f>
        <v>電話號碼</v>
      </c>
      <c r="D9" s="9" t="str">
        <f>[2]DBD!D13</f>
        <v>VARCHAR2</v>
      </c>
      <c r="E9" s="9">
        <f>[2]DBD!E13</f>
        <v>10</v>
      </c>
      <c r="F9" s="9">
        <f>[2]DBD!F13</f>
        <v>0</v>
      </c>
      <c r="G9" s="9" t="str">
        <f>[2]DBD!G13</f>
        <v>選擇手機或簡訊則只填入此欄</v>
      </c>
      <c r="H9" s="21" t="s">
        <v>24</v>
      </c>
      <c r="I9" s="21" t="s">
        <v>269</v>
      </c>
      <c r="J9" s="16" t="s">
        <v>178</v>
      </c>
      <c r="K9" s="16" t="s">
        <v>8</v>
      </c>
      <c r="L9" s="16">
        <v>15</v>
      </c>
      <c r="M9" s="16"/>
      <c r="N9" s="21" t="s">
        <v>225</v>
      </c>
    </row>
    <row r="10" spans="1:14" ht="48.6">
      <c r="A10" s="9">
        <f>[2]DBD!A14</f>
        <v>6</v>
      </c>
      <c r="B10" s="9" t="str">
        <f>[2]DBD!B14</f>
        <v>TelExt</v>
      </c>
      <c r="C10" s="9" t="str">
        <f>[2]DBD!C14</f>
        <v>分機號碼</v>
      </c>
      <c r="D10" s="9" t="str">
        <f>[2]DBD!D14</f>
        <v>VARCHAR2</v>
      </c>
      <c r="E10" s="9">
        <f>[2]DBD!E14</f>
        <v>5</v>
      </c>
      <c r="F10" s="9">
        <f>[2]DBD!F14</f>
        <v>0</v>
      </c>
      <c r="G10" s="9">
        <f>[2]DBD!G14</f>
        <v>0</v>
      </c>
      <c r="H10" s="21" t="s">
        <v>24</v>
      </c>
      <c r="I10" s="21" t="s">
        <v>265</v>
      </c>
      <c r="J10" s="16" t="s">
        <v>178</v>
      </c>
      <c r="K10" s="16" t="s">
        <v>8</v>
      </c>
      <c r="L10" s="16">
        <v>15</v>
      </c>
      <c r="M10" s="16"/>
      <c r="N10" s="21" t="s">
        <v>226</v>
      </c>
    </row>
    <row r="11" spans="1:14" ht="48.6">
      <c r="A11" s="9">
        <f>[2]DBD!A15</f>
        <v>8</v>
      </c>
      <c r="B11" s="9" t="str">
        <f>[2]DBD!B15</f>
        <v>TelChgRsnCode</v>
      </c>
      <c r="C11" s="9" t="str">
        <f>[2]DBD!C15</f>
        <v>異動原因</v>
      </c>
      <c r="D11" s="9" t="str">
        <f>[2]DBD!D15</f>
        <v>VARCHAR2</v>
      </c>
      <c r="E11" s="9">
        <f>[2]DBD!E15</f>
        <v>2</v>
      </c>
      <c r="F11" s="9">
        <f>[2]DBD!F15</f>
        <v>0</v>
      </c>
      <c r="G11" s="9" t="str">
        <f>[2]DBD!G15</f>
        <v>共用代碼檔
01:客戶申請
……</v>
      </c>
      <c r="H11" s="16"/>
      <c r="I11" s="16"/>
      <c r="J11" s="16"/>
      <c r="K11" s="16"/>
      <c r="L11" s="16"/>
      <c r="M11" s="16"/>
      <c r="N11" s="16" t="s">
        <v>179</v>
      </c>
    </row>
    <row r="12" spans="1:14" ht="243">
      <c r="A12" s="9">
        <f>[2]DBD!A16</f>
        <v>9</v>
      </c>
      <c r="B12" s="9" t="str">
        <f>[2]DBD!B16</f>
        <v>RelationCode</v>
      </c>
      <c r="C12" s="9" t="str">
        <f>[2]DBD!C16</f>
        <v>與借款人關係</v>
      </c>
      <c r="D12" s="9" t="str">
        <f>[2]DBD!D16</f>
        <v>VARCHAR2</v>
      </c>
      <c r="E12" s="9">
        <f>[2]DBD!E16</f>
        <v>2</v>
      </c>
      <c r="F12" s="9">
        <f>[2]DBD!F16</f>
        <v>0</v>
      </c>
      <c r="G12" s="9" t="str">
        <f>[2]DBD!G16</f>
        <v>聯絡人與借款戶關係
共用代碼檔
00:本人
01:夫
02:妻
03:父
04:母
05:子
06:女
07:兄
08:弟
09:姊
10:妹
11:姪子
99:其他</v>
      </c>
      <c r="H12" s="16"/>
      <c r="I12" s="16"/>
      <c r="J12" s="16"/>
      <c r="K12" s="16"/>
      <c r="L12" s="16"/>
      <c r="M12" s="16"/>
      <c r="N12" s="16" t="s">
        <v>180</v>
      </c>
    </row>
    <row r="13" spans="1:14">
      <c r="A13" s="9">
        <f>[2]DBD!A17</f>
        <v>10</v>
      </c>
      <c r="B13" s="9" t="str">
        <f>[2]DBD!B17</f>
        <v>LiaisonName</v>
      </c>
      <c r="C13" s="9" t="str">
        <f>[2]DBD!C17</f>
        <v>聯絡人姓名</v>
      </c>
      <c r="D13" s="9" t="str">
        <f>[2]DBD!D17</f>
        <v>NVARCHAR2</v>
      </c>
      <c r="E13" s="9">
        <f>[2]DBD!E17</f>
        <v>100</v>
      </c>
      <c r="F13" s="9">
        <f>[2]DBD!F17</f>
        <v>0</v>
      </c>
      <c r="G13" s="9">
        <f>[2]DBD!G17</f>
        <v>0</v>
      </c>
      <c r="H13" s="16" t="s">
        <v>209</v>
      </c>
      <c r="I13" s="16" t="s">
        <v>210</v>
      </c>
      <c r="J13" s="16" t="s">
        <v>211</v>
      </c>
      <c r="K13" s="16" t="s">
        <v>212</v>
      </c>
      <c r="L13" s="16">
        <v>12</v>
      </c>
      <c r="M13" s="16"/>
      <c r="N13" s="16"/>
    </row>
    <row r="14" spans="1:14">
      <c r="A14" s="9">
        <f>[2]DBD!A18</f>
        <v>11</v>
      </c>
      <c r="B14" s="9" t="str">
        <f>[2]DBD!B18</f>
        <v>Rmk</v>
      </c>
      <c r="C14" s="9" t="str">
        <f>[2]DBD!C18</f>
        <v>備註</v>
      </c>
      <c r="D14" s="9" t="str">
        <f>[2]DBD!D18</f>
        <v>NVARCHAR2</v>
      </c>
      <c r="E14" s="9">
        <f>[2]DBD!E18</f>
        <v>40</v>
      </c>
      <c r="F14" s="9">
        <f>[2]DBD!F18</f>
        <v>0</v>
      </c>
      <c r="G14" s="9">
        <f>[2]DBD!G18</f>
        <v>0</v>
      </c>
      <c r="H14" s="16"/>
      <c r="I14" s="16"/>
      <c r="J14" s="16"/>
      <c r="K14" s="16"/>
      <c r="L14" s="16"/>
      <c r="M14" s="16"/>
      <c r="N14" s="16" t="s">
        <v>180</v>
      </c>
    </row>
    <row r="15" spans="1:14">
      <c r="A15" s="9">
        <f>[2]DBD!A19</f>
        <v>12</v>
      </c>
      <c r="B15" s="9" t="str">
        <f>[2]DBD!B19</f>
        <v>StopReason</v>
      </c>
      <c r="C15" s="9" t="str">
        <f>[2]DBD!C19</f>
        <v>停用原因</v>
      </c>
      <c r="D15" s="9" t="str">
        <f>[2]DBD!D19</f>
        <v>NVARCHAR2</v>
      </c>
      <c r="E15" s="9">
        <f>[2]DBD!E19</f>
        <v>40</v>
      </c>
      <c r="F15" s="9">
        <f>[2]DBD!F19</f>
        <v>0</v>
      </c>
      <c r="G15" s="9">
        <f>[2]DBD!G19</f>
        <v>0</v>
      </c>
      <c r="H15" s="16"/>
      <c r="I15" s="16"/>
      <c r="J15" s="16"/>
      <c r="K15" s="16"/>
      <c r="L15" s="16"/>
      <c r="M15" s="16"/>
      <c r="N15" s="16" t="s">
        <v>180</v>
      </c>
    </row>
    <row r="16" spans="1:14" ht="32.4">
      <c r="A16" s="9">
        <f>[2]DBD!A20</f>
        <v>13</v>
      </c>
      <c r="B16" s="9" t="str">
        <f>[2]DBD!B20</f>
        <v>Enable</v>
      </c>
      <c r="C16" s="9" t="str">
        <f>[2]DBD!C20</f>
        <v>啟用記號</v>
      </c>
      <c r="D16" s="9" t="str">
        <f>[2]DBD!D20</f>
        <v>VARCHAR2</v>
      </c>
      <c r="E16" s="9">
        <f>[2]DBD!E20</f>
        <v>1</v>
      </c>
      <c r="F16" s="9">
        <f>[2]DBD!F20</f>
        <v>0</v>
      </c>
      <c r="G16" s="9" t="str">
        <f>[2]DBD!G20</f>
        <v>Y:啟用
N:停用</v>
      </c>
      <c r="H16" s="16"/>
      <c r="I16" s="16"/>
      <c r="J16" s="16"/>
      <c r="K16" s="16"/>
      <c r="L16" s="16"/>
      <c r="M16" s="16"/>
      <c r="N16" s="16" t="s">
        <v>181</v>
      </c>
    </row>
    <row r="17" spans="1:14">
      <c r="A17" s="9">
        <f>[2]DBD!A21</f>
        <v>14</v>
      </c>
      <c r="B17" s="9" t="str">
        <f>[2]DBD!B21</f>
        <v>CustTelSeq</v>
      </c>
      <c r="C17" s="9" t="str">
        <f>[2]DBD!C21</f>
        <v>客戶電話序號</v>
      </c>
      <c r="D17" s="9" t="str">
        <f>[2]DBD!D21</f>
        <v>DECIMAL</v>
      </c>
      <c r="E17" s="9">
        <f>[2]DBD!E21</f>
        <v>3</v>
      </c>
      <c r="F17" s="9">
        <f>[2]DBD!F21</f>
        <v>0</v>
      </c>
      <c r="G17" s="9">
        <f>[2]DBD!G21</f>
        <v>0</v>
      </c>
      <c r="H17" s="16"/>
      <c r="I17" s="16"/>
      <c r="J17" s="16"/>
      <c r="K17" s="16"/>
      <c r="L17" s="16"/>
      <c r="M17" s="16"/>
      <c r="N17" s="16" t="s">
        <v>173</v>
      </c>
    </row>
    <row r="18" spans="1:14">
      <c r="A18" s="9">
        <f>[2]DBD!A22</f>
        <v>15</v>
      </c>
      <c r="B18" s="9" t="str">
        <f>[2]DBD!B22</f>
        <v>CreateDate</v>
      </c>
      <c r="C18" s="9" t="str">
        <f>[2]DBD!C22</f>
        <v>建檔日期時間</v>
      </c>
      <c r="D18" s="9" t="str">
        <f>[2]DBD!D22</f>
        <v>DATE</v>
      </c>
      <c r="E18" s="9">
        <f>[2]DBD!E22</f>
        <v>0</v>
      </c>
      <c r="F18" s="9"/>
      <c r="G18" s="9"/>
      <c r="H18" s="16"/>
      <c r="I18" s="16"/>
      <c r="J18" s="16"/>
      <c r="K18" s="16"/>
      <c r="L18" s="16"/>
      <c r="M18" s="16"/>
      <c r="N18" s="16"/>
    </row>
    <row r="19" spans="1:14">
      <c r="A19" s="9">
        <f>[2]DBD!A23</f>
        <v>16</v>
      </c>
      <c r="B19" s="9" t="str">
        <f>[2]DBD!B23</f>
        <v>CreateEmpNo</v>
      </c>
      <c r="C19" s="9" t="str">
        <f>[2]DBD!C23</f>
        <v>建檔人員</v>
      </c>
      <c r="D19" s="9" t="str">
        <f>[2]DBD!D23</f>
        <v>VARCHAR2</v>
      </c>
      <c r="E19" s="9"/>
      <c r="F19" s="9">
        <f>[2]DBD!F23</f>
        <v>0</v>
      </c>
      <c r="G19" s="9">
        <f>[2]DBD!G23</f>
        <v>0</v>
      </c>
      <c r="H19" s="16"/>
      <c r="I19" s="16"/>
      <c r="J19" s="16"/>
      <c r="K19" s="16"/>
      <c r="L19" s="16"/>
      <c r="M19" s="16"/>
      <c r="N19" s="16"/>
    </row>
    <row r="20" spans="1:14">
      <c r="A20" s="9">
        <f>[2]DBD!A24</f>
        <v>17</v>
      </c>
      <c r="B20" s="9" t="str">
        <f>[2]DBD!B24</f>
        <v>LastUpdate</v>
      </c>
      <c r="C20" s="9" t="str">
        <f>[2]DBD!C24</f>
        <v>最後更新日期時間</v>
      </c>
      <c r="D20" s="9" t="str">
        <f>[2]DBD!D24</f>
        <v>DATE</v>
      </c>
      <c r="E20" s="9">
        <f>[2]DBD!E24</f>
        <v>0</v>
      </c>
      <c r="F20" s="9">
        <f>[2]DBD!F24</f>
        <v>0</v>
      </c>
      <c r="G20" s="9">
        <f>[2]DBD!G24</f>
        <v>0</v>
      </c>
      <c r="H20" s="16"/>
      <c r="I20" s="16"/>
      <c r="J20" s="16"/>
      <c r="K20" s="16"/>
      <c r="L20" s="16"/>
      <c r="M20" s="16"/>
      <c r="N20" s="16"/>
    </row>
    <row r="21" spans="1:14">
      <c r="A21" s="9">
        <f>[2]DBD!A25</f>
        <v>18</v>
      </c>
      <c r="B21" s="9" t="str">
        <f>[2]DBD!B25</f>
        <v>LastUpdateEmpNo</v>
      </c>
      <c r="C21" s="9" t="str">
        <f>[2]DBD!C25</f>
        <v>最後更新人員</v>
      </c>
      <c r="D21" s="9" t="str">
        <f>[2]DBD!D25</f>
        <v>VARCHAR2</v>
      </c>
      <c r="E21" s="9"/>
      <c r="F21" s="9">
        <f>[2]DBD!F25</f>
        <v>0</v>
      </c>
      <c r="G21" s="9">
        <f>[2]DBD!G25</f>
        <v>0</v>
      </c>
      <c r="H21" s="16"/>
      <c r="I21" s="16"/>
      <c r="J21" s="16"/>
      <c r="K21" s="16"/>
      <c r="L21" s="16"/>
      <c r="M21" s="16"/>
      <c r="N21" s="16"/>
    </row>
    <row r="22" spans="1:14">
      <c r="A22" s="9">
        <f>[2]DBD!A26</f>
        <v>0</v>
      </c>
      <c r="B22" s="9">
        <f>[2]DBD!B26</f>
        <v>0</v>
      </c>
      <c r="C22" s="9">
        <f>[2]DBD!C26</f>
        <v>0</v>
      </c>
      <c r="D22" s="9">
        <f>[2]DBD!D26</f>
        <v>0</v>
      </c>
      <c r="E22" s="9">
        <f>[2]DBD!E26</f>
        <v>0</v>
      </c>
      <c r="F22" s="9">
        <f>[2]DBD!F26</f>
        <v>0</v>
      </c>
      <c r="G22" s="9">
        <f>[2]DBD!G26</f>
        <v>0</v>
      </c>
      <c r="H22" s="16"/>
      <c r="I22" s="16"/>
      <c r="J22" s="16"/>
      <c r="K22" s="16"/>
      <c r="L22" s="16"/>
      <c r="M22" s="16"/>
      <c r="N22" s="16"/>
    </row>
    <row r="23" spans="1:14">
      <c r="A23" s="9"/>
      <c r="B23" s="9"/>
      <c r="C23" s="9"/>
      <c r="D23" s="9"/>
      <c r="E23" s="9"/>
      <c r="F23" s="9"/>
      <c r="G23" s="9"/>
      <c r="H23" s="16"/>
      <c r="I23" s="16"/>
      <c r="J23" s="16"/>
      <c r="K23" s="16"/>
      <c r="L23" s="16"/>
      <c r="M23" s="16"/>
      <c r="N23" s="16"/>
    </row>
    <row r="24" spans="1:14">
      <c r="A24" s="9"/>
      <c r="B24" s="9"/>
      <c r="C24" s="9"/>
      <c r="D24" s="9"/>
      <c r="E24" s="9"/>
      <c r="F24" s="9"/>
      <c r="G24" s="9"/>
      <c r="H24" s="16"/>
      <c r="I24" s="16"/>
      <c r="J24" s="16"/>
      <c r="K24" s="16"/>
      <c r="L24" s="16"/>
      <c r="M24" s="16"/>
      <c r="N24" s="16"/>
    </row>
    <row r="25" spans="1:14">
      <c r="A25" s="9"/>
      <c r="B25" s="9"/>
      <c r="C25" s="9"/>
      <c r="D25" s="9"/>
      <c r="E25" s="9"/>
      <c r="F25" s="9"/>
      <c r="G25" s="9"/>
      <c r="H25" s="16"/>
      <c r="I25" s="16"/>
      <c r="J25" s="16"/>
      <c r="K25" s="16"/>
      <c r="L25" s="16"/>
      <c r="M25" s="16"/>
      <c r="N25" s="16"/>
    </row>
    <row r="26" spans="1:14">
      <c r="A26" s="9"/>
      <c r="B26" s="9"/>
      <c r="C26" s="9"/>
      <c r="D26" s="9"/>
      <c r="E26" s="9"/>
      <c r="F26" s="9"/>
      <c r="G26" s="9"/>
      <c r="H26" s="16"/>
      <c r="I26" s="16"/>
      <c r="J26" s="16"/>
      <c r="K26" s="16"/>
      <c r="L26" s="16"/>
      <c r="M26" s="16"/>
      <c r="N26" s="16"/>
    </row>
    <row r="27" spans="1:14">
      <c r="A27" s="9"/>
      <c r="B27" s="9"/>
      <c r="C27" s="9"/>
      <c r="D27" s="9"/>
      <c r="E27" s="9"/>
      <c r="F27" s="9"/>
      <c r="G27" s="9"/>
      <c r="H27" s="16"/>
      <c r="I27" s="16"/>
      <c r="J27" s="16"/>
      <c r="K27" s="16"/>
      <c r="L27" s="16"/>
      <c r="M27" s="16"/>
      <c r="N27" s="16"/>
    </row>
    <row r="28" spans="1:14">
      <c r="A28" s="9"/>
      <c r="B28" s="9"/>
      <c r="C28" s="9"/>
      <c r="D28" s="9"/>
      <c r="E28" s="9"/>
      <c r="F28" s="9"/>
      <c r="G28" s="9"/>
      <c r="H28" s="16"/>
      <c r="I28" s="16"/>
      <c r="J28" s="16"/>
      <c r="K28" s="16"/>
      <c r="L28" s="16"/>
      <c r="M28" s="16"/>
      <c r="N28" s="16"/>
    </row>
    <row r="29" spans="1:14">
      <c r="A29" s="9"/>
      <c r="B29" s="9"/>
      <c r="C29" s="9"/>
      <c r="D29" s="9"/>
      <c r="E29" s="9"/>
      <c r="F29" s="9"/>
      <c r="G29" s="9"/>
      <c r="H29" s="16"/>
      <c r="I29" s="16"/>
      <c r="J29" s="16"/>
      <c r="K29" s="16"/>
      <c r="L29" s="16"/>
      <c r="M29" s="16"/>
      <c r="N29" s="16"/>
    </row>
    <row r="30" spans="1:14">
      <c r="A30" s="9"/>
      <c r="B30" s="9"/>
      <c r="C30" s="9"/>
      <c r="D30" s="9"/>
      <c r="E30" s="9"/>
      <c r="F30" s="9"/>
      <c r="G30" s="9"/>
      <c r="H30" s="16"/>
      <c r="I30" s="16"/>
      <c r="J30" s="16"/>
      <c r="K30" s="16"/>
      <c r="L30" s="16"/>
      <c r="M30" s="16"/>
      <c r="N30" s="16"/>
    </row>
    <row r="31" spans="1:14">
      <c r="A31" s="9"/>
      <c r="B31" s="9"/>
      <c r="C31" s="9"/>
      <c r="D31" s="9"/>
      <c r="E31" s="9"/>
      <c r="F31" s="9"/>
      <c r="G31" s="9"/>
      <c r="H31" s="16"/>
      <c r="I31" s="16"/>
      <c r="J31" s="16"/>
      <c r="K31" s="16"/>
      <c r="L31" s="16"/>
      <c r="M31" s="16"/>
      <c r="N31" s="16"/>
    </row>
    <row r="32" spans="1:14">
      <c r="A32" s="9"/>
      <c r="B32" s="9"/>
      <c r="C32" s="9"/>
      <c r="D32" s="9"/>
      <c r="E32" s="9"/>
      <c r="F32" s="9"/>
      <c r="G32" s="9"/>
      <c r="H32" s="16"/>
      <c r="I32" s="16"/>
      <c r="J32" s="16"/>
      <c r="K32" s="16"/>
      <c r="L32" s="16"/>
      <c r="M32" s="16"/>
      <c r="N32" s="16"/>
    </row>
    <row r="33" spans="1:14">
      <c r="A33" s="9"/>
      <c r="B33" s="9"/>
      <c r="C33" s="9"/>
      <c r="D33" s="9"/>
      <c r="E33" s="9"/>
      <c r="F33" s="9"/>
      <c r="G33" s="9"/>
      <c r="H33" s="16"/>
      <c r="I33" s="16"/>
      <c r="J33" s="16"/>
      <c r="K33" s="16"/>
      <c r="L33" s="16"/>
      <c r="M33" s="16"/>
      <c r="N33" s="16"/>
    </row>
    <row r="34" spans="1:14">
      <c r="A34" s="9"/>
      <c r="B34" s="9"/>
      <c r="C34" s="9"/>
      <c r="D34" s="9"/>
      <c r="E34" s="9"/>
      <c r="F34" s="9"/>
      <c r="G34" s="9"/>
      <c r="H34" s="16"/>
      <c r="I34" s="16"/>
      <c r="J34" s="16"/>
      <c r="K34" s="16"/>
      <c r="L34" s="16"/>
      <c r="M34" s="16"/>
      <c r="N34" s="16"/>
    </row>
    <row r="35" spans="1:14">
      <c r="A35" s="9"/>
      <c r="B35" s="9"/>
      <c r="C35" s="9"/>
      <c r="D35" s="9"/>
      <c r="E35" s="9"/>
      <c r="F35" s="9"/>
      <c r="G35" s="9"/>
      <c r="H35" s="16"/>
      <c r="I35" s="16"/>
      <c r="J35" s="16"/>
      <c r="K35" s="16"/>
      <c r="L35" s="16"/>
      <c r="M35" s="16"/>
      <c r="N35" s="16"/>
    </row>
    <row r="36" spans="1:14">
      <c r="A36" s="9"/>
      <c r="B36" s="9"/>
      <c r="C36" s="9"/>
      <c r="D36" s="9"/>
      <c r="E36" s="9"/>
      <c r="F36" s="9"/>
      <c r="G36" s="9"/>
      <c r="H36" s="16"/>
      <c r="I36" s="16"/>
      <c r="J36" s="16"/>
      <c r="K36" s="16"/>
      <c r="L36" s="16"/>
      <c r="M36" s="16"/>
      <c r="N36" s="16"/>
    </row>
    <row r="37" spans="1:14">
      <c r="A37" s="9"/>
      <c r="B37" s="9"/>
      <c r="C37" s="9"/>
      <c r="D37" s="9"/>
      <c r="E37" s="9"/>
      <c r="F37" s="9"/>
      <c r="G37" s="9"/>
      <c r="H37" s="16"/>
      <c r="I37" s="16"/>
      <c r="J37" s="16"/>
      <c r="K37" s="16"/>
      <c r="L37" s="16"/>
      <c r="M37" s="16"/>
      <c r="N37" s="16"/>
    </row>
    <row r="38" spans="1:14">
      <c r="A38" s="9"/>
      <c r="B38" s="9"/>
      <c r="C38" s="9"/>
      <c r="D38" s="9"/>
      <c r="E38" s="9"/>
      <c r="F38" s="9"/>
      <c r="G38" s="9"/>
      <c r="H38" s="16"/>
      <c r="I38" s="16"/>
      <c r="J38" s="16"/>
      <c r="K38" s="16"/>
      <c r="L38" s="16"/>
      <c r="M38" s="16"/>
      <c r="N38" s="16"/>
    </row>
    <row r="39" spans="1:14">
      <c r="A39" s="9"/>
      <c r="B39" s="9"/>
      <c r="C39" s="9"/>
      <c r="D39" s="9"/>
      <c r="E39" s="9"/>
      <c r="F39" s="9"/>
      <c r="G39" s="9"/>
      <c r="H39" s="16"/>
      <c r="I39" s="16"/>
      <c r="J39" s="16"/>
      <c r="K39" s="16"/>
      <c r="L39" s="16"/>
      <c r="M39" s="16"/>
      <c r="N39" s="16"/>
    </row>
    <row r="40" spans="1:14">
      <c r="A40" s="9"/>
      <c r="B40" s="9"/>
      <c r="C40" s="9"/>
      <c r="D40" s="9"/>
      <c r="E40" s="9"/>
      <c r="F40" s="9"/>
      <c r="G40" s="9"/>
      <c r="H40" s="16"/>
      <c r="I40" s="16"/>
      <c r="J40" s="16"/>
      <c r="K40" s="16"/>
      <c r="L40" s="16"/>
      <c r="M40" s="16"/>
      <c r="N40" s="16"/>
    </row>
    <row r="41" spans="1:14">
      <c r="A41" s="9"/>
      <c r="B41" s="9"/>
      <c r="C41" s="9"/>
      <c r="D41" s="9"/>
      <c r="E41" s="9"/>
      <c r="F41" s="9"/>
      <c r="G41" s="9"/>
      <c r="H41" s="16"/>
      <c r="I41" s="16"/>
      <c r="J41" s="16"/>
      <c r="K41" s="16"/>
      <c r="L41" s="16"/>
      <c r="M41" s="16"/>
      <c r="N41" s="16"/>
    </row>
    <row r="42" spans="1:14">
      <c r="A42" s="9"/>
      <c r="B42" s="9"/>
      <c r="C42" s="9"/>
      <c r="D42" s="9"/>
      <c r="E42" s="9"/>
      <c r="F42" s="9"/>
      <c r="G42" s="9"/>
      <c r="H42" s="16"/>
      <c r="I42" s="16"/>
      <c r="J42" s="16"/>
      <c r="K42" s="16"/>
      <c r="L42" s="16"/>
      <c r="M42" s="16"/>
      <c r="N42" s="16"/>
    </row>
    <row r="43" spans="1:14">
      <c r="A43" s="9"/>
      <c r="B43" s="9"/>
      <c r="C43" s="9"/>
      <c r="D43" s="9"/>
      <c r="E43" s="9"/>
      <c r="F43" s="9"/>
      <c r="G43" s="9"/>
      <c r="H43" s="16"/>
      <c r="I43" s="16"/>
      <c r="J43" s="16"/>
      <c r="K43" s="16"/>
      <c r="L43" s="16"/>
      <c r="M43" s="16"/>
      <c r="N43" s="16"/>
    </row>
    <row r="44" spans="1:14">
      <c r="A44" s="9"/>
      <c r="B44" s="9"/>
      <c r="C44" s="9"/>
      <c r="D44" s="9"/>
      <c r="E44" s="9"/>
      <c r="F44" s="9"/>
      <c r="G44" s="9"/>
      <c r="H44" s="16"/>
      <c r="I44" s="16"/>
      <c r="J44" s="16"/>
      <c r="K44" s="16"/>
      <c r="L44" s="16"/>
      <c r="M44" s="16"/>
      <c r="N44" s="16"/>
    </row>
    <row r="45" spans="1:14">
      <c r="A45" s="9"/>
      <c r="B45" s="9"/>
      <c r="C45" s="9"/>
      <c r="D45" s="9"/>
      <c r="E45" s="9"/>
      <c r="F45" s="9"/>
      <c r="G45" s="9"/>
      <c r="H45" s="16"/>
      <c r="I45" s="16"/>
      <c r="J45" s="16"/>
      <c r="K45" s="16"/>
      <c r="L45" s="16"/>
      <c r="M45" s="16"/>
      <c r="N45" s="16"/>
    </row>
    <row r="46" spans="1:14">
      <c r="A46" s="9"/>
      <c r="B46" s="9"/>
      <c r="C46" s="9"/>
      <c r="D46" s="9"/>
      <c r="E46" s="9"/>
      <c r="F46" s="9"/>
      <c r="G46" s="9"/>
      <c r="H46" s="16"/>
      <c r="I46" s="16"/>
      <c r="J46" s="16"/>
      <c r="K46" s="16"/>
      <c r="L46" s="16"/>
      <c r="M46" s="16"/>
      <c r="N46" s="16"/>
    </row>
    <row r="47" spans="1:14">
      <c r="A47" s="9"/>
      <c r="B47" s="9"/>
      <c r="C47" s="9"/>
      <c r="D47" s="9"/>
      <c r="E47" s="9"/>
      <c r="F47" s="9"/>
      <c r="G47" s="9"/>
      <c r="H47" s="16"/>
      <c r="I47" s="16"/>
      <c r="J47" s="16"/>
      <c r="K47" s="16"/>
      <c r="L47" s="16"/>
      <c r="M47" s="16"/>
      <c r="N47" s="16"/>
    </row>
    <row r="48" spans="1:14">
      <c r="A48" s="9"/>
      <c r="B48" s="9"/>
      <c r="C48" s="9"/>
      <c r="D48" s="9"/>
      <c r="E48" s="9"/>
      <c r="F48" s="9"/>
      <c r="G48" s="9"/>
      <c r="H48" s="16"/>
      <c r="I48" s="16"/>
      <c r="J48" s="16"/>
      <c r="K48" s="16"/>
      <c r="L48" s="16"/>
      <c r="M48" s="16"/>
      <c r="N48" s="16"/>
    </row>
    <row r="49" spans="1:14">
      <c r="A49" s="9"/>
      <c r="B49" s="9"/>
      <c r="C49" s="9"/>
      <c r="D49" s="9"/>
      <c r="E49" s="9"/>
      <c r="F49" s="9"/>
      <c r="G49" s="9"/>
      <c r="H49" s="16"/>
      <c r="I49" s="16"/>
      <c r="J49" s="16"/>
      <c r="K49" s="16"/>
      <c r="L49" s="16"/>
      <c r="M49" s="16"/>
      <c r="N49" s="16"/>
    </row>
    <row r="50" spans="1:14">
      <c r="A50" s="9"/>
      <c r="B50" s="9"/>
      <c r="C50" s="9"/>
      <c r="D50" s="9"/>
      <c r="E50" s="9"/>
      <c r="F50" s="9"/>
      <c r="G50" s="9"/>
      <c r="H50" s="16"/>
      <c r="I50" s="16"/>
      <c r="J50" s="16"/>
      <c r="K50" s="16"/>
      <c r="L50" s="16"/>
      <c r="M50" s="16"/>
      <c r="N50" s="16"/>
    </row>
    <row r="51" spans="1:14">
      <c r="A51" s="9"/>
      <c r="B51" s="9"/>
      <c r="C51" s="9"/>
      <c r="D51" s="9"/>
      <c r="E51" s="9"/>
      <c r="F51" s="9"/>
      <c r="G51" s="9"/>
      <c r="H51" s="16"/>
      <c r="I51" s="16"/>
      <c r="J51" s="16"/>
      <c r="K51" s="16"/>
      <c r="L51" s="16"/>
      <c r="M51" s="16"/>
      <c r="N51" s="16"/>
    </row>
    <row r="52" spans="1:14">
      <c r="A52" s="9"/>
      <c r="B52" s="9"/>
      <c r="C52" s="9"/>
      <c r="D52" s="9"/>
      <c r="E52" s="9"/>
      <c r="F52" s="9"/>
      <c r="G52" s="9"/>
      <c r="H52" s="16"/>
      <c r="I52" s="16"/>
      <c r="J52" s="16"/>
      <c r="K52" s="16"/>
      <c r="L52" s="16"/>
      <c r="M52" s="16"/>
      <c r="N52" s="16"/>
    </row>
    <row r="53" spans="1:14">
      <c r="A53" s="9"/>
      <c r="B53" s="9"/>
      <c r="C53" s="9"/>
      <c r="D53" s="9"/>
      <c r="E53" s="9"/>
      <c r="F53" s="9"/>
      <c r="G53" s="9"/>
      <c r="H53" s="16"/>
      <c r="I53" s="16"/>
      <c r="J53" s="16"/>
      <c r="K53" s="16"/>
      <c r="L53" s="16"/>
      <c r="M53" s="16"/>
      <c r="N53" s="16"/>
    </row>
    <row r="54" spans="1:14">
      <c r="A54" s="9"/>
      <c r="B54" s="9"/>
      <c r="C54" s="9"/>
      <c r="D54" s="9"/>
      <c r="E54" s="9"/>
      <c r="F54" s="9"/>
      <c r="G54" s="9"/>
      <c r="H54" s="16"/>
      <c r="I54" s="16"/>
      <c r="J54" s="16"/>
      <c r="K54" s="16"/>
      <c r="L54" s="16"/>
      <c r="M54" s="16"/>
      <c r="N54" s="16"/>
    </row>
    <row r="55" spans="1:14">
      <c r="A55" s="9"/>
      <c r="B55" s="9"/>
      <c r="C55" s="9"/>
      <c r="D55" s="9"/>
      <c r="E55" s="9"/>
      <c r="F55" s="9"/>
      <c r="G55" s="9"/>
      <c r="H55" s="16"/>
      <c r="I55" s="16"/>
      <c r="J55" s="16"/>
      <c r="K55" s="16"/>
      <c r="L55" s="16"/>
      <c r="M55" s="16"/>
      <c r="N55" s="16"/>
    </row>
    <row r="56" spans="1:14">
      <c r="A56" s="9"/>
      <c r="B56" s="9"/>
      <c r="C56" s="9"/>
      <c r="D56" s="9"/>
      <c r="E56" s="9"/>
      <c r="F56" s="9"/>
      <c r="G56" s="9"/>
      <c r="H56" s="16"/>
      <c r="I56" s="16"/>
      <c r="J56" s="16"/>
      <c r="K56" s="16"/>
      <c r="L56" s="16"/>
      <c r="M56" s="16"/>
      <c r="N56" s="16"/>
    </row>
    <row r="57" spans="1:14">
      <c r="A57" s="9"/>
      <c r="B57" s="9"/>
      <c r="C57" s="9"/>
      <c r="D57" s="9"/>
      <c r="E57" s="9"/>
      <c r="F57" s="9"/>
      <c r="G57" s="9"/>
      <c r="H57" s="16"/>
      <c r="I57" s="16"/>
      <c r="J57" s="16"/>
      <c r="K57" s="16"/>
      <c r="L57" s="16"/>
      <c r="M57" s="16"/>
      <c r="N57" s="16"/>
    </row>
    <row r="58" spans="1:14">
      <c r="A58" s="9"/>
      <c r="B58" s="9"/>
      <c r="C58" s="9"/>
      <c r="D58" s="9"/>
      <c r="E58" s="9"/>
      <c r="F58" s="9"/>
      <c r="G58" s="9"/>
      <c r="H58" s="16"/>
      <c r="I58" s="16"/>
      <c r="J58" s="16"/>
      <c r="K58" s="16"/>
      <c r="L58" s="16"/>
      <c r="M58" s="16"/>
      <c r="N58" s="16"/>
    </row>
    <row r="59" spans="1:14">
      <c r="A59" s="9"/>
      <c r="B59" s="9"/>
      <c r="C59" s="9"/>
      <c r="D59" s="9"/>
      <c r="E59" s="9"/>
      <c r="F59" s="9"/>
      <c r="G59" s="9"/>
      <c r="H59" s="16"/>
      <c r="I59" s="16"/>
      <c r="J59" s="16"/>
      <c r="K59" s="16"/>
      <c r="L59" s="16"/>
      <c r="M59" s="16"/>
      <c r="N59" s="16"/>
    </row>
    <row r="60" spans="1:14">
      <c r="A60" s="9"/>
      <c r="B60" s="9"/>
      <c r="C60" s="9"/>
      <c r="D60" s="9"/>
      <c r="E60" s="9"/>
      <c r="F60" s="9"/>
      <c r="G60" s="9"/>
      <c r="H60" s="16"/>
      <c r="I60" s="16"/>
      <c r="J60" s="16"/>
      <c r="K60" s="16"/>
      <c r="L60" s="16"/>
      <c r="M60" s="16"/>
      <c r="N60" s="16"/>
    </row>
    <row r="61" spans="1:14">
      <c r="A61" s="9"/>
      <c r="B61" s="9"/>
      <c r="C61" s="9"/>
      <c r="D61" s="9"/>
      <c r="E61" s="9"/>
      <c r="F61" s="9"/>
      <c r="G61" s="9"/>
      <c r="H61" s="16"/>
      <c r="I61" s="16"/>
      <c r="J61" s="16"/>
      <c r="K61" s="16"/>
      <c r="L61" s="16"/>
      <c r="M61" s="16"/>
      <c r="N61" s="16"/>
    </row>
    <row r="62" spans="1:14">
      <c r="A62" s="9"/>
      <c r="B62" s="9"/>
      <c r="C62" s="9"/>
      <c r="D62" s="9"/>
      <c r="E62" s="9"/>
      <c r="F62" s="9"/>
      <c r="G62" s="9"/>
      <c r="H62" s="16"/>
      <c r="I62" s="16"/>
      <c r="J62" s="16"/>
      <c r="K62" s="16"/>
      <c r="L62" s="16"/>
      <c r="M62" s="16"/>
      <c r="N62" s="16"/>
    </row>
    <row r="63" spans="1:14">
      <c r="A63" s="9"/>
      <c r="B63" s="9"/>
      <c r="C63" s="9"/>
      <c r="D63" s="9"/>
      <c r="E63" s="9"/>
      <c r="F63" s="9"/>
      <c r="G63" s="9"/>
      <c r="H63" s="16"/>
      <c r="I63" s="16"/>
      <c r="J63" s="16"/>
      <c r="K63" s="16"/>
      <c r="L63" s="16"/>
      <c r="M63" s="16"/>
      <c r="N63" s="16"/>
    </row>
    <row r="64" spans="1:14">
      <c r="A64" s="9"/>
      <c r="B64" s="9"/>
      <c r="C64" s="9"/>
      <c r="D64" s="9"/>
      <c r="E64" s="9"/>
      <c r="F64" s="9"/>
      <c r="G64" s="9"/>
      <c r="H64" s="16"/>
      <c r="I64" s="16"/>
      <c r="J64" s="16"/>
      <c r="K64" s="16"/>
      <c r="L64" s="16"/>
      <c r="M64" s="16"/>
      <c r="N64" s="16"/>
    </row>
    <row r="65" spans="1:14">
      <c r="A65" s="9"/>
      <c r="B65" s="9"/>
      <c r="C65" s="9"/>
      <c r="D65" s="9"/>
      <c r="E65" s="9"/>
      <c r="F65" s="9"/>
      <c r="G65" s="9"/>
      <c r="H65" s="16"/>
      <c r="I65" s="16"/>
      <c r="J65" s="16"/>
      <c r="K65" s="16"/>
      <c r="L65" s="16"/>
      <c r="M65" s="16"/>
      <c r="N65" s="16"/>
    </row>
    <row r="66" spans="1:14">
      <c r="A66" s="9"/>
      <c r="B66" s="9"/>
      <c r="C66" s="9"/>
      <c r="D66" s="9"/>
      <c r="E66" s="9"/>
      <c r="F66" s="9"/>
      <c r="G66" s="9"/>
      <c r="H66" s="16"/>
      <c r="I66" s="16"/>
      <c r="J66" s="16"/>
      <c r="K66" s="16"/>
      <c r="L66" s="16"/>
      <c r="M66" s="16"/>
      <c r="N66" s="16"/>
    </row>
    <row r="67" spans="1:14">
      <c r="A67" s="9"/>
      <c r="B67" s="9"/>
      <c r="C67" s="9"/>
      <c r="D67" s="9"/>
      <c r="E67" s="9"/>
      <c r="F67" s="9"/>
      <c r="G67" s="9"/>
      <c r="H67" s="16"/>
      <c r="I67" s="16"/>
      <c r="J67" s="16"/>
      <c r="K67" s="16"/>
      <c r="L67" s="16"/>
      <c r="M67" s="16"/>
      <c r="N67" s="16"/>
    </row>
    <row r="68" spans="1:14">
      <c r="A68" s="9"/>
      <c r="B68" s="9"/>
      <c r="C68" s="9"/>
      <c r="D68" s="9"/>
      <c r="E68" s="9"/>
      <c r="F68" s="9"/>
      <c r="G68" s="9"/>
      <c r="H68" s="16"/>
      <c r="I68" s="16"/>
      <c r="J68" s="16"/>
      <c r="K68" s="16"/>
      <c r="L68" s="16"/>
      <c r="M68" s="16"/>
      <c r="N68" s="16"/>
    </row>
    <row r="69" spans="1:14">
      <c r="A69" s="9"/>
      <c r="B69" s="9"/>
      <c r="C69" s="9"/>
      <c r="D69" s="9"/>
      <c r="E69" s="9"/>
      <c r="F69" s="9"/>
      <c r="G69" s="9"/>
    </row>
  </sheetData>
  <customSheetViews>
    <customSheetView guid="{786471C5-7631-49FB-B532-44535A676B16}" topLeftCell="A10">
      <selection activeCell="B5" sqref="B5"/>
      <pageMargins left="0.7" right="0.7" top="0.75" bottom="0.75" header="0.3" footer="0.3"/>
      <pageSetup paperSize="9" orientation="portrait" horizontalDpi="200" verticalDpi="200" r:id="rId1"/>
    </customSheetView>
  </customSheetViews>
  <mergeCells count="1">
    <mergeCell ref="A1:B1"/>
  </mergeCells>
  <phoneticPr fontId="1" type="noConversion"/>
  <hyperlinks>
    <hyperlink ref="E1" location="'L1'!A1" display="回首頁" xr:uid="{00000000-0004-0000-0200-000000000000}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8"/>
  <sheetViews>
    <sheetView workbookViewId="0">
      <selection activeCell="C2" sqref="C2"/>
    </sheetView>
  </sheetViews>
  <sheetFormatPr defaultColWidth="33.109375" defaultRowHeight="16.2"/>
  <cols>
    <col min="1" max="1" width="5.21875" style="12" bestFit="1" customWidth="1"/>
    <col min="2" max="2" width="19" style="12" bestFit="1" customWidth="1"/>
    <col min="3" max="3" width="20.21875" style="12" bestFit="1" customWidth="1"/>
    <col min="4" max="4" width="38.5546875" style="12" bestFit="1" customWidth="1"/>
    <col min="5" max="5" width="8.21875" style="12" bestFit="1" customWidth="1"/>
    <col min="6" max="6" width="6.21875" style="12" bestFit="1" customWidth="1"/>
    <col min="7" max="7" width="11" style="12" bestFit="1" customWidth="1"/>
    <col min="8" max="8" width="32.44140625" style="12" bestFit="1" customWidth="1"/>
    <col min="9" max="9" width="14.109375" style="12" bestFit="1" customWidth="1"/>
    <col min="10" max="10" width="15.33203125" style="12" bestFit="1" customWidth="1"/>
    <col min="11" max="13" width="6.21875" style="12" bestFit="1" customWidth="1"/>
    <col min="14" max="14" width="11" style="12" bestFit="1" customWidth="1"/>
    <col min="15" max="16384" width="33.109375" style="12"/>
  </cols>
  <sheetData>
    <row r="1" spans="1:14">
      <c r="A1" s="29" t="s">
        <v>22</v>
      </c>
      <c r="B1" s="30"/>
      <c r="C1" s="9" t="str">
        <f>[3]DBD!C1</f>
        <v>CustRelMain</v>
      </c>
      <c r="D1" s="9" t="str">
        <f>[3]DBD!D1</f>
        <v>客戶關係人/關係企業資料維護主檔</v>
      </c>
      <c r="E1" s="17" t="s">
        <v>87</v>
      </c>
      <c r="F1" s="11"/>
      <c r="G1" s="11"/>
    </row>
    <row r="2" spans="1:14" ht="48.6">
      <c r="A2" s="23"/>
      <c r="B2" s="24" t="s">
        <v>204</v>
      </c>
      <c r="C2" s="9" t="s">
        <v>311</v>
      </c>
      <c r="D2" s="9"/>
      <c r="E2" s="17"/>
      <c r="F2" s="11"/>
      <c r="G2" s="11"/>
    </row>
    <row r="3" spans="1:14">
      <c r="A3" s="23"/>
      <c r="B3" s="24" t="s">
        <v>205</v>
      </c>
      <c r="C3" s="9"/>
      <c r="D3" s="9"/>
      <c r="E3" s="17"/>
      <c r="F3" s="11"/>
      <c r="G3" s="11"/>
    </row>
    <row r="4" spans="1:14">
      <c r="A4" s="13" t="s">
        <v>23</v>
      </c>
      <c r="B4" s="13" t="s">
        <v>28</v>
      </c>
      <c r="C4" s="14" t="s">
        <v>29</v>
      </c>
      <c r="D4" s="13" t="s">
        <v>30</v>
      </c>
      <c r="E4" s="13" t="s">
        <v>31</v>
      </c>
      <c r="F4" s="13" t="s">
        <v>32</v>
      </c>
      <c r="G4" s="14" t="s">
        <v>33</v>
      </c>
      <c r="H4" s="15" t="s">
        <v>34</v>
      </c>
      <c r="I4" s="15" t="s">
        <v>35</v>
      </c>
      <c r="J4" s="15" t="s">
        <v>36</v>
      </c>
      <c r="K4" s="15" t="s">
        <v>37</v>
      </c>
      <c r="L4" s="15" t="s">
        <v>38</v>
      </c>
      <c r="M4" s="15" t="s">
        <v>39</v>
      </c>
      <c r="N4" s="15" t="s">
        <v>40</v>
      </c>
    </row>
    <row r="5" spans="1:14">
      <c r="A5" s="9">
        <f>[3]DBD!A10</f>
        <v>1</v>
      </c>
      <c r="B5" s="9" t="str">
        <f>[3]DBD!B10</f>
        <v>Ukey</v>
      </c>
      <c r="C5" s="9" t="str">
        <f>[3]DBD!C10</f>
        <v>客戶識別碼</v>
      </c>
      <c r="D5" s="9" t="str">
        <f>[3]DBD!D10</f>
        <v>VARCHAR2</v>
      </c>
      <c r="E5" s="9">
        <f>[3]DBD!E10</f>
        <v>32</v>
      </c>
      <c r="F5" s="9">
        <f>[3]DBD!F10</f>
        <v>0</v>
      </c>
      <c r="G5" s="9">
        <f>[3]DBD!G10</f>
        <v>0</v>
      </c>
      <c r="H5" s="16" t="s">
        <v>286</v>
      </c>
      <c r="I5" s="16" t="s">
        <v>297</v>
      </c>
      <c r="J5" s="16" t="s">
        <v>287</v>
      </c>
      <c r="K5" s="16" t="s">
        <v>293</v>
      </c>
      <c r="L5" s="16">
        <v>36</v>
      </c>
      <c r="M5" s="16"/>
      <c r="N5" s="16"/>
    </row>
    <row r="6" spans="1:14">
      <c r="A6" s="9">
        <f>[3]DBD!A11</f>
        <v>2</v>
      </c>
      <c r="B6" s="9" t="str">
        <f>[3]DBD!B11</f>
        <v>CustRelId</v>
      </c>
      <c r="C6" s="9" t="str">
        <f>[3]DBD!C11</f>
        <v>客戶統編</v>
      </c>
      <c r="D6" s="9" t="str">
        <f>[3]DBD!D11</f>
        <v>VARCHAR2</v>
      </c>
      <c r="E6" s="9">
        <f>[3]DBD!E11</f>
        <v>11</v>
      </c>
      <c r="F6" s="9">
        <f>[3]DBD!F11</f>
        <v>0</v>
      </c>
      <c r="G6" s="9">
        <f>[3]DBD!G11</f>
        <v>0</v>
      </c>
      <c r="H6" s="16" t="s">
        <v>286</v>
      </c>
      <c r="I6" s="16" t="s">
        <v>288</v>
      </c>
      <c r="J6" s="16" t="s">
        <v>289</v>
      </c>
      <c r="K6" s="16" t="s">
        <v>293</v>
      </c>
      <c r="L6" s="16">
        <v>11</v>
      </c>
      <c r="M6" s="16"/>
      <c r="N6" s="16"/>
    </row>
    <row r="7" spans="1:14">
      <c r="A7" s="9">
        <f>[3]DBD!A12</f>
        <v>3</v>
      </c>
      <c r="B7" s="9" t="str">
        <f>[3]DBD!B12</f>
        <v>CustRelName</v>
      </c>
      <c r="C7" s="9" t="str">
        <f>[3]DBD!C12</f>
        <v>客戶名稱</v>
      </c>
      <c r="D7" s="9" t="str">
        <f>[3]DBD!D12</f>
        <v>NVARCHAR2</v>
      </c>
      <c r="E7" s="9">
        <f>[3]DBD!E12</f>
        <v>70</v>
      </c>
      <c r="F7" s="9">
        <f>[3]DBD!F12</f>
        <v>0</v>
      </c>
      <c r="G7" s="9">
        <f>[3]DBD!G12</f>
        <v>0</v>
      </c>
      <c r="H7" s="16" t="s">
        <v>286</v>
      </c>
      <c r="I7" s="16" t="s">
        <v>290</v>
      </c>
      <c r="J7" s="16" t="s">
        <v>291</v>
      </c>
      <c r="K7" s="16" t="s">
        <v>292</v>
      </c>
      <c r="L7" s="16">
        <v>70</v>
      </c>
      <c r="M7" s="16"/>
      <c r="N7" s="16"/>
    </row>
    <row r="8" spans="1:14" ht="32.4">
      <c r="A8" s="9">
        <f>[3]DBD!A13</f>
        <v>4</v>
      </c>
      <c r="B8" s="9" t="str">
        <f>[3]DBD!B13</f>
        <v>IsForeigner</v>
      </c>
      <c r="C8" s="9" t="str">
        <f>[3]DBD!C13</f>
        <v>護照或居留證</v>
      </c>
      <c r="D8" s="9" t="str">
        <f>[3]DBD!D13</f>
        <v>VARCHAR2</v>
      </c>
      <c r="E8" s="9">
        <f>[3]DBD!E13</f>
        <v>1</v>
      </c>
      <c r="F8" s="9">
        <f>[3]DBD!F13</f>
        <v>0</v>
      </c>
      <c r="G8" s="9" t="str">
        <f>[3]DBD!G13</f>
        <v>0:否
1:是</v>
      </c>
      <c r="H8" s="16" t="s">
        <v>286</v>
      </c>
      <c r="I8" s="16" t="s">
        <v>294</v>
      </c>
      <c r="J8" s="16" t="s">
        <v>295</v>
      </c>
      <c r="K8" s="16" t="s">
        <v>293</v>
      </c>
      <c r="L8" s="16">
        <v>1</v>
      </c>
      <c r="M8" s="16"/>
      <c r="N8" s="16"/>
    </row>
    <row r="9" spans="1:14">
      <c r="A9" s="9">
        <f>[3]DBD!A14</f>
        <v>5</v>
      </c>
      <c r="B9" s="9" t="str">
        <f>[3]DBD!B14</f>
        <v>CreateDate</v>
      </c>
      <c r="C9" s="9" t="str">
        <f>[3]DBD!C14</f>
        <v>建檔日期時間</v>
      </c>
      <c r="D9" s="9" t="str">
        <f>[3]DBD!D14</f>
        <v>DATE</v>
      </c>
      <c r="E9" s="9">
        <f>[3]DBD!E14</f>
        <v>0</v>
      </c>
      <c r="F9" s="9">
        <f>[3]DBD!F14</f>
        <v>0</v>
      </c>
      <c r="G9" s="9">
        <f>[3]DBD!G14</f>
        <v>0</v>
      </c>
      <c r="H9" s="16"/>
      <c r="I9" s="16"/>
      <c r="J9" s="16"/>
      <c r="K9" s="16"/>
      <c r="L9" s="16"/>
      <c r="M9" s="16"/>
      <c r="N9" s="16"/>
    </row>
    <row r="10" spans="1:14">
      <c r="A10" s="9">
        <f>[3]DBD!A15</f>
        <v>6</v>
      </c>
      <c r="B10" s="9" t="str">
        <f>[3]DBD!B15</f>
        <v>CreateEmpNo</v>
      </c>
      <c r="C10" s="9" t="str">
        <f>[3]DBD!C15</f>
        <v>建檔人員</v>
      </c>
      <c r="D10" s="9" t="str">
        <f>[3]DBD!D15</f>
        <v>VARCHAR2</v>
      </c>
      <c r="E10" s="9">
        <f>[3]DBD!E15</f>
        <v>6</v>
      </c>
      <c r="F10" s="9">
        <f>[3]DBD!F15</f>
        <v>0</v>
      </c>
      <c r="G10" s="9">
        <f>[3]DBD!G15</f>
        <v>0</v>
      </c>
      <c r="H10" s="16"/>
      <c r="I10" s="16"/>
      <c r="J10" s="16"/>
      <c r="K10" s="16"/>
      <c r="L10" s="16"/>
      <c r="M10" s="16"/>
      <c r="N10" s="16"/>
    </row>
    <row r="11" spans="1:14">
      <c r="A11" s="9">
        <f>[3]DBD!A16</f>
        <v>7</v>
      </c>
      <c r="B11" s="9" t="str">
        <f>[3]DBD!B16</f>
        <v>LastUpdate</v>
      </c>
      <c r="C11" s="9" t="str">
        <f>[3]DBD!C16</f>
        <v>最後更新日期時間</v>
      </c>
      <c r="D11" s="9" t="str">
        <f>[3]DBD!D16</f>
        <v>DATE</v>
      </c>
      <c r="E11" s="9">
        <f>[3]DBD!E16</f>
        <v>0</v>
      </c>
      <c r="F11" s="9">
        <f>[3]DBD!F16</f>
        <v>0</v>
      </c>
      <c r="G11" s="9">
        <f>[3]DBD!G16</f>
        <v>0</v>
      </c>
      <c r="H11" s="16"/>
      <c r="I11" s="16"/>
      <c r="J11" s="16"/>
      <c r="K11" s="16"/>
      <c r="L11" s="16"/>
      <c r="M11" s="16"/>
      <c r="N11" s="16"/>
    </row>
    <row r="12" spans="1:14">
      <c r="A12" s="9">
        <f>[3]DBD!A17</f>
        <v>8</v>
      </c>
      <c r="B12" s="9" t="str">
        <f>[3]DBD!B17</f>
        <v>LastUpdateEmpNo</v>
      </c>
      <c r="C12" s="9" t="str">
        <f>[3]DBD!C17</f>
        <v>最後更新人員</v>
      </c>
      <c r="D12" s="9" t="str">
        <f>[3]DBD!D17</f>
        <v>VARCHAR2</v>
      </c>
      <c r="E12" s="9">
        <f>[3]DBD!E17</f>
        <v>6</v>
      </c>
      <c r="F12" s="9">
        <f>[3]DBD!F17</f>
        <v>0</v>
      </c>
      <c r="G12" s="9">
        <f>[3]DBD!G17</f>
        <v>0</v>
      </c>
      <c r="H12" s="16"/>
      <c r="I12" s="16"/>
      <c r="J12" s="16"/>
      <c r="K12" s="16"/>
      <c r="L12" s="16"/>
      <c r="M12" s="16"/>
      <c r="N12" s="16"/>
    </row>
    <row r="13" spans="1:14">
      <c r="A13" s="9"/>
      <c r="B13" s="9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</row>
    <row r="14" spans="1:14">
      <c r="A14" s="9"/>
      <c r="B14" s="9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</row>
    <row r="15" spans="1:14">
      <c r="A15" s="9"/>
      <c r="B15" s="9"/>
      <c r="C15" s="9"/>
      <c r="D15" s="9"/>
      <c r="E15" s="9"/>
      <c r="F15" s="9"/>
      <c r="G15" s="9"/>
      <c r="H15" s="16"/>
      <c r="I15" s="16"/>
      <c r="J15" s="16"/>
      <c r="K15" s="16"/>
      <c r="L15" s="16"/>
      <c r="M15" s="16"/>
      <c r="N15" s="16"/>
    </row>
    <row r="16" spans="1:14">
      <c r="A16" s="9"/>
      <c r="B16" s="9"/>
      <c r="C16" s="9"/>
      <c r="D16" s="9"/>
      <c r="E16" s="9"/>
      <c r="F16" s="9"/>
      <c r="G16" s="9"/>
      <c r="H16" s="16"/>
      <c r="I16" s="16"/>
      <c r="J16" s="16"/>
      <c r="K16" s="16"/>
      <c r="L16" s="16"/>
      <c r="M16" s="16"/>
      <c r="N16" s="16"/>
    </row>
    <row r="17" spans="1:14">
      <c r="A17" s="9"/>
      <c r="B17" s="9"/>
      <c r="C17" s="9"/>
      <c r="D17" s="9"/>
      <c r="E17" s="9"/>
      <c r="F17" s="9"/>
      <c r="G17" s="9"/>
      <c r="H17" s="16"/>
      <c r="I17" s="16"/>
      <c r="J17" s="16"/>
      <c r="K17" s="16"/>
      <c r="L17" s="16"/>
      <c r="M17" s="16"/>
      <c r="N17" s="16"/>
    </row>
    <row r="18" spans="1:14">
      <c r="A18" s="9"/>
      <c r="B18" s="9"/>
      <c r="C18" s="9"/>
      <c r="D18" s="9"/>
      <c r="E18" s="9"/>
      <c r="F18" s="9"/>
      <c r="G18" s="9"/>
      <c r="H18" s="16"/>
      <c r="I18" s="16"/>
      <c r="J18" s="16"/>
      <c r="K18" s="16"/>
      <c r="L18" s="16"/>
      <c r="M18" s="16"/>
      <c r="N18" s="16"/>
    </row>
    <row r="19" spans="1:14">
      <c r="A19" s="9"/>
      <c r="B19" s="9"/>
      <c r="C19" s="9"/>
      <c r="D19" s="9"/>
      <c r="E19" s="9"/>
      <c r="F19" s="9"/>
      <c r="G19" s="9"/>
      <c r="H19" s="16"/>
      <c r="I19" s="16"/>
      <c r="J19" s="16"/>
      <c r="K19" s="16"/>
      <c r="L19" s="16"/>
      <c r="M19" s="16"/>
      <c r="N19" s="16"/>
    </row>
    <row r="20" spans="1:14">
      <c r="A20" s="9"/>
      <c r="B20" s="9"/>
      <c r="C20" s="9"/>
      <c r="D20" s="9"/>
      <c r="E20" s="9"/>
      <c r="F20" s="9"/>
      <c r="G20" s="9"/>
      <c r="H20" s="16"/>
      <c r="I20" s="16"/>
      <c r="J20" s="16"/>
      <c r="K20" s="16"/>
      <c r="L20" s="16"/>
      <c r="M20" s="16"/>
      <c r="N20" s="16"/>
    </row>
    <row r="21" spans="1:14">
      <c r="A21" s="9"/>
      <c r="B21" s="9"/>
      <c r="C21" s="9"/>
      <c r="D21" s="9"/>
      <c r="E21" s="9"/>
      <c r="F21" s="9"/>
      <c r="G21" s="9"/>
      <c r="H21" s="16"/>
      <c r="I21" s="16"/>
      <c r="J21" s="16"/>
      <c r="K21" s="16"/>
      <c r="L21" s="16"/>
      <c r="M21" s="16"/>
      <c r="N21" s="16"/>
    </row>
    <row r="22" spans="1:14">
      <c r="A22" s="9"/>
      <c r="B22" s="9"/>
      <c r="C22" s="9"/>
      <c r="D22" s="9"/>
      <c r="E22" s="9"/>
      <c r="F22" s="9"/>
      <c r="G22" s="9"/>
      <c r="H22" s="16"/>
      <c r="I22" s="16"/>
      <c r="J22" s="16"/>
      <c r="K22" s="16"/>
      <c r="L22" s="16"/>
      <c r="M22" s="16"/>
      <c r="N22" s="16"/>
    </row>
    <row r="23" spans="1:14">
      <c r="A23" s="9"/>
      <c r="B23" s="9"/>
      <c r="C23" s="9"/>
      <c r="D23" s="9"/>
      <c r="E23" s="9"/>
      <c r="F23" s="9"/>
      <c r="G23" s="9"/>
      <c r="H23" s="16"/>
      <c r="I23" s="16"/>
      <c r="J23" s="16"/>
      <c r="K23" s="16"/>
      <c r="L23" s="16"/>
      <c r="M23" s="16"/>
      <c r="N23" s="16"/>
    </row>
    <row r="24" spans="1:14">
      <c r="A24" s="9"/>
      <c r="B24" s="9"/>
      <c r="C24" s="9"/>
      <c r="D24" s="9"/>
      <c r="E24" s="9"/>
      <c r="F24" s="9"/>
      <c r="G24" s="9"/>
      <c r="H24" s="16"/>
      <c r="I24" s="16"/>
      <c r="J24" s="16"/>
      <c r="K24" s="16"/>
      <c r="L24" s="16"/>
      <c r="M24" s="16"/>
      <c r="N24" s="16"/>
    </row>
    <row r="25" spans="1:14">
      <c r="A25" s="9"/>
      <c r="B25" s="9"/>
      <c r="C25" s="9"/>
      <c r="D25" s="9"/>
      <c r="E25" s="9"/>
      <c r="F25" s="9"/>
      <c r="G25" s="9"/>
      <c r="H25" s="16"/>
      <c r="I25" s="16"/>
      <c r="J25" s="16"/>
      <c r="K25" s="16"/>
      <c r="L25" s="16"/>
      <c r="M25" s="16"/>
      <c r="N25" s="16"/>
    </row>
    <row r="26" spans="1:14">
      <c r="A26" s="9"/>
      <c r="B26" s="9"/>
      <c r="C26" s="9"/>
      <c r="D26" s="9"/>
      <c r="E26" s="9"/>
      <c r="F26" s="9"/>
      <c r="G26" s="9"/>
      <c r="H26" s="16"/>
      <c r="I26" s="16"/>
      <c r="J26" s="16"/>
      <c r="K26" s="16"/>
      <c r="L26" s="16"/>
      <c r="M26" s="16"/>
      <c r="N26" s="16"/>
    </row>
    <row r="27" spans="1:14">
      <c r="A27" s="9"/>
      <c r="B27" s="9"/>
      <c r="C27" s="9"/>
      <c r="D27" s="9"/>
      <c r="E27" s="9"/>
      <c r="F27" s="9"/>
      <c r="G27" s="9"/>
      <c r="H27" s="16"/>
      <c r="I27" s="16"/>
      <c r="J27" s="16"/>
      <c r="K27" s="16"/>
      <c r="L27" s="16"/>
      <c r="M27" s="16"/>
      <c r="N27" s="16"/>
    </row>
    <row r="28" spans="1:14">
      <c r="A28" s="9"/>
      <c r="B28" s="9"/>
      <c r="C28" s="9"/>
      <c r="D28" s="9"/>
      <c r="E28" s="9"/>
      <c r="F28" s="9"/>
      <c r="G28" s="9"/>
      <c r="H28" s="16"/>
      <c r="I28" s="16"/>
      <c r="J28" s="16"/>
      <c r="K28" s="16"/>
      <c r="L28" s="16"/>
      <c r="M28" s="16"/>
      <c r="N28" s="16"/>
    </row>
    <row r="29" spans="1:14">
      <c r="A29" s="9"/>
      <c r="B29" s="9"/>
      <c r="C29" s="9"/>
      <c r="D29" s="9"/>
      <c r="E29" s="9"/>
      <c r="F29" s="9"/>
      <c r="G29" s="9"/>
      <c r="H29" s="16"/>
      <c r="I29" s="16"/>
      <c r="J29" s="16"/>
      <c r="K29" s="16"/>
      <c r="L29" s="16"/>
      <c r="M29" s="16"/>
      <c r="N29" s="16"/>
    </row>
    <row r="30" spans="1:14">
      <c r="A30" s="9"/>
      <c r="B30" s="9"/>
      <c r="C30" s="9"/>
      <c r="D30" s="9"/>
      <c r="E30" s="9"/>
      <c r="F30" s="9"/>
      <c r="G30" s="9"/>
      <c r="H30" s="16"/>
      <c r="I30" s="16"/>
      <c r="J30" s="16"/>
      <c r="K30" s="16"/>
      <c r="L30" s="16"/>
      <c r="M30" s="16"/>
      <c r="N30" s="16"/>
    </row>
    <row r="31" spans="1:14">
      <c r="A31" s="9"/>
      <c r="B31" s="9"/>
      <c r="C31" s="9"/>
      <c r="D31" s="9"/>
      <c r="E31" s="9"/>
      <c r="F31" s="9"/>
      <c r="G31" s="9"/>
      <c r="H31" s="16"/>
      <c r="I31" s="16"/>
      <c r="J31" s="16"/>
      <c r="K31" s="16"/>
      <c r="L31" s="16"/>
      <c r="M31" s="16"/>
      <c r="N31" s="16"/>
    </row>
    <row r="32" spans="1:14">
      <c r="A32" s="9"/>
      <c r="B32" s="9"/>
      <c r="C32" s="9"/>
      <c r="D32" s="9"/>
      <c r="E32" s="9"/>
      <c r="F32" s="9"/>
      <c r="G32" s="9"/>
      <c r="H32" s="16"/>
      <c r="I32" s="16"/>
      <c r="J32" s="16"/>
      <c r="K32" s="16"/>
      <c r="L32" s="16"/>
      <c r="M32" s="16"/>
      <c r="N32" s="16"/>
    </row>
    <row r="33" spans="1:14">
      <c r="A33" s="9"/>
      <c r="B33" s="9"/>
      <c r="C33" s="9"/>
      <c r="D33" s="9"/>
      <c r="E33" s="9"/>
      <c r="F33" s="9"/>
      <c r="G33" s="9"/>
      <c r="H33" s="16"/>
      <c r="I33" s="16"/>
      <c r="J33" s="16"/>
      <c r="K33" s="16"/>
      <c r="L33" s="16"/>
      <c r="M33" s="16"/>
      <c r="N33" s="16"/>
    </row>
    <row r="34" spans="1:14">
      <c r="A34" s="9"/>
      <c r="B34" s="9"/>
      <c r="C34" s="9"/>
      <c r="D34" s="9"/>
      <c r="E34" s="9"/>
      <c r="F34" s="9"/>
      <c r="G34" s="9"/>
      <c r="H34" s="16"/>
      <c r="I34" s="16"/>
      <c r="J34" s="16"/>
      <c r="K34" s="16"/>
      <c r="L34" s="16"/>
      <c r="M34" s="16"/>
      <c r="N34" s="16"/>
    </row>
    <row r="35" spans="1:14">
      <c r="A35" s="9"/>
      <c r="B35" s="9"/>
      <c r="C35" s="9"/>
      <c r="D35" s="9"/>
      <c r="E35" s="9"/>
      <c r="F35" s="9"/>
      <c r="G35" s="9"/>
      <c r="H35" s="16"/>
      <c r="I35" s="16"/>
      <c r="J35" s="16"/>
      <c r="K35" s="16"/>
      <c r="L35" s="16"/>
      <c r="M35" s="16"/>
      <c r="N35" s="16"/>
    </row>
    <row r="36" spans="1:14">
      <c r="A36" s="9"/>
      <c r="B36" s="9"/>
      <c r="C36" s="9"/>
      <c r="D36" s="9"/>
      <c r="E36" s="9"/>
      <c r="F36" s="9"/>
      <c r="G36" s="9"/>
      <c r="H36" s="16"/>
      <c r="I36" s="16"/>
      <c r="J36" s="16"/>
      <c r="K36" s="16"/>
      <c r="L36" s="16"/>
      <c r="M36" s="16"/>
      <c r="N36" s="16"/>
    </row>
    <row r="37" spans="1:14">
      <c r="A37" s="9"/>
      <c r="B37" s="9"/>
      <c r="C37" s="9"/>
      <c r="D37" s="9"/>
      <c r="E37" s="9"/>
      <c r="F37" s="9"/>
      <c r="G37" s="9"/>
      <c r="H37" s="16"/>
      <c r="I37" s="16"/>
      <c r="J37" s="16"/>
      <c r="K37" s="16"/>
      <c r="L37" s="16"/>
      <c r="M37" s="16"/>
      <c r="N37" s="16"/>
    </row>
    <row r="38" spans="1:14">
      <c r="A38" s="9"/>
      <c r="B38" s="9"/>
      <c r="C38" s="9"/>
      <c r="D38" s="9"/>
      <c r="E38" s="9"/>
      <c r="F38" s="9"/>
      <c r="G38" s="9"/>
      <c r="H38" s="16"/>
      <c r="I38" s="16"/>
      <c r="J38" s="16"/>
      <c r="K38" s="16"/>
      <c r="L38" s="16"/>
      <c r="M38" s="16"/>
      <c r="N38" s="16"/>
    </row>
    <row r="39" spans="1:14">
      <c r="A39" s="9"/>
      <c r="B39" s="9"/>
      <c r="C39" s="9"/>
      <c r="D39" s="9"/>
      <c r="E39" s="9"/>
      <c r="F39" s="9"/>
      <c r="G39" s="9"/>
      <c r="H39" s="16"/>
      <c r="I39" s="16"/>
      <c r="J39" s="16"/>
      <c r="K39" s="16"/>
      <c r="L39" s="16"/>
      <c r="M39" s="16"/>
      <c r="N39" s="16"/>
    </row>
    <row r="40" spans="1:14">
      <c r="A40" s="9"/>
      <c r="B40" s="9"/>
      <c r="C40" s="9"/>
      <c r="D40" s="9"/>
      <c r="E40" s="9"/>
      <c r="F40" s="9"/>
      <c r="G40" s="9"/>
      <c r="H40" s="16"/>
      <c r="I40" s="16"/>
      <c r="J40" s="16"/>
      <c r="K40" s="16"/>
      <c r="L40" s="16"/>
      <c r="M40" s="16"/>
      <c r="N40" s="16"/>
    </row>
    <row r="41" spans="1:14">
      <c r="A41" s="9"/>
      <c r="B41" s="9"/>
      <c r="C41" s="9"/>
      <c r="D41" s="9"/>
      <c r="E41" s="9"/>
      <c r="F41" s="9"/>
      <c r="G41" s="9"/>
      <c r="H41" s="16"/>
      <c r="I41" s="16"/>
      <c r="J41" s="16"/>
      <c r="K41" s="16"/>
      <c r="L41" s="16"/>
      <c r="M41" s="16"/>
      <c r="N41" s="16"/>
    </row>
    <row r="42" spans="1:14">
      <c r="A42" s="9"/>
      <c r="B42" s="9"/>
      <c r="C42" s="9"/>
      <c r="D42" s="9"/>
      <c r="E42" s="9"/>
      <c r="F42" s="9"/>
      <c r="G42" s="9"/>
      <c r="H42" s="16"/>
      <c r="I42" s="16"/>
      <c r="J42" s="16"/>
      <c r="K42" s="16"/>
      <c r="L42" s="16"/>
      <c r="M42" s="16"/>
      <c r="N42" s="16"/>
    </row>
    <row r="43" spans="1:14">
      <c r="A43" s="9"/>
      <c r="B43" s="9"/>
      <c r="C43" s="9"/>
      <c r="D43" s="9"/>
      <c r="E43" s="9"/>
      <c r="F43" s="9"/>
      <c r="G43" s="9"/>
      <c r="H43" s="16"/>
      <c r="I43" s="16"/>
      <c r="J43" s="16"/>
      <c r="K43" s="16"/>
      <c r="L43" s="16"/>
      <c r="M43" s="16"/>
      <c r="N43" s="16"/>
    </row>
    <row r="44" spans="1:14">
      <c r="A44" s="9"/>
      <c r="B44" s="9"/>
      <c r="C44" s="9"/>
      <c r="D44" s="9"/>
      <c r="E44" s="9"/>
      <c r="F44" s="9"/>
      <c r="G44" s="9"/>
      <c r="H44" s="16"/>
      <c r="I44" s="16"/>
      <c r="J44" s="16"/>
      <c r="K44" s="16"/>
      <c r="L44" s="16"/>
      <c r="M44" s="16"/>
      <c r="N44" s="16"/>
    </row>
    <row r="45" spans="1:14">
      <c r="A45" s="9"/>
      <c r="B45" s="9"/>
      <c r="C45" s="9"/>
      <c r="D45" s="9"/>
      <c r="E45" s="9"/>
      <c r="F45" s="9"/>
      <c r="G45" s="9"/>
      <c r="H45" s="16"/>
      <c r="I45" s="16"/>
      <c r="J45" s="16"/>
      <c r="K45" s="16"/>
      <c r="L45" s="16"/>
      <c r="M45" s="16"/>
      <c r="N45" s="16"/>
    </row>
    <row r="46" spans="1:14">
      <c r="A46" s="9"/>
      <c r="B46" s="9"/>
      <c r="C46" s="9"/>
      <c r="D46" s="9"/>
      <c r="E46" s="9"/>
      <c r="F46" s="9"/>
      <c r="G46" s="9"/>
      <c r="H46" s="16"/>
      <c r="I46" s="16"/>
      <c r="J46" s="16"/>
      <c r="K46" s="16"/>
      <c r="L46" s="16"/>
      <c r="M46" s="16"/>
      <c r="N46" s="16"/>
    </row>
    <row r="47" spans="1:14">
      <c r="A47" s="9"/>
      <c r="B47" s="9"/>
      <c r="C47" s="9"/>
      <c r="D47" s="9"/>
      <c r="E47" s="9"/>
      <c r="F47" s="9"/>
      <c r="G47" s="9"/>
      <c r="H47" s="16"/>
      <c r="I47" s="16"/>
      <c r="J47" s="16"/>
      <c r="K47" s="16"/>
      <c r="L47" s="16"/>
      <c r="M47" s="16"/>
      <c r="N47" s="16"/>
    </row>
    <row r="48" spans="1:14">
      <c r="A48" s="9"/>
      <c r="B48" s="9"/>
      <c r="C48" s="9"/>
      <c r="D48" s="9"/>
      <c r="E48" s="9"/>
      <c r="F48" s="9"/>
      <c r="G48" s="9"/>
      <c r="H48" s="16"/>
      <c r="I48" s="16"/>
      <c r="J48" s="16"/>
      <c r="K48" s="16"/>
      <c r="L48" s="16"/>
      <c r="M48" s="16"/>
      <c r="N48" s="16"/>
    </row>
    <row r="49" spans="1:14">
      <c r="A49" s="9"/>
      <c r="B49" s="9"/>
      <c r="C49" s="9"/>
      <c r="D49" s="9"/>
      <c r="E49" s="9"/>
      <c r="F49" s="9"/>
      <c r="G49" s="9"/>
      <c r="H49" s="16"/>
      <c r="I49" s="16"/>
      <c r="J49" s="16"/>
      <c r="K49" s="16"/>
      <c r="L49" s="16"/>
      <c r="M49" s="16"/>
      <c r="N49" s="16"/>
    </row>
    <row r="50" spans="1:14">
      <c r="A50" s="9"/>
      <c r="B50" s="9"/>
      <c r="C50" s="9"/>
      <c r="D50" s="9"/>
      <c r="E50" s="9"/>
      <c r="F50" s="9"/>
      <c r="G50" s="9"/>
      <c r="H50" s="16"/>
      <c r="I50" s="16"/>
      <c r="J50" s="16"/>
      <c r="K50" s="16"/>
      <c r="L50" s="16"/>
      <c r="M50" s="16"/>
      <c r="N50" s="16"/>
    </row>
    <row r="51" spans="1:14">
      <c r="A51" s="9"/>
      <c r="B51" s="9"/>
      <c r="C51" s="9"/>
      <c r="D51" s="9"/>
      <c r="E51" s="9"/>
      <c r="F51" s="9"/>
      <c r="G51" s="9"/>
      <c r="H51" s="16"/>
      <c r="I51" s="16"/>
      <c r="J51" s="16"/>
      <c r="K51" s="16"/>
      <c r="L51" s="16"/>
      <c r="M51" s="16"/>
      <c r="N51" s="16"/>
    </row>
    <row r="52" spans="1:14">
      <c r="A52" s="9"/>
      <c r="B52" s="9"/>
      <c r="C52" s="9"/>
      <c r="D52" s="9"/>
      <c r="E52" s="9"/>
      <c r="F52" s="9"/>
      <c r="G52" s="9"/>
      <c r="H52" s="16"/>
      <c r="I52" s="16"/>
      <c r="J52" s="16"/>
      <c r="K52" s="16"/>
      <c r="L52" s="16"/>
      <c r="M52" s="16"/>
      <c r="N52" s="16"/>
    </row>
    <row r="53" spans="1:14">
      <c r="A53" s="9"/>
      <c r="B53" s="9"/>
      <c r="C53" s="9"/>
      <c r="D53" s="9"/>
      <c r="E53" s="9"/>
      <c r="F53" s="9"/>
      <c r="G53" s="9"/>
      <c r="H53" s="16"/>
      <c r="I53" s="16"/>
      <c r="J53" s="16"/>
      <c r="K53" s="16"/>
      <c r="L53" s="16"/>
      <c r="M53" s="16"/>
      <c r="N53" s="16"/>
    </row>
    <row r="54" spans="1:14">
      <c r="A54" s="9"/>
      <c r="B54" s="9"/>
      <c r="C54" s="9"/>
      <c r="D54" s="9"/>
      <c r="E54" s="9"/>
      <c r="F54" s="9"/>
      <c r="G54" s="9"/>
      <c r="H54" s="16"/>
      <c r="I54" s="16"/>
      <c r="J54" s="16"/>
      <c r="K54" s="16"/>
      <c r="L54" s="16"/>
      <c r="M54" s="16"/>
      <c r="N54" s="16"/>
    </row>
    <row r="55" spans="1:14">
      <c r="A55" s="9"/>
      <c r="B55" s="9"/>
      <c r="C55" s="9"/>
      <c r="D55" s="9"/>
      <c r="E55" s="9"/>
      <c r="F55" s="9"/>
      <c r="G55" s="9"/>
      <c r="H55" s="16"/>
      <c r="I55" s="16"/>
      <c r="J55" s="16"/>
      <c r="K55" s="16"/>
      <c r="L55" s="16"/>
      <c r="M55" s="16"/>
      <c r="N55" s="16"/>
    </row>
    <row r="56" spans="1:14">
      <c r="A56" s="9"/>
      <c r="B56" s="9"/>
      <c r="C56" s="9"/>
      <c r="D56" s="9"/>
      <c r="E56" s="9"/>
      <c r="F56" s="9"/>
      <c r="G56" s="9"/>
      <c r="H56" s="16"/>
      <c r="I56" s="16"/>
      <c r="J56" s="16"/>
      <c r="K56" s="16"/>
      <c r="L56" s="16"/>
      <c r="M56" s="16"/>
      <c r="N56" s="16"/>
    </row>
    <row r="57" spans="1:14">
      <c r="A57" s="9"/>
      <c r="B57" s="9"/>
      <c r="C57" s="9"/>
      <c r="D57" s="9"/>
      <c r="E57" s="9"/>
      <c r="F57" s="9"/>
      <c r="G57" s="9"/>
      <c r="H57" s="16"/>
      <c r="I57" s="16"/>
      <c r="J57" s="16"/>
      <c r="K57" s="16"/>
      <c r="L57" s="16"/>
      <c r="M57" s="16"/>
      <c r="N57" s="16"/>
    </row>
    <row r="58" spans="1:14">
      <c r="A58" s="9"/>
      <c r="B58" s="9"/>
      <c r="C58" s="9"/>
      <c r="D58" s="9"/>
      <c r="E58" s="9"/>
      <c r="F58" s="9"/>
      <c r="G58" s="9"/>
      <c r="H58" s="16"/>
      <c r="I58" s="16"/>
      <c r="J58" s="16"/>
      <c r="K58" s="16"/>
      <c r="L58" s="16"/>
      <c r="M58" s="16"/>
      <c r="N58" s="16"/>
    </row>
    <row r="59" spans="1:14">
      <c r="A59" s="9"/>
      <c r="B59" s="9"/>
      <c r="C59" s="9"/>
      <c r="D59" s="9"/>
      <c r="E59" s="9"/>
      <c r="F59" s="9"/>
      <c r="G59" s="9"/>
      <c r="H59" s="16"/>
      <c r="I59" s="16"/>
      <c r="J59" s="16"/>
      <c r="K59" s="16"/>
      <c r="L59" s="16"/>
      <c r="M59" s="16"/>
      <c r="N59" s="16"/>
    </row>
    <row r="60" spans="1:14">
      <c r="A60" s="9"/>
      <c r="B60" s="9"/>
      <c r="C60" s="9"/>
      <c r="D60" s="9"/>
      <c r="E60" s="9"/>
      <c r="F60" s="9"/>
      <c r="G60" s="9"/>
      <c r="H60" s="16"/>
      <c r="I60" s="16"/>
      <c r="J60" s="16"/>
      <c r="K60" s="16"/>
      <c r="L60" s="16"/>
      <c r="M60" s="16"/>
      <c r="N60" s="16"/>
    </row>
    <row r="61" spans="1:14">
      <c r="A61" s="9"/>
      <c r="B61" s="9"/>
      <c r="C61" s="9"/>
      <c r="D61" s="9"/>
      <c r="E61" s="9"/>
      <c r="F61" s="9"/>
      <c r="G61" s="9"/>
      <c r="H61" s="16"/>
      <c r="I61" s="16"/>
      <c r="J61" s="16"/>
      <c r="K61" s="16"/>
      <c r="L61" s="16"/>
      <c r="M61" s="16"/>
      <c r="N61" s="16"/>
    </row>
    <row r="62" spans="1:14">
      <c r="A62" s="9"/>
      <c r="B62" s="9"/>
      <c r="C62" s="9"/>
      <c r="D62" s="9"/>
      <c r="E62" s="9"/>
      <c r="F62" s="9"/>
      <c r="G62" s="9"/>
      <c r="H62" s="16"/>
      <c r="I62" s="16"/>
      <c r="J62" s="16"/>
      <c r="K62" s="16"/>
      <c r="L62" s="16"/>
      <c r="M62" s="16"/>
      <c r="N62" s="16"/>
    </row>
    <row r="63" spans="1:14">
      <c r="A63" s="9"/>
      <c r="B63" s="9"/>
      <c r="C63" s="9"/>
      <c r="D63" s="9"/>
      <c r="E63" s="9"/>
      <c r="F63" s="9"/>
      <c r="G63" s="9"/>
      <c r="H63" s="16"/>
      <c r="I63" s="16"/>
      <c r="J63" s="16"/>
      <c r="K63" s="16"/>
      <c r="L63" s="16"/>
      <c r="M63" s="16"/>
      <c r="N63" s="16"/>
    </row>
    <row r="64" spans="1:14">
      <c r="A64" s="9"/>
      <c r="B64" s="9"/>
      <c r="C64" s="9"/>
      <c r="D64" s="9"/>
      <c r="E64" s="9"/>
      <c r="F64" s="9"/>
      <c r="G64" s="9"/>
      <c r="H64" s="16"/>
      <c r="I64" s="16"/>
      <c r="J64" s="16"/>
      <c r="K64" s="16"/>
      <c r="L64" s="16"/>
      <c r="M64" s="16"/>
      <c r="N64" s="16"/>
    </row>
    <row r="65" spans="1:14">
      <c r="A65" s="9"/>
      <c r="B65" s="9"/>
      <c r="C65" s="9"/>
      <c r="D65" s="9"/>
      <c r="E65" s="9"/>
      <c r="F65" s="9"/>
      <c r="G65" s="9"/>
      <c r="H65" s="16"/>
      <c r="I65" s="16"/>
      <c r="J65" s="16"/>
      <c r="K65" s="16"/>
      <c r="L65" s="16"/>
      <c r="M65" s="16"/>
      <c r="N65" s="16"/>
    </row>
    <row r="66" spans="1:14">
      <c r="A66" s="9"/>
      <c r="B66" s="9"/>
      <c r="C66" s="9"/>
      <c r="D66" s="9"/>
      <c r="E66" s="9"/>
      <c r="F66" s="9"/>
      <c r="G66" s="9"/>
      <c r="H66" s="16"/>
      <c r="I66" s="16"/>
      <c r="J66" s="16"/>
      <c r="K66" s="16"/>
      <c r="L66" s="16"/>
      <c r="M66" s="16"/>
      <c r="N66" s="16"/>
    </row>
    <row r="67" spans="1:14">
      <c r="A67" s="9"/>
      <c r="B67" s="9"/>
      <c r="C67" s="9"/>
      <c r="D67" s="9"/>
      <c r="E67" s="9"/>
      <c r="F67" s="9"/>
      <c r="G67" s="9"/>
      <c r="H67" s="16"/>
      <c r="I67" s="16"/>
      <c r="J67" s="16"/>
      <c r="K67" s="16"/>
      <c r="L67" s="16"/>
      <c r="M67" s="16"/>
      <c r="N67" s="16"/>
    </row>
    <row r="68" spans="1:14">
      <c r="A68" s="9"/>
      <c r="B68" s="9"/>
      <c r="C68" s="9"/>
      <c r="D68" s="9"/>
      <c r="E68" s="9"/>
      <c r="F68" s="9"/>
      <c r="G68" s="9"/>
      <c r="H68" s="16"/>
      <c r="I68" s="16"/>
      <c r="J68" s="16"/>
      <c r="K68" s="16"/>
      <c r="L68" s="16"/>
      <c r="M68" s="16"/>
      <c r="N68" s="16"/>
    </row>
  </sheetData>
  <customSheetViews>
    <customSheetView guid="{786471C5-7631-49FB-B532-44535A676B16}">
      <selection activeCell="E1" sqref="E1"/>
      <pageMargins left="0.7" right="0.7" top="0.75" bottom="0.75" header="0.3" footer="0.3"/>
      <pageSetup paperSize="9" orientation="portrait" horizontalDpi="200" verticalDpi="200" r:id="rId1"/>
    </customSheetView>
  </customSheetViews>
  <mergeCells count="1">
    <mergeCell ref="A1:B1"/>
  </mergeCells>
  <phoneticPr fontId="1" type="noConversion"/>
  <hyperlinks>
    <hyperlink ref="E1" location="'L1'!A1" display="回首頁" xr:uid="{00000000-0004-0000-0300-000000000000}"/>
  </hyperlinks>
  <pageMargins left="0.7" right="0.7" top="0.75" bottom="0.75" header="0.3" footer="0.3"/>
  <pageSetup paperSize="9"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68A2-49F6-4AA9-871E-8169AB502C72}">
  <dimension ref="A1:N69"/>
  <sheetViews>
    <sheetView workbookViewId="0">
      <selection activeCell="C3" sqref="C3"/>
    </sheetView>
  </sheetViews>
  <sheetFormatPr defaultColWidth="33.109375" defaultRowHeight="16.2"/>
  <cols>
    <col min="1" max="1" width="5.21875" style="26" bestFit="1" customWidth="1"/>
    <col min="2" max="2" width="19" style="26" bestFit="1" customWidth="1"/>
    <col min="3" max="3" width="20.21875" style="26" bestFit="1" customWidth="1"/>
    <col min="4" max="4" width="41" style="26" bestFit="1" customWidth="1"/>
    <col min="5" max="5" width="8.21875" style="26" bestFit="1" customWidth="1"/>
    <col min="6" max="6" width="6.21875" style="26" bestFit="1" customWidth="1"/>
    <col min="7" max="7" width="20.21875" style="26" bestFit="1" customWidth="1"/>
    <col min="8" max="8" width="34.88671875" style="26" bestFit="1" customWidth="1"/>
    <col min="9" max="9" width="37.33203125" style="26" bestFit="1" customWidth="1"/>
    <col min="10" max="10" width="12.88671875" style="26" bestFit="1" customWidth="1"/>
    <col min="11" max="13" width="6.21875" style="26" bestFit="1" customWidth="1"/>
    <col min="14" max="14" width="11" style="26" bestFit="1" customWidth="1"/>
    <col min="15" max="16384" width="33.109375" style="26"/>
  </cols>
  <sheetData>
    <row r="1" spans="1:14">
      <c r="A1" s="29" t="s">
        <v>22</v>
      </c>
      <c r="B1" s="30"/>
      <c r="C1" s="9" t="str">
        <f>[4]DBD!C1</f>
        <v>CustRelDetail</v>
      </c>
      <c r="D1" s="9" t="str">
        <f>[4]DBD!D1</f>
        <v>客戶關係人/關係企業資料維護明細檔</v>
      </c>
      <c r="E1" s="17" t="s">
        <v>87</v>
      </c>
      <c r="F1" s="11"/>
      <c r="G1" s="11"/>
    </row>
    <row r="2" spans="1:14" ht="48.6">
      <c r="A2" s="28"/>
      <c r="B2" s="24" t="s">
        <v>204</v>
      </c>
      <c r="C2" s="9" t="s">
        <v>312</v>
      </c>
      <c r="D2" s="9"/>
      <c r="E2" s="17"/>
      <c r="F2" s="11"/>
      <c r="G2" s="11"/>
    </row>
    <row r="3" spans="1:14">
      <c r="A3" s="28"/>
      <c r="B3" s="24" t="s">
        <v>205</v>
      </c>
      <c r="C3" s="9"/>
      <c r="D3" s="9"/>
      <c r="E3" s="17"/>
      <c r="F3" s="11"/>
      <c r="G3" s="11"/>
    </row>
    <row r="4" spans="1:14">
      <c r="A4" s="13" t="s">
        <v>23</v>
      </c>
      <c r="B4" s="13" t="s">
        <v>28</v>
      </c>
      <c r="C4" s="14" t="s">
        <v>29</v>
      </c>
      <c r="D4" s="13" t="s">
        <v>30</v>
      </c>
      <c r="E4" s="13" t="s">
        <v>31</v>
      </c>
      <c r="F4" s="13" t="s">
        <v>32</v>
      </c>
      <c r="G4" s="14" t="s">
        <v>33</v>
      </c>
      <c r="H4" s="15" t="s">
        <v>34</v>
      </c>
      <c r="I4" s="15" t="s">
        <v>35</v>
      </c>
      <c r="J4" s="15" t="s">
        <v>36</v>
      </c>
      <c r="K4" s="15" t="s">
        <v>37</v>
      </c>
      <c r="L4" s="15" t="s">
        <v>38</v>
      </c>
      <c r="M4" s="15" t="s">
        <v>39</v>
      </c>
      <c r="N4" s="15" t="s">
        <v>40</v>
      </c>
    </row>
    <row r="5" spans="1:14">
      <c r="A5" s="9">
        <f>[4]DBD!A10</f>
        <v>1</v>
      </c>
      <c r="B5" s="9" t="str">
        <f>[4]DBD!B10</f>
        <v>CustRelMainUKey</v>
      </c>
      <c r="C5" s="9" t="str">
        <f>[4]DBD!C10</f>
        <v>客戶識別碼</v>
      </c>
      <c r="D5" s="9" t="str">
        <f>[4]DBD!D10</f>
        <v>VARCHAR2</v>
      </c>
      <c r="E5" s="9">
        <f>[4]DBD!E10</f>
        <v>32</v>
      </c>
      <c r="F5" s="9">
        <f>[4]DBD!F10</f>
        <v>0</v>
      </c>
      <c r="G5" s="9">
        <f>[4]DBD!G10</f>
        <v>0</v>
      </c>
      <c r="H5" s="16" t="s">
        <v>285</v>
      </c>
      <c r="I5" s="16" t="s">
        <v>296</v>
      </c>
      <c r="J5" s="16" t="s">
        <v>296</v>
      </c>
      <c r="K5" s="16" t="s">
        <v>293</v>
      </c>
      <c r="L5" s="16">
        <v>36</v>
      </c>
      <c r="M5" s="16"/>
      <c r="N5" s="16"/>
    </row>
    <row r="6" spans="1:14">
      <c r="A6" s="9">
        <f>[4]DBD!A11</f>
        <v>2</v>
      </c>
      <c r="B6" s="9" t="str">
        <f>[4]DBD!B11</f>
        <v>Ukey</v>
      </c>
      <c r="C6" s="9" t="str">
        <f>[4]DBD!C11</f>
        <v>關聯戶識別碼</v>
      </c>
      <c r="D6" s="9" t="str">
        <f>[4]DBD!D11</f>
        <v>VARCHAR2</v>
      </c>
      <c r="E6" s="9">
        <f>[4]DBD!E11</f>
        <v>32</v>
      </c>
      <c r="F6" s="9">
        <f>[4]DBD!F11</f>
        <v>0</v>
      </c>
      <c r="G6" s="9">
        <f>[4]DBD!G11</f>
        <v>0</v>
      </c>
      <c r="H6" s="16" t="s">
        <v>285</v>
      </c>
      <c r="I6" s="16" t="s">
        <v>297</v>
      </c>
      <c r="J6" s="16" t="s">
        <v>287</v>
      </c>
      <c r="K6" s="16" t="s">
        <v>293</v>
      </c>
      <c r="L6" s="16">
        <v>36</v>
      </c>
      <c r="M6" s="16"/>
      <c r="N6" s="16"/>
    </row>
    <row r="7" spans="1:14" ht="81">
      <c r="A7" s="9">
        <f>[4]DBD!A12</f>
        <v>3</v>
      </c>
      <c r="B7" s="9" t="str">
        <f>[4]DBD!B12</f>
        <v>RelTypeCode</v>
      </c>
      <c r="C7" s="9" t="str">
        <f>[4]DBD!C12</f>
        <v>關係別</v>
      </c>
      <c r="D7" s="9" t="str">
        <f>[4]DBD!D12</f>
        <v>VARCHAR2</v>
      </c>
      <c r="E7" s="9">
        <f>[4]DBD!E12</f>
        <v>1</v>
      </c>
      <c r="F7" s="9">
        <f>[4]DBD!F12</f>
        <v>0</v>
      </c>
      <c r="G7" s="9" t="str">
        <f>[4]DBD!G12</f>
        <v>共用代碼檔
1:關係人
2:關係企業
3:所營事業
4:關係人所營事業</v>
      </c>
      <c r="H7" s="16" t="s">
        <v>285</v>
      </c>
      <c r="I7" s="16" t="s">
        <v>298</v>
      </c>
      <c r="J7" s="16" t="s">
        <v>299</v>
      </c>
      <c r="K7" s="16" t="s">
        <v>300</v>
      </c>
      <c r="L7" s="16">
        <v>1</v>
      </c>
      <c r="M7" s="16"/>
      <c r="N7" s="16"/>
    </row>
    <row r="8" spans="1:14">
      <c r="A8" s="9">
        <f>[4]DBD!A13</f>
        <v>4</v>
      </c>
      <c r="B8" s="9" t="str">
        <f>[4]DBD!B13</f>
        <v>RelId</v>
      </c>
      <c r="C8" s="9" t="str">
        <f>[4]DBD!C13</f>
        <v>關係人統編</v>
      </c>
      <c r="D8" s="9" t="str">
        <f>[4]DBD!D13</f>
        <v>VARCHAR2</v>
      </c>
      <c r="E8" s="9">
        <f>[4]DBD!E13</f>
        <v>11</v>
      </c>
      <c r="F8" s="9">
        <f>[4]DBD!F13</f>
        <v>0</v>
      </c>
      <c r="G8" s="9">
        <f>[4]DBD!G13</f>
        <v>0</v>
      </c>
      <c r="H8" s="16" t="s">
        <v>285</v>
      </c>
      <c r="I8" s="16" t="s">
        <v>288</v>
      </c>
      <c r="J8" s="16" t="s">
        <v>289</v>
      </c>
      <c r="K8" s="16" t="s">
        <v>293</v>
      </c>
      <c r="L8" s="16">
        <v>11</v>
      </c>
      <c r="M8" s="16"/>
      <c r="N8" s="16"/>
    </row>
    <row r="9" spans="1:14">
      <c r="A9" s="9">
        <f>[4]DBD!A14</f>
        <v>5</v>
      </c>
      <c r="B9" s="9" t="str">
        <f>[4]DBD!B14</f>
        <v>RelName</v>
      </c>
      <c r="C9" s="9" t="str">
        <f>[4]DBD!C14</f>
        <v>關係人姓名</v>
      </c>
      <c r="D9" s="9" t="str">
        <f>[4]DBD!D14</f>
        <v>NVARCHAR2</v>
      </c>
      <c r="E9" s="9">
        <f>[4]DBD!E14</f>
        <v>70</v>
      </c>
      <c r="F9" s="9">
        <f>[4]DBD!F14</f>
        <v>0</v>
      </c>
      <c r="G9" s="9">
        <f>[4]DBD!G14</f>
        <v>0</v>
      </c>
      <c r="H9" s="16" t="s">
        <v>285</v>
      </c>
      <c r="I9" s="16" t="s">
        <v>290</v>
      </c>
      <c r="J9" s="16" t="s">
        <v>291</v>
      </c>
      <c r="K9" s="16" t="s">
        <v>292</v>
      </c>
      <c r="L9" s="16">
        <v>70</v>
      </c>
      <c r="M9" s="16"/>
      <c r="N9" s="16"/>
    </row>
    <row r="10" spans="1:14">
      <c r="A10" s="9">
        <f>[4]DBD!A15</f>
        <v>6</v>
      </c>
      <c r="B10" s="9" t="str">
        <f>[4]DBD!B15</f>
        <v>RelationCode</v>
      </c>
      <c r="C10" s="9" t="str">
        <f>[4]DBD!C15</f>
        <v>關係</v>
      </c>
      <c r="D10" s="9" t="str">
        <f>[4]DBD!D15</f>
        <v>VARCHAR2</v>
      </c>
      <c r="E10" s="9">
        <f>[4]DBD!E15</f>
        <v>2</v>
      </c>
      <c r="F10" s="9">
        <f>[4]DBD!F15</f>
        <v>0</v>
      </c>
      <c r="G10" s="9">
        <f>[4]DBD!G15</f>
        <v>0</v>
      </c>
      <c r="H10" s="16" t="s">
        <v>285</v>
      </c>
      <c r="I10" s="16" t="s">
        <v>301</v>
      </c>
      <c r="J10" s="16" t="s">
        <v>302</v>
      </c>
      <c r="K10" s="16" t="s">
        <v>300</v>
      </c>
      <c r="L10" s="16">
        <v>2</v>
      </c>
      <c r="M10" s="16"/>
      <c r="N10" s="16"/>
    </row>
    <row r="11" spans="1:14">
      <c r="A11" s="9">
        <f>[4]DBD!A16</f>
        <v>7</v>
      </c>
      <c r="B11" s="9" t="str">
        <f>[4]DBD!B16</f>
        <v>RemarkTypeCode</v>
      </c>
      <c r="C11" s="9" t="str">
        <f>[4]DBD!C16</f>
        <v>備註類型</v>
      </c>
      <c r="D11" s="9" t="str">
        <f>[4]DBD!D16</f>
        <v>VARCHAR2</v>
      </c>
      <c r="E11" s="9">
        <f>[4]DBD!E16</f>
        <v>2</v>
      </c>
      <c r="F11" s="9">
        <f>[4]DBD!F16</f>
        <v>0</v>
      </c>
      <c r="G11" s="9">
        <f>[4]DBD!G16</f>
        <v>0</v>
      </c>
      <c r="H11" s="16" t="s">
        <v>285</v>
      </c>
      <c r="I11" s="16" t="s">
        <v>304</v>
      </c>
      <c r="J11" s="16" t="s">
        <v>305</v>
      </c>
      <c r="K11" s="16" t="s">
        <v>300</v>
      </c>
      <c r="L11" s="16">
        <v>2</v>
      </c>
      <c r="M11" s="16"/>
      <c r="N11" s="16"/>
    </row>
    <row r="12" spans="1:14">
      <c r="A12" s="9">
        <f>[4]DBD!A17</f>
        <v>8</v>
      </c>
      <c r="B12" s="9" t="str">
        <f>[4]DBD!B17</f>
        <v>Remark</v>
      </c>
      <c r="C12" s="9" t="str">
        <f>[4]DBD!C17</f>
        <v>備註</v>
      </c>
      <c r="D12" s="9" t="str">
        <f>[4]DBD!D17</f>
        <v>NVARCHAR2</v>
      </c>
      <c r="E12" s="9">
        <f>[4]DBD!E17</f>
        <v>100</v>
      </c>
      <c r="F12" s="9">
        <f>[4]DBD!F17</f>
        <v>0</v>
      </c>
      <c r="G12" s="9">
        <f>[4]DBD!G17</f>
        <v>0</v>
      </c>
      <c r="H12" s="16" t="s">
        <v>285</v>
      </c>
      <c r="I12" s="16" t="s">
        <v>303</v>
      </c>
      <c r="J12" s="16" t="s">
        <v>306</v>
      </c>
      <c r="K12" s="16" t="s">
        <v>307</v>
      </c>
      <c r="L12" s="16">
        <v>100</v>
      </c>
      <c r="M12" s="16"/>
      <c r="N12" s="16"/>
    </row>
    <row r="13" spans="1:14">
      <c r="A13" s="9">
        <f>[4]DBD!A18</f>
        <v>9</v>
      </c>
      <c r="B13" s="9" t="str">
        <f>[4]DBD!B18</f>
        <v>Note</v>
      </c>
      <c r="C13" s="9" t="str">
        <f>[4]DBD!C18</f>
        <v>說明</v>
      </c>
      <c r="D13" s="9" t="str">
        <f>[4]DBD!D18</f>
        <v>NVARCHAR2</v>
      </c>
      <c r="E13" s="9">
        <f>[4]DBD!E18</f>
        <v>500</v>
      </c>
      <c r="F13" s="9">
        <f>[4]DBD!F18</f>
        <v>0</v>
      </c>
      <c r="G13" s="9">
        <f>[4]DBD!G18</f>
        <v>0</v>
      </c>
      <c r="H13" s="16" t="s">
        <v>285</v>
      </c>
      <c r="I13" s="16" t="s">
        <v>308</v>
      </c>
      <c r="J13" s="16" t="s">
        <v>309</v>
      </c>
      <c r="K13" s="16" t="s">
        <v>307</v>
      </c>
      <c r="L13" s="16">
        <v>500</v>
      </c>
      <c r="M13" s="16"/>
      <c r="N13" s="16"/>
    </row>
    <row r="14" spans="1:14" ht="32.4">
      <c r="A14" s="9">
        <f>[4]DBD!A19</f>
        <v>10</v>
      </c>
      <c r="B14" s="9" t="str">
        <f>[4]DBD!B19</f>
        <v>Status</v>
      </c>
      <c r="C14" s="9" t="str">
        <f>[4]DBD!C19</f>
        <v>狀態</v>
      </c>
      <c r="D14" s="9" t="str">
        <f>[4]DBD!D19</f>
        <v>VARCHAR2</v>
      </c>
      <c r="E14" s="9">
        <f>[4]DBD!E19</f>
        <v>1</v>
      </c>
      <c r="F14" s="9">
        <f>[4]DBD!F19</f>
        <v>0</v>
      </c>
      <c r="G14" s="9" t="str">
        <f>[4]DBD!G19</f>
        <v>0:停用
1:啟用</v>
      </c>
      <c r="H14" s="16" t="s">
        <v>285</v>
      </c>
      <c r="I14" s="16" t="s">
        <v>310</v>
      </c>
      <c r="J14" s="16" t="s">
        <v>6</v>
      </c>
      <c r="K14" s="16" t="s">
        <v>300</v>
      </c>
      <c r="L14" s="16">
        <v>1</v>
      </c>
      <c r="M14" s="16"/>
      <c r="N14" s="16"/>
    </row>
    <row r="15" spans="1:14">
      <c r="A15" s="9">
        <f>[4]DBD!A20</f>
        <v>11</v>
      </c>
      <c r="B15" s="9" t="str">
        <f>[4]DBD!B20</f>
        <v>CreateDate</v>
      </c>
      <c r="C15" s="9" t="str">
        <f>[4]DBD!C20</f>
        <v>建檔日期時間</v>
      </c>
      <c r="D15" s="9" t="str">
        <f>[4]DBD!D20</f>
        <v>DATE</v>
      </c>
      <c r="E15" s="9">
        <f>[4]DBD!E20</f>
        <v>0</v>
      </c>
      <c r="F15" s="9">
        <f>[4]DBD!F20</f>
        <v>0</v>
      </c>
      <c r="G15" s="9">
        <f>[4]DBD!G20</f>
        <v>0</v>
      </c>
      <c r="H15" s="16"/>
      <c r="I15" s="16"/>
      <c r="J15" s="16"/>
      <c r="K15" s="16"/>
      <c r="L15" s="16"/>
      <c r="M15" s="16"/>
      <c r="N15" s="16"/>
    </row>
    <row r="16" spans="1:14">
      <c r="A16" s="9">
        <f>[4]DBD!A21</f>
        <v>12</v>
      </c>
      <c r="B16" s="9" t="str">
        <f>[4]DBD!B21</f>
        <v>CreateEmpNo</v>
      </c>
      <c r="C16" s="9" t="str">
        <f>[4]DBD!C21</f>
        <v>建檔人員</v>
      </c>
      <c r="D16" s="9" t="str">
        <f>[4]DBD!D21</f>
        <v>VARCHAR2</v>
      </c>
      <c r="E16" s="9">
        <f>[4]DBD!E21</f>
        <v>6</v>
      </c>
      <c r="F16" s="9">
        <f>[4]DBD!F21</f>
        <v>0</v>
      </c>
      <c r="G16" s="9">
        <f>[4]DBD!G21</f>
        <v>0</v>
      </c>
      <c r="H16" s="16"/>
      <c r="I16" s="16"/>
      <c r="J16" s="16"/>
      <c r="K16" s="16"/>
      <c r="L16" s="16"/>
      <c r="M16" s="16"/>
      <c r="N16" s="16"/>
    </row>
    <row r="17" spans="1:14">
      <c r="A17" s="9">
        <f>[4]DBD!A22</f>
        <v>13</v>
      </c>
      <c r="B17" s="9" t="str">
        <f>[4]DBD!B22</f>
        <v>LastUpdate</v>
      </c>
      <c r="C17" s="9" t="str">
        <f>[4]DBD!C22</f>
        <v>最後更新日期時間</v>
      </c>
      <c r="D17" s="9" t="str">
        <f>[4]DBD!D22</f>
        <v>DATE</v>
      </c>
      <c r="E17" s="9">
        <f>[4]DBD!E22</f>
        <v>0</v>
      </c>
      <c r="F17" s="9">
        <f>[4]DBD!F22</f>
        <v>0</v>
      </c>
      <c r="G17" s="9">
        <f>[4]DBD!G22</f>
        <v>0</v>
      </c>
      <c r="H17" s="16"/>
      <c r="I17" s="16"/>
      <c r="J17" s="16"/>
      <c r="K17" s="16"/>
      <c r="L17" s="16"/>
      <c r="M17" s="16"/>
      <c r="N17" s="16"/>
    </row>
    <row r="18" spans="1:14">
      <c r="A18" s="9">
        <f>[4]DBD!A23</f>
        <v>14</v>
      </c>
      <c r="B18" s="9" t="str">
        <f>[4]DBD!B23</f>
        <v>LastUpdateEmpNo</v>
      </c>
      <c r="C18" s="9" t="str">
        <f>[4]DBD!C23</f>
        <v>最後更新人員</v>
      </c>
      <c r="D18" s="9" t="str">
        <f>[4]DBD!D23</f>
        <v>VARCHAR2</v>
      </c>
      <c r="E18" s="9">
        <f>[4]DBD!E23</f>
        <v>6</v>
      </c>
      <c r="F18" s="9">
        <f>[4]DBD!F23</f>
        <v>0</v>
      </c>
      <c r="G18" s="9">
        <f>[4]DBD!G23</f>
        <v>0</v>
      </c>
      <c r="H18" s="16"/>
      <c r="I18" s="16"/>
      <c r="J18" s="16"/>
      <c r="K18" s="16"/>
      <c r="L18" s="16"/>
      <c r="M18" s="16"/>
      <c r="N18" s="16"/>
    </row>
    <row r="19" spans="1:14">
      <c r="A19" s="9"/>
      <c r="B19" s="9"/>
      <c r="C19" s="9"/>
      <c r="D19" s="9"/>
      <c r="E19" s="9"/>
      <c r="F19" s="9"/>
      <c r="G19" s="9"/>
      <c r="H19" s="16"/>
      <c r="I19" s="16"/>
      <c r="J19" s="16"/>
      <c r="K19" s="16"/>
      <c r="L19" s="16"/>
      <c r="M19" s="16"/>
      <c r="N19" s="16"/>
    </row>
    <row r="20" spans="1:14">
      <c r="A20" s="9"/>
      <c r="B20" s="9"/>
      <c r="C20" s="9"/>
      <c r="D20" s="9"/>
      <c r="E20" s="9"/>
      <c r="F20" s="9"/>
      <c r="G20" s="9"/>
      <c r="H20" s="16"/>
      <c r="I20" s="16"/>
      <c r="J20" s="16"/>
      <c r="K20" s="16"/>
      <c r="L20" s="16"/>
      <c r="M20" s="16"/>
      <c r="N20" s="16"/>
    </row>
    <row r="21" spans="1:14">
      <c r="A21" s="9"/>
      <c r="B21" s="9"/>
      <c r="C21" s="9"/>
      <c r="D21" s="9"/>
      <c r="E21" s="9"/>
      <c r="F21" s="9"/>
      <c r="G21" s="9"/>
      <c r="H21" s="16"/>
      <c r="I21" s="16"/>
      <c r="J21" s="16"/>
      <c r="K21" s="16"/>
      <c r="L21" s="16"/>
      <c r="M21" s="16"/>
      <c r="N21" s="16"/>
    </row>
    <row r="22" spans="1:14">
      <c r="A22" s="9"/>
      <c r="B22" s="9"/>
      <c r="C22" s="9"/>
      <c r="D22" s="9"/>
      <c r="E22" s="9"/>
      <c r="F22" s="9"/>
      <c r="G22" s="9"/>
      <c r="H22" s="16"/>
      <c r="I22" s="16"/>
      <c r="J22" s="16"/>
      <c r="K22" s="16"/>
      <c r="L22" s="16"/>
      <c r="M22" s="16"/>
      <c r="N22" s="16"/>
    </row>
    <row r="23" spans="1:14">
      <c r="A23" s="9"/>
      <c r="B23" s="9"/>
      <c r="C23" s="9"/>
      <c r="D23" s="9"/>
      <c r="E23" s="9"/>
      <c r="F23" s="9"/>
      <c r="G23" s="9"/>
      <c r="H23" s="16"/>
      <c r="I23" s="16"/>
      <c r="J23" s="16"/>
      <c r="K23" s="16"/>
      <c r="L23" s="16"/>
      <c r="M23" s="16"/>
      <c r="N23" s="16"/>
    </row>
    <row r="24" spans="1:14">
      <c r="A24" s="9"/>
      <c r="B24" s="9"/>
      <c r="C24" s="9"/>
      <c r="D24" s="9"/>
      <c r="E24" s="9"/>
      <c r="F24" s="9"/>
      <c r="G24" s="9"/>
      <c r="H24" s="16"/>
      <c r="I24" s="16"/>
      <c r="J24" s="16"/>
      <c r="K24" s="16"/>
      <c r="L24" s="16"/>
      <c r="M24" s="16"/>
      <c r="N24" s="16"/>
    </row>
    <row r="25" spans="1:14">
      <c r="A25" s="9"/>
      <c r="B25" s="9"/>
      <c r="C25" s="9"/>
      <c r="D25" s="9"/>
      <c r="E25" s="9"/>
      <c r="F25" s="9"/>
      <c r="G25" s="9"/>
      <c r="H25" s="16"/>
      <c r="I25" s="16"/>
      <c r="J25" s="16"/>
      <c r="K25" s="16"/>
      <c r="L25" s="16"/>
      <c r="M25" s="16"/>
      <c r="N25" s="16"/>
    </row>
    <row r="26" spans="1:14">
      <c r="A26" s="9"/>
      <c r="B26" s="9"/>
      <c r="C26" s="9"/>
      <c r="D26" s="9"/>
      <c r="E26" s="9"/>
      <c r="F26" s="9"/>
      <c r="G26" s="9"/>
      <c r="H26" s="16"/>
      <c r="I26" s="16"/>
      <c r="J26" s="16"/>
      <c r="K26" s="16"/>
      <c r="L26" s="16"/>
      <c r="M26" s="16"/>
      <c r="N26" s="16"/>
    </row>
    <row r="27" spans="1:14">
      <c r="A27" s="9"/>
      <c r="B27" s="9"/>
      <c r="C27" s="9"/>
      <c r="D27" s="9"/>
      <c r="E27" s="9"/>
      <c r="F27" s="9"/>
      <c r="G27" s="9"/>
      <c r="H27" s="16"/>
      <c r="I27" s="16"/>
      <c r="J27" s="16"/>
      <c r="K27" s="16"/>
      <c r="L27" s="16"/>
      <c r="M27" s="16"/>
      <c r="N27" s="16"/>
    </row>
    <row r="28" spans="1:14">
      <c r="A28" s="9"/>
      <c r="B28" s="9"/>
      <c r="C28" s="9"/>
      <c r="D28" s="9"/>
      <c r="E28" s="9"/>
      <c r="F28" s="9"/>
      <c r="G28" s="9"/>
      <c r="H28" s="16"/>
      <c r="I28" s="16"/>
      <c r="J28" s="16"/>
      <c r="K28" s="16"/>
      <c r="L28" s="16"/>
      <c r="M28" s="16"/>
      <c r="N28" s="16"/>
    </row>
    <row r="29" spans="1:14">
      <c r="A29" s="9"/>
      <c r="B29" s="9"/>
      <c r="C29" s="9"/>
      <c r="D29" s="9"/>
      <c r="E29" s="9"/>
      <c r="F29" s="9"/>
      <c r="G29" s="9"/>
      <c r="H29" s="16"/>
      <c r="I29" s="16"/>
      <c r="J29" s="16"/>
      <c r="K29" s="16"/>
      <c r="L29" s="16"/>
      <c r="M29" s="16"/>
      <c r="N29" s="16"/>
    </row>
    <row r="30" spans="1:14">
      <c r="A30" s="9"/>
      <c r="B30" s="9"/>
      <c r="C30" s="9"/>
      <c r="D30" s="9"/>
      <c r="E30" s="9"/>
      <c r="F30" s="9"/>
      <c r="G30" s="9"/>
      <c r="H30" s="16"/>
      <c r="I30" s="16"/>
      <c r="J30" s="16"/>
      <c r="K30" s="16"/>
      <c r="L30" s="16"/>
      <c r="M30" s="16"/>
      <c r="N30" s="16"/>
    </row>
    <row r="31" spans="1:14">
      <c r="A31" s="9"/>
      <c r="B31" s="9"/>
      <c r="C31" s="9"/>
      <c r="D31" s="9"/>
      <c r="E31" s="9"/>
      <c r="F31" s="9"/>
      <c r="G31" s="9"/>
      <c r="H31" s="16"/>
      <c r="I31" s="16"/>
      <c r="J31" s="16"/>
      <c r="K31" s="16"/>
      <c r="L31" s="16"/>
      <c r="M31" s="16"/>
      <c r="N31" s="16"/>
    </row>
    <row r="32" spans="1:14">
      <c r="A32" s="9"/>
      <c r="B32" s="9"/>
      <c r="C32" s="9"/>
      <c r="D32" s="9"/>
      <c r="E32" s="9"/>
      <c r="F32" s="9"/>
      <c r="G32" s="9"/>
      <c r="H32" s="16"/>
      <c r="I32" s="16"/>
      <c r="J32" s="16"/>
      <c r="K32" s="16"/>
      <c r="L32" s="16"/>
      <c r="M32" s="16"/>
      <c r="N32" s="16"/>
    </row>
    <row r="33" spans="1:14">
      <c r="A33" s="9"/>
      <c r="B33" s="9"/>
      <c r="C33" s="9"/>
      <c r="D33" s="9"/>
      <c r="E33" s="9"/>
      <c r="F33" s="9"/>
      <c r="G33" s="9"/>
      <c r="H33" s="16"/>
      <c r="I33" s="16"/>
      <c r="J33" s="16"/>
      <c r="K33" s="16"/>
      <c r="L33" s="16"/>
      <c r="M33" s="16"/>
      <c r="N33" s="16"/>
    </row>
    <row r="34" spans="1:14">
      <c r="A34" s="9"/>
      <c r="B34" s="9"/>
      <c r="C34" s="9"/>
      <c r="D34" s="9"/>
      <c r="E34" s="9"/>
      <c r="F34" s="9"/>
      <c r="G34" s="9"/>
      <c r="H34" s="16"/>
      <c r="I34" s="16"/>
      <c r="J34" s="16"/>
      <c r="K34" s="16"/>
      <c r="L34" s="16"/>
      <c r="M34" s="16"/>
      <c r="N34" s="16"/>
    </row>
    <row r="35" spans="1:14">
      <c r="A35" s="9"/>
      <c r="B35" s="9"/>
      <c r="C35" s="9"/>
      <c r="D35" s="9"/>
      <c r="E35" s="9"/>
      <c r="F35" s="9"/>
      <c r="G35" s="9"/>
      <c r="H35" s="16"/>
      <c r="I35" s="16"/>
      <c r="J35" s="16"/>
      <c r="K35" s="16"/>
      <c r="L35" s="16"/>
      <c r="M35" s="16"/>
      <c r="N35" s="16"/>
    </row>
    <row r="36" spans="1:14">
      <c r="A36" s="9"/>
      <c r="B36" s="9"/>
      <c r="C36" s="9"/>
      <c r="D36" s="9"/>
      <c r="E36" s="9"/>
      <c r="F36" s="9"/>
      <c r="G36" s="9"/>
      <c r="H36" s="16"/>
      <c r="I36" s="16"/>
      <c r="J36" s="16"/>
      <c r="K36" s="16"/>
      <c r="L36" s="16"/>
      <c r="M36" s="16"/>
      <c r="N36" s="16"/>
    </row>
    <row r="37" spans="1:14">
      <c r="A37" s="9"/>
      <c r="B37" s="9"/>
      <c r="C37" s="9"/>
      <c r="D37" s="9"/>
      <c r="E37" s="9"/>
      <c r="F37" s="9"/>
      <c r="G37" s="9"/>
      <c r="H37" s="16"/>
      <c r="I37" s="16"/>
      <c r="J37" s="16"/>
      <c r="K37" s="16"/>
      <c r="L37" s="16"/>
      <c r="M37" s="16"/>
      <c r="N37" s="16"/>
    </row>
    <row r="38" spans="1:14">
      <c r="A38" s="9"/>
      <c r="B38" s="9"/>
      <c r="C38" s="9"/>
      <c r="D38" s="9"/>
      <c r="E38" s="9"/>
      <c r="F38" s="9"/>
      <c r="G38" s="9"/>
      <c r="H38" s="16"/>
      <c r="I38" s="16"/>
      <c r="J38" s="16"/>
      <c r="K38" s="16"/>
      <c r="L38" s="16"/>
      <c r="M38" s="16"/>
      <c r="N38" s="16"/>
    </row>
    <row r="39" spans="1:14">
      <c r="A39" s="9"/>
      <c r="B39" s="9"/>
      <c r="C39" s="9"/>
      <c r="D39" s="9"/>
      <c r="E39" s="9"/>
      <c r="F39" s="9"/>
      <c r="G39" s="9"/>
      <c r="H39" s="16"/>
      <c r="I39" s="16"/>
      <c r="J39" s="16"/>
      <c r="K39" s="16"/>
      <c r="L39" s="16"/>
      <c r="M39" s="16"/>
      <c r="N39" s="16"/>
    </row>
    <row r="40" spans="1:14">
      <c r="A40" s="9"/>
      <c r="B40" s="9"/>
      <c r="C40" s="9"/>
      <c r="D40" s="9"/>
      <c r="E40" s="9"/>
      <c r="F40" s="9"/>
      <c r="G40" s="9"/>
      <c r="H40" s="16"/>
      <c r="I40" s="16"/>
      <c r="J40" s="16"/>
      <c r="K40" s="16"/>
      <c r="L40" s="16"/>
      <c r="M40" s="16"/>
      <c r="N40" s="16"/>
    </row>
    <row r="41" spans="1:14">
      <c r="A41" s="9"/>
      <c r="B41" s="9"/>
      <c r="C41" s="9"/>
      <c r="D41" s="9"/>
      <c r="E41" s="9"/>
      <c r="F41" s="9"/>
      <c r="G41" s="9"/>
      <c r="H41" s="16"/>
      <c r="I41" s="16"/>
      <c r="J41" s="16"/>
      <c r="K41" s="16"/>
      <c r="L41" s="16"/>
      <c r="M41" s="16"/>
      <c r="N41" s="16"/>
    </row>
    <row r="42" spans="1:14">
      <c r="A42" s="9"/>
      <c r="B42" s="9"/>
      <c r="C42" s="9"/>
      <c r="D42" s="9"/>
      <c r="E42" s="9"/>
      <c r="F42" s="9"/>
      <c r="G42" s="9"/>
      <c r="H42" s="16"/>
      <c r="I42" s="16"/>
      <c r="J42" s="16"/>
      <c r="K42" s="16"/>
      <c r="L42" s="16"/>
      <c r="M42" s="16"/>
      <c r="N42" s="16"/>
    </row>
    <row r="43" spans="1:14">
      <c r="A43" s="9"/>
      <c r="B43" s="9"/>
      <c r="C43" s="9"/>
      <c r="D43" s="9"/>
      <c r="E43" s="9"/>
      <c r="F43" s="9"/>
      <c r="G43" s="9"/>
      <c r="H43" s="16"/>
      <c r="I43" s="16"/>
      <c r="J43" s="16"/>
      <c r="K43" s="16"/>
      <c r="L43" s="16"/>
      <c r="M43" s="16"/>
      <c r="N43" s="16"/>
    </row>
    <row r="44" spans="1:14">
      <c r="A44" s="9"/>
      <c r="B44" s="9"/>
      <c r="C44" s="9"/>
      <c r="D44" s="9"/>
      <c r="E44" s="9"/>
      <c r="F44" s="9"/>
      <c r="G44" s="9"/>
      <c r="H44" s="16"/>
      <c r="I44" s="16"/>
      <c r="J44" s="16"/>
      <c r="K44" s="16"/>
      <c r="L44" s="16"/>
      <c r="M44" s="16"/>
      <c r="N44" s="16"/>
    </row>
    <row r="45" spans="1:14">
      <c r="A45" s="9"/>
      <c r="B45" s="9"/>
      <c r="C45" s="9"/>
      <c r="D45" s="9"/>
      <c r="E45" s="9"/>
      <c r="F45" s="9"/>
      <c r="G45" s="9"/>
      <c r="H45" s="16"/>
      <c r="I45" s="16"/>
      <c r="J45" s="16"/>
      <c r="K45" s="16"/>
      <c r="L45" s="16"/>
      <c r="M45" s="16"/>
      <c r="N45" s="16"/>
    </row>
    <row r="46" spans="1:14">
      <c r="A46" s="9"/>
      <c r="B46" s="9"/>
      <c r="C46" s="9"/>
      <c r="D46" s="9"/>
      <c r="E46" s="9"/>
      <c r="F46" s="9"/>
      <c r="G46" s="9"/>
      <c r="H46" s="16"/>
      <c r="I46" s="16"/>
      <c r="J46" s="16"/>
      <c r="K46" s="16"/>
      <c r="L46" s="16"/>
      <c r="M46" s="16"/>
      <c r="N46" s="16"/>
    </row>
    <row r="47" spans="1:14">
      <c r="A47" s="9"/>
      <c r="B47" s="9"/>
      <c r="C47" s="9"/>
      <c r="D47" s="9"/>
      <c r="E47" s="9"/>
      <c r="F47" s="9"/>
      <c r="G47" s="9"/>
      <c r="H47" s="16"/>
      <c r="I47" s="16"/>
      <c r="J47" s="16"/>
      <c r="K47" s="16"/>
      <c r="L47" s="16"/>
      <c r="M47" s="16"/>
      <c r="N47" s="16"/>
    </row>
    <row r="48" spans="1:14">
      <c r="A48" s="9"/>
      <c r="B48" s="9"/>
      <c r="C48" s="9"/>
      <c r="D48" s="9"/>
      <c r="E48" s="9"/>
      <c r="F48" s="9"/>
      <c r="G48" s="9"/>
      <c r="H48" s="16"/>
      <c r="I48" s="16"/>
      <c r="J48" s="16"/>
      <c r="K48" s="16"/>
      <c r="L48" s="16"/>
      <c r="M48" s="16"/>
      <c r="N48" s="16"/>
    </row>
    <row r="49" spans="1:14">
      <c r="A49" s="9"/>
      <c r="B49" s="9"/>
      <c r="C49" s="9"/>
      <c r="D49" s="9"/>
      <c r="E49" s="9"/>
      <c r="F49" s="9"/>
      <c r="G49" s="9"/>
      <c r="H49" s="16"/>
      <c r="I49" s="16"/>
      <c r="J49" s="16"/>
      <c r="K49" s="16"/>
      <c r="L49" s="16"/>
      <c r="M49" s="16"/>
      <c r="N49" s="16"/>
    </row>
    <row r="50" spans="1:14">
      <c r="A50" s="9"/>
      <c r="B50" s="9"/>
      <c r="C50" s="9"/>
      <c r="D50" s="9"/>
      <c r="E50" s="9"/>
      <c r="F50" s="9"/>
      <c r="G50" s="9"/>
      <c r="H50" s="16"/>
      <c r="I50" s="16"/>
      <c r="J50" s="16"/>
      <c r="K50" s="16"/>
      <c r="L50" s="16"/>
      <c r="M50" s="16"/>
      <c r="N50" s="16"/>
    </row>
    <row r="51" spans="1:14">
      <c r="A51" s="9"/>
      <c r="B51" s="9"/>
      <c r="C51" s="9"/>
      <c r="D51" s="9"/>
      <c r="E51" s="9"/>
      <c r="F51" s="9"/>
      <c r="G51" s="9"/>
      <c r="H51" s="16"/>
      <c r="I51" s="16"/>
      <c r="J51" s="16"/>
      <c r="K51" s="16"/>
      <c r="L51" s="16"/>
      <c r="M51" s="16"/>
      <c r="N51" s="16"/>
    </row>
    <row r="52" spans="1:14">
      <c r="A52" s="9"/>
      <c r="B52" s="9"/>
      <c r="C52" s="9"/>
      <c r="D52" s="9"/>
      <c r="E52" s="9"/>
      <c r="F52" s="9"/>
      <c r="G52" s="9"/>
      <c r="H52" s="16"/>
      <c r="I52" s="16"/>
      <c r="J52" s="16"/>
      <c r="K52" s="16"/>
      <c r="L52" s="16"/>
      <c r="M52" s="16"/>
      <c r="N52" s="16"/>
    </row>
    <row r="53" spans="1:14">
      <c r="A53" s="9"/>
      <c r="B53" s="9"/>
      <c r="C53" s="9"/>
      <c r="D53" s="9"/>
      <c r="E53" s="9"/>
      <c r="F53" s="9"/>
      <c r="G53" s="9"/>
      <c r="H53" s="16"/>
      <c r="I53" s="16"/>
      <c r="J53" s="16"/>
      <c r="K53" s="16"/>
      <c r="L53" s="16"/>
      <c r="M53" s="16"/>
      <c r="N53" s="16"/>
    </row>
    <row r="54" spans="1:14">
      <c r="A54" s="9"/>
      <c r="B54" s="9"/>
      <c r="C54" s="9"/>
      <c r="D54" s="9"/>
      <c r="E54" s="9"/>
      <c r="F54" s="9"/>
      <c r="G54" s="9"/>
      <c r="H54" s="16"/>
      <c r="I54" s="16"/>
      <c r="J54" s="16"/>
      <c r="K54" s="16"/>
      <c r="L54" s="16"/>
      <c r="M54" s="16"/>
      <c r="N54" s="16"/>
    </row>
    <row r="55" spans="1:14">
      <c r="A55" s="9"/>
      <c r="B55" s="9"/>
      <c r="C55" s="9"/>
      <c r="D55" s="9"/>
      <c r="E55" s="9"/>
      <c r="F55" s="9"/>
      <c r="G55" s="9"/>
      <c r="H55" s="16"/>
      <c r="I55" s="16"/>
      <c r="J55" s="16"/>
      <c r="K55" s="16"/>
      <c r="L55" s="16"/>
      <c r="M55" s="16"/>
      <c r="N55" s="16"/>
    </row>
    <row r="56" spans="1:14">
      <c r="A56" s="9"/>
      <c r="B56" s="9"/>
      <c r="C56" s="9"/>
      <c r="D56" s="9"/>
      <c r="E56" s="9"/>
      <c r="F56" s="9"/>
      <c r="G56" s="9"/>
      <c r="H56" s="16"/>
      <c r="I56" s="16"/>
      <c r="J56" s="16"/>
      <c r="K56" s="16"/>
      <c r="L56" s="16"/>
      <c r="M56" s="16"/>
      <c r="N56" s="16"/>
    </row>
    <row r="57" spans="1:14">
      <c r="A57" s="9"/>
      <c r="B57" s="9"/>
      <c r="C57" s="9"/>
      <c r="D57" s="9"/>
      <c r="E57" s="9"/>
      <c r="F57" s="9"/>
      <c r="G57" s="9"/>
      <c r="H57" s="16"/>
      <c r="I57" s="16"/>
      <c r="J57" s="16"/>
      <c r="K57" s="16"/>
      <c r="L57" s="16"/>
      <c r="M57" s="16"/>
      <c r="N57" s="16"/>
    </row>
    <row r="58" spans="1:14">
      <c r="A58" s="9"/>
      <c r="B58" s="9"/>
      <c r="C58" s="9"/>
      <c r="D58" s="9"/>
      <c r="E58" s="9"/>
      <c r="F58" s="9"/>
      <c r="G58" s="9"/>
      <c r="H58" s="16"/>
      <c r="I58" s="16"/>
      <c r="J58" s="16"/>
      <c r="K58" s="16"/>
      <c r="L58" s="16"/>
      <c r="M58" s="16"/>
      <c r="N58" s="16"/>
    </row>
    <row r="59" spans="1:14">
      <c r="A59" s="9"/>
      <c r="B59" s="9"/>
      <c r="C59" s="9"/>
      <c r="D59" s="9"/>
      <c r="E59" s="9"/>
      <c r="F59" s="9"/>
      <c r="G59" s="9"/>
      <c r="H59" s="16"/>
      <c r="I59" s="16"/>
      <c r="J59" s="16"/>
      <c r="K59" s="16"/>
      <c r="L59" s="16"/>
      <c r="M59" s="16"/>
      <c r="N59" s="16"/>
    </row>
    <row r="60" spans="1:14">
      <c r="A60" s="9"/>
      <c r="B60" s="9"/>
      <c r="C60" s="9"/>
      <c r="D60" s="9"/>
      <c r="E60" s="9"/>
      <c r="F60" s="9"/>
      <c r="G60" s="9"/>
      <c r="H60" s="16"/>
      <c r="I60" s="16"/>
      <c r="J60" s="16"/>
      <c r="K60" s="16"/>
      <c r="L60" s="16"/>
      <c r="M60" s="16"/>
      <c r="N60" s="16"/>
    </row>
    <row r="61" spans="1:14">
      <c r="A61" s="9"/>
      <c r="B61" s="9"/>
      <c r="C61" s="9"/>
      <c r="D61" s="9"/>
      <c r="E61" s="9"/>
      <c r="F61" s="9"/>
      <c r="G61" s="9"/>
      <c r="H61" s="16"/>
      <c r="I61" s="16"/>
      <c r="J61" s="16"/>
      <c r="K61" s="16"/>
      <c r="L61" s="16"/>
      <c r="M61" s="16"/>
      <c r="N61" s="16"/>
    </row>
    <row r="62" spans="1:14">
      <c r="A62" s="9"/>
      <c r="B62" s="9"/>
      <c r="C62" s="9"/>
      <c r="D62" s="9"/>
      <c r="E62" s="9"/>
      <c r="F62" s="9"/>
      <c r="G62" s="9"/>
      <c r="H62" s="16"/>
      <c r="I62" s="16"/>
      <c r="J62" s="16"/>
      <c r="K62" s="16"/>
      <c r="L62" s="16"/>
      <c r="M62" s="16"/>
      <c r="N62" s="16"/>
    </row>
    <row r="63" spans="1:14">
      <c r="A63" s="9"/>
      <c r="B63" s="9"/>
      <c r="C63" s="9"/>
      <c r="D63" s="9"/>
      <c r="E63" s="9"/>
      <c r="F63" s="9"/>
      <c r="G63" s="9"/>
      <c r="H63" s="16"/>
      <c r="I63" s="16"/>
      <c r="J63" s="16"/>
      <c r="K63" s="16"/>
      <c r="L63" s="16"/>
      <c r="M63" s="16"/>
      <c r="N63" s="16"/>
    </row>
    <row r="64" spans="1:14">
      <c r="A64" s="9"/>
      <c r="B64" s="9"/>
      <c r="C64" s="9"/>
      <c r="D64" s="9"/>
      <c r="E64" s="9"/>
      <c r="F64" s="9"/>
      <c r="G64" s="9"/>
      <c r="H64" s="16"/>
      <c r="I64" s="16"/>
      <c r="J64" s="16"/>
      <c r="K64" s="16"/>
      <c r="L64" s="16"/>
      <c r="M64" s="16"/>
      <c r="N64" s="16"/>
    </row>
    <row r="65" spans="1:14">
      <c r="A65" s="9"/>
      <c r="B65" s="9"/>
      <c r="C65" s="9"/>
      <c r="D65" s="9"/>
      <c r="E65" s="9"/>
      <c r="F65" s="9"/>
      <c r="G65" s="9"/>
      <c r="H65" s="16"/>
      <c r="I65" s="16"/>
      <c r="J65" s="16"/>
      <c r="K65" s="16"/>
      <c r="L65" s="16"/>
      <c r="M65" s="16"/>
      <c r="N65" s="16"/>
    </row>
    <row r="66" spans="1:14">
      <c r="A66" s="9"/>
      <c r="B66" s="9"/>
      <c r="C66" s="9"/>
      <c r="D66" s="9"/>
      <c r="E66" s="9"/>
      <c r="F66" s="9"/>
      <c r="G66" s="9"/>
      <c r="H66" s="16"/>
      <c r="I66" s="16"/>
      <c r="J66" s="16"/>
      <c r="K66" s="16"/>
      <c r="L66" s="16"/>
      <c r="M66" s="16"/>
      <c r="N66" s="16"/>
    </row>
    <row r="67" spans="1:14">
      <c r="A67" s="9"/>
      <c r="B67" s="9"/>
      <c r="C67" s="9"/>
      <c r="D67" s="9"/>
      <c r="E67" s="9"/>
      <c r="F67" s="9"/>
      <c r="G67" s="9"/>
      <c r="H67" s="16"/>
      <c r="I67" s="16"/>
      <c r="J67" s="16"/>
      <c r="K67" s="16"/>
      <c r="L67" s="16"/>
      <c r="M67" s="16"/>
      <c r="N67" s="16"/>
    </row>
    <row r="68" spans="1:14">
      <c r="A68" s="9"/>
      <c r="B68" s="9"/>
      <c r="C68" s="9"/>
      <c r="D68" s="9"/>
      <c r="E68" s="9"/>
      <c r="F68" s="9"/>
      <c r="G68" s="9"/>
      <c r="H68" s="16"/>
      <c r="I68" s="16"/>
      <c r="J68" s="16"/>
      <c r="K68" s="16"/>
      <c r="L68" s="16"/>
      <c r="M68" s="16"/>
      <c r="N68" s="16"/>
    </row>
    <row r="69" spans="1:14">
      <c r="A69" s="9"/>
      <c r="B69" s="9"/>
      <c r="C69" s="9"/>
      <c r="D69" s="9"/>
      <c r="E69" s="9"/>
      <c r="F69" s="9"/>
      <c r="G69" s="9"/>
      <c r="H69" s="16"/>
      <c r="I69" s="16"/>
      <c r="J69" s="16"/>
      <c r="K69" s="16"/>
      <c r="L69" s="16"/>
      <c r="M69" s="16"/>
      <c r="N69" s="16"/>
    </row>
  </sheetData>
  <mergeCells count="1">
    <mergeCell ref="A1:B1"/>
  </mergeCells>
  <phoneticPr fontId="1" type="noConversion"/>
  <hyperlinks>
    <hyperlink ref="E1" location="'L1'!A1" display="回首頁" xr:uid="{CB502ADD-CD88-45FB-BE3A-4F100E153509}"/>
  </hyperlink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9"/>
  <sheetViews>
    <sheetView workbookViewId="0">
      <selection activeCell="C2" sqref="C2"/>
    </sheetView>
  </sheetViews>
  <sheetFormatPr defaultColWidth="33.109375" defaultRowHeight="16.2"/>
  <cols>
    <col min="1" max="1" width="5.21875" style="12" bestFit="1" customWidth="1"/>
    <col min="2" max="2" width="19" style="12" bestFit="1" customWidth="1"/>
    <col min="3" max="3" width="69.44140625" style="12" customWidth="1"/>
    <col min="4" max="4" width="20.21875" style="12" bestFit="1" customWidth="1"/>
    <col min="5" max="5" width="8.21875" style="12" bestFit="1" customWidth="1"/>
    <col min="6" max="6" width="6.21875" style="12" bestFit="1" customWidth="1"/>
    <col min="7" max="7" width="11" style="12" bestFit="1" customWidth="1"/>
    <col min="8" max="8" width="12.5546875" style="12" bestFit="1" customWidth="1"/>
    <col min="9" max="9" width="11" style="12" bestFit="1" customWidth="1"/>
    <col min="10" max="11" width="11" style="12" customWidth="1"/>
    <col min="12" max="12" width="15.33203125" style="12" bestFit="1" customWidth="1"/>
    <col min="13" max="15" width="6.21875" style="12" bestFit="1" customWidth="1"/>
    <col min="16" max="16" width="31.88671875" style="12" customWidth="1"/>
    <col min="17" max="16384" width="33.109375" style="12"/>
  </cols>
  <sheetData>
    <row r="1" spans="1:16">
      <c r="A1" s="29" t="s">
        <v>22</v>
      </c>
      <c r="B1" s="30"/>
      <c r="C1" s="9" t="str">
        <f>[5]DBD!C1</f>
        <v>CustFin</v>
      </c>
      <c r="D1" s="9" t="str">
        <f>[5]DBD!D1</f>
        <v>公司戶財務狀況檔</v>
      </c>
      <c r="E1" s="17" t="s">
        <v>87</v>
      </c>
      <c r="F1" s="11"/>
      <c r="G1" s="11"/>
    </row>
    <row r="2" spans="1:16" ht="147" customHeight="1">
      <c r="A2" s="23"/>
      <c r="B2" s="24" t="s">
        <v>204</v>
      </c>
      <c r="C2" s="9" t="s">
        <v>223</v>
      </c>
      <c r="D2" s="9"/>
      <c r="E2" s="17"/>
      <c r="F2" s="11"/>
      <c r="G2" s="11"/>
    </row>
    <row r="3" spans="1:16" ht="31.2" customHeight="1">
      <c r="A3" s="23"/>
      <c r="B3" s="24" t="s">
        <v>205</v>
      </c>
      <c r="C3" s="9" t="s">
        <v>222</v>
      </c>
      <c r="D3" s="9"/>
      <c r="E3" s="17"/>
      <c r="F3" s="11"/>
      <c r="G3" s="11"/>
    </row>
    <row r="4" spans="1:16" ht="32.4">
      <c r="A4" s="13" t="s">
        <v>23</v>
      </c>
      <c r="B4" s="13" t="s">
        <v>28</v>
      </c>
      <c r="C4" s="14" t="s">
        <v>29</v>
      </c>
      <c r="D4" s="13" t="s">
        <v>30</v>
      </c>
      <c r="E4" s="13" t="s">
        <v>31</v>
      </c>
      <c r="F4" s="13" t="s">
        <v>32</v>
      </c>
      <c r="G4" s="14" t="s">
        <v>33</v>
      </c>
      <c r="H4" s="15" t="s">
        <v>263</v>
      </c>
      <c r="I4" s="15" t="s">
        <v>264</v>
      </c>
      <c r="J4" s="15" t="s">
        <v>267</v>
      </c>
      <c r="K4" s="15" t="s">
        <v>268</v>
      </c>
      <c r="L4" s="15" t="s">
        <v>36</v>
      </c>
      <c r="M4" s="15" t="s">
        <v>37</v>
      </c>
      <c r="N4" s="15" t="s">
        <v>38</v>
      </c>
      <c r="O4" s="15" t="s">
        <v>39</v>
      </c>
      <c r="P4" s="15" t="s">
        <v>40</v>
      </c>
    </row>
    <row r="5" spans="1:16">
      <c r="A5" s="9">
        <f>[5]DBD!A9</f>
        <v>1</v>
      </c>
      <c r="B5" s="9" t="str">
        <f>[5]DBD!B9</f>
        <v>CustUKey</v>
      </c>
      <c r="C5" s="9" t="str">
        <f>[5]DBD!C9</f>
        <v>客戶識別碼</v>
      </c>
      <c r="D5" s="9" t="str">
        <f>[5]DBD!D9</f>
        <v>VARCHAR2</v>
      </c>
      <c r="E5" s="9">
        <f>[5]DBD!E9</f>
        <v>32</v>
      </c>
      <c r="F5" s="9" t="str">
        <f>[5]DBD!F9</f>
        <v xml:space="preserve"> </v>
      </c>
      <c r="G5" s="9" t="str">
        <f>[5]DBD!G9</f>
        <v xml:space="preserve"> </v>
      </c>
      <c r="H5" s="16" t="s">
        <v>215</v>
      </c>
      <c r="I5" s="16" t="s">
        <v>216</v>
      </c>
      <c r="J5" s="16"/>
      <c r="K5" s="16"/>
      <c r="L5" s="16" t="s">
        <v>217</v>
      </c>
      <c r="M5" s="16" t="s">
        <v>221</v>
      </c>
      <c r="N5" s="16">
        <v>32</v>
      </c>
      <c r="O5" s="16">
        <v>0</v>
      </c>
      <c r="P5" s="21"/>
    </row>
    <row r="6" spans="1:16">
      <c r="A6" s="9">
        <f>[5]DBD!A10</f>
        <v>2</v>
      </c>
      <c r="B6" s="9" t="str">
        <f>[5]DBD!B10</f>
        <v>DataYear</v>
      </c>
      <c r="C6" s="9" t="str">
        <f>[5]DBD!C10</f>
        <v>年度</v>
      </c>
      <c r="D6" s="9" t="str">
        <f>[5]DBD!D10</f>
        <v>DECIMAL</v>
      </c>
      <c r="E6" s="9">
        <f>[5]DBD!E10</f>
        <v>4</v>
      </c>
      <c r="F6" s="9"/>
      <c r="G6" s="9"/>
      <c r="H6" s="16" t="s">
        <v>89</v>
      </c>
      <c r="I6" s="16" t="s">
        <v>95</v>
      </c>
      <c r="J6" s="16"/>
      <c r="K6" s="16"/>
      <c r="L6" s="16" t="s">
        <v>96</v>
      </c>
      <c r="M6" s="16" t="s">
        <v>10</v>
      </c>
      <c r="N6" s="16">
        <v>4</v>
      </c>
      <c r="O6" s="16">
        <v>0</v>
      </c>
      <c r="P6" s="16"/>
    </row>
    <row r="7" spans="1:16">
      <c r="A7" s="9">
        <f>[5]DBD!A11</f>
        <v>3</v>
      </c>
      <c r="B7" s="9" t="str">
        <f>[5]DBD!B11</f>
        <v>AssetTotal</v>
      </c>
      <c r="C7" s="9" t="str">
        <f>[5]DBD!C11</f>
        <v>資產總額</v>
      </c>
      <c r="D7" s="9" t="str">
        <f>[5]DBD!D11</f>
        <v>DECIMAL</v>
      </c>
      <c r="E7" s="9">
        <f>[5]DBD!E11</f>
        <v>16</v>
      </c>
      <c r="F7" s="9">
        <f>[5]DBD!F11</f>
        <v>2</v>
      </c>
      <c r="G7" s="9"/>
      <c r="H7" s="16" t="s">
        <v>89</v>
      </c>
      <c r="I7" s="16" t="s">
        <v>97</v>
      </c>
      <c r="J7" s="16"/>
      <c r="K7" s="16"/>
      <c r="L7" s="16" t="s">
        <v>98</v>
      </c>
      <c r="M7" s="16" t="s">
        <v>78</v>
      </c>
      <c r="N7" s="16">
        <v>11</v>
      </c>
      <c r="O7" s="16">
        <v>0</v>
      </c>
      <c r="P7" s="16"/>
    </row>
    <row r="8" spans="1:16">
      <c r="A8" s="9">
        <f>[5]DBD!A12</f>
        <v>4</v>
      </c>
      <c r="B8" s="9" t="str">
        <f>[5]DBD!B12</f>
        <v>Cash</v>
      </c>
      <c r="C8" s="9" t="str">
        <f>[5]DBD!C12</f>
        <v>現金/銀存</v>
      </c>
      <c r="D8" s="9" t="str">
        <f>[5]DBD!D12</f>
        <v>DECIMAL</v>
      </c>
      <c r="E8" s="9">
        <f>[5]DBD!E12</f>
        <v>16</v>
      </c>
      <c r="F8" s="9">
        <f>[5]DBD!F12</f>
        <v>2</v>
      </c>
      <c r="G8" s="9" t="str">
        <f>[5]DBD!G12</f>
        <v xml:space="preserve"> </v>
      </c>
      <c r="H8" s="16" t="s">
        <v>89</v>
      </c>
      <c r="I8" s="16" t="s">
        <v>99</v>
      </c>
      <c r="J8" s="16"/>
      <c r="K8" s="16"/>
      <c r="L8" s="16" t="s">
        <v>100</v>
      </c>
      <c r="M8" s="16" t="s">
        <v>78</v>
      </c>
      <c r="N8" s="16">
        <v>11</v>
      </c>
      <c r="O8" s="16">
        <v>0</v>
      </c>
      <c r="P8" s="16"/>
    </row>
    <row r="9" spans="1:16">
      <c r="A9" s="9">
        <f>[5]DBD!A13</f>
        <v>5</v>
      </c>
      <c r="B9" s="9" t="str">
        <f>[5]DBD!B13</f>
        <v>ShortInv</v>
      </c>
      <c r="C9" s="9" t="str">
        <f>[5]DBD!C13</f>
        <v>短期投資</v>
      </c>
      <c r="D9" s="9" t="str">
        <f>[5]DBD!D13</f>
        <v>DECIMAL</v>
      </c>
      <c r="E9" s="9">
        <f>[5]DBD!E13</f>
        <v>16</v>
      </c>
      <c r="F9" s="9">
        <f>[5]DBD!F13</f>
        <v>2</v>
      </c>
      <c r="G9" s="9"/>
      <c r="H9" s="16" t="s">
        <v>89</v>
      </c>
      <c r="I9" s="16" t="s">
        <v>101</v>
      </c>
      <c r="J9" s="16"/>
      <c r="K9" s="16"/>
      <c r="L9" s="16" t="s">
        <v>102</v>
      </c>
      <c r="M9" s="16" t="s">
        <v>78</v>
      </c>
      <c r="N9" s="16">
        <v>11</v>
      </c>
      <c r="O9" s="16">
        <v>0</v>
      </c>
      <c r="P9" s="16"/>
    </row>
    <row r="10" spans="1:16">
      <c r="A10" s="9">
        <f>[5]DBD!A14</f>
        <v>6</v>
      </c>
      <c r="B10" s="9" t="str">
        <f>[5]DBD!B14</f>
        <v>AR</v>
      </c>
      <c r="C10" s="9" t="str">
        <f>[5]DBD!C14</f>
        <v>應收帳款票據</v>
      </c>
      <c r="D10" s="9" t="str">
        <f>[5]DBD!D14</f>
        <v>DECIMAL</v>
      </c>
      <c r="E10" s="9">
        <f>[5]DBD!E14</f>
        <v>16</v>
      </c>
      <c r="F10" s="9">
        <f>[5]DBD!F14</f>
        <v>2</v>
      </c>
      <c r="G10" s="9" t="str">
        <f>[5]DBD!G14</f>
        <v xml:space="preserve"> </v>
      </c>
      <c r="H10" s="16" t="s">
        <v>89</v>
      </c>
      <c r="I10" s="16" t="s">
        <v>103</v>
      </c>
      <c r="J10" s="16"/>
      <c r="K10" s="16"/>
      <c r="L10" s="16" t="s">
        <v>104</v>
      </c>
      <c r="M10" s="16" t="s">
        <v>78</v>
      </c>
      <c r="N10" s="16">
        <v>11</v>
      </c>
      <c r="O10" s="16">
        <v>0</v>
      </c>
      <c r="P10" s="16"/>
    </row>
    <row r="11" spans="1:16">
      <c r="A11" s="9">
        <f>[5]DBD!A15</f>
        <v>7</v>
      </c>
      <c r="B11" s="9" t="str">
        <f>[5]DBD!B15</f>
        <v>Inventory</v>
      </c>
      <c r="C11" s="9" t="str">
        <f>[5]DBD!C15</f>
        <v>存貨</v>
      </c>
      <c r="D11" s="9" t="str">
        <f>[5]DBD!D15</f>
        <v>DECIMAL</v>
      </c>
      <c r="E11" s="9">
        <f>[5]DBD!E15</f>
        <v>16</v>
      </c>
      <c r="F11" s="9">
        <f>[5]DBD!F15</f>
        <v>2</v>
      </c>
      <c r="G11" s="9" t="str">
        <f>[5]DBD!G15</f>
        <v xml:space="preserve"> </v>
      </c>
      <c r="H11" s="16" t="s">
        <v>89</v>
      </c>
      <c r="I11" s="16" t="s">
        <v>105</v>
      </c>
      <c r="J11" s="16"/>
      <c r="K11" s="16"/>
      <c r="L11" s="16" t="s">
        <v>106</v>
      </c>
      <c r="M11" s="16" t="s">
        <v>78</v>
      </c>
      <c r="N11" s="16">
        <v>11</v>
      </c>
      <c r="O11" s="16">
        <v>0</v>
      </c>
      <c r="P11" s="16"/>
    </row>
    <row r="12" spans="1:16">
      <c r="A12" s="9">
        <f>[5]DBD!A16</f>
        <v>8</v>
      </c>
      <c r="B12" s="9" t="str">
        <f>[5]DBD!B16</f>
        <v>LongInv</v>
      </c>
      <c r="C12" s="9" t="str">
        <f>[5]DBD!C16</f>
        <v>長期投資</v>
      </c>
      <c r="D12" s="9" t="str">
        <f>[5]DBD!D16</f>
        <v>DECIMAL</v>
      </c>
      <c r="E12" s="9">
        <f>[5]DBD!E16</f>
        <v>16</v>
      </c>
      <c r="F12" s="9">
        <f>[5]DBD!F16</f>
        <v>2</v>
      </c>
      <c r="G12" s="9" t="str">
        <f>[5]DBD!G16</f>
        <v xml:space="preserve"> </v>
      </c>
      <c r="H12" s="16" t="s">
        <v>89</v>
      </c>
      <c r="I12" s="16" t="s">
        <v>107</v>
      </c>
      <c r="J12" s="16"/>
      <c r="K12" s="16"/>
      <c r="L12" s="16" t="s">
        <v>108</v>
      </c>
      <c r="M12" s="16" t="s">
        <v>78</v>
      </c>
      <c r="N12" s="16">
        <v>11</v>
      </c>
      <c r="O12" s="16">
        <v>0</v>
      </c>
      <c r="P12" s="16"/>
    </row>
    <row r="13" spans="1:16">
      <c r="A13" s="9">
        <f>[5]DBD!A17</f>
        <v>9</v>
      </c>
      <c r="B13" s="9" t="str">
        <f>[5]DBD!B17</f>
        <v>FixedAsset</v>
      </c>
      <c r="C13" s="9" t="str">
        <f>[5]DBD!C17</f>
        <v>固定資產</v>
      </c>
      <c r="D13" s="9" t="str">
        <f>[5]DBD!D17</f>
        <v>DECIMAL</v>
      </c>
      <c r="E13" s="9">
        <f>[5]DBD!E17</f>
        <v>16</v>
      </c>
      <c r="F13" s="9">
        <f>[5]DBD!F17</f>
        <v>2</v>
      </c>
      <c r="G13" s="9" t="str">
        <f>[5]DBD!G17</f>
        <v xml:space="preserve"> </v>
      </c>
      <c r="H13" s="16" t="s">
        <v>89</v>
      </c>
      <c r="I13" s="16" t="s">
        <v>109</v>
      </c>
      <c r="J13" s="16"/>
      <c r="K13" s="16"/>
      <c r="L13" s="16" t="s">
        <v>110</v>
      </c>
      <c r="M13" s="16" t="s">
        <v>78</v>
      </c>
      <c r="N13" s="16">
        <v>11</v>
      </c>
      <c r="O13" s="16">
        <v>0</v>
      </c>
      <c r="P13" s="16"/>
    </row>
    <row r="14" spans="1:16">
      <c r="A14" s="9">
        <f>[5]DBD!A18</f>
        <v>10</v>
      </c>
      <c r="B14" s="9" t="str">
        <f>[5]DBD!B18</f>
        <v>OtherAsset</v>
      </c>
      <c r="C14" s="9" t="str">
        <f>[5]DBD!C18</f>
        <v>其他資產</v>
      </c>
      <c r="D14" s="9" t="str">
        <f>[5]DBD!D18</f>
        <v>DECIMAL</v>
      </c>
      <c r="E14" s="9">
        <f>[5]DBD!E18</f>
        <v>16</v>
      </c>
      <c r="F14" s="9">
        <f>[5]DBD!F18</f>
        <v>2</v>
      </c>
      <c r="G14" s="9"/>
      <c r="H14" s="16" t="s">
        <v>89</v>
      </c>
      <c r="I14" s="16" t="s">
        <v>111</v>
      </c>
      <c r="J14" s="16"/>
      <c r="K14" s="16"/>
      <c r="L14" s="16" t="s">
        <v>112</v>
      </c>
      <c r="M14" s="16" t="s">
        <v>78</v>
      </c>
      <c r="N14" s="16">
        <v>11</v>
      </c>
      <c r="O14" s="16">
        <v>0</v>
      </c>
      <c r="P14" s="16"/>
    </row>
    <row r="15" spans="1:16">
      <c r="A15" s="9">
        <f>[5]DBD!A19</f>
        <v>11</v>
      </c>
      <c r="B15" s="9" t="str">
        <f>[5]DBD!B19</f>
        <v>LiabTotal</v>
      </c>
      <c r="C15" s="9" t="str">
        <f>[5]DBD!C19</f>
        <v>負債總額</v>
      </c>
      <c r="D15" s="9" t="str">
        <f>[5]DBD!D19</f>
        <v>DECIMAL</v>
      </c>
      <c r="E15" s="9">
        <f>[5]DBD!E19</f>
        <v>16</v>
      </c>
      <c r="F15" s="9">
        <f>[5]DBD!F19</f>
        <v>2</v>
      </c>
      <c r="G15" s="9"/>
      <c r="H15" s="16" t="s">
        <v>89</v>
      </c>
      <c r="I15" s="16" t="s">
        <v>113</v>
      </c>
      <c r="J15" s="16"/>
      <c r="K15" s="16"/>
      <c r="L15" s="16" t="s">
        <v>114</v>
      </c>
      <c r="M15" s="16" t="s">
        <v>78</v>
      </c>
      <c r="N15" s="16">
        <v>11</v>
      </c>
      <c r="O15" s="16">
        <v>0</v>
      </c>
      <c r="P15" s="16"/>
    </row>
    <row r="16" spans="1:16">
      <c r="A16" s="9">
        <f>[5]DBD!A20</f>
        <v>12</v>
      </c>
      <c r="B16" s="9" t="str">
        <f>[5]DBD!B20</f>
        <v>BankLoan</v>
      </c>
      <c r="C16" s="9" t="str">
        <f>[5]DBD!C20</f>
        <v>銀行借款</v>
      </c>
      <c r="D16" s="9" t="str">
        <f>[5]DBD!D20</f>
        <v>DECIMAL</v>
      </c>
      <c r="E16" s="9">
        <f>[5]DBD!E20</f>
        <v>16</v>
      </c>
      <c r="F16" s="9">
        <f>[5]DBD!F20</f>
        <v>2</v>
      </c>
      <c r="G16" s="9"/>
      <c r="H16" s="16" t="s">
        <v>89</v>
      </c>
      <c r="I16" s="16" t="s">
        <v>115</v>
      </c>
      <c r="J16" s="16"/>
      <c r="K16" s="16"/>
      <c r="L16" s="16" t="s">
        <v>116</v>
      </c>
      <c r="M16" s="16" t="s">
        <v>78</v>
      </c>
      <c r="N16" s="16">
        <v>11</v>
      </c>
      <c r="O16" s="16">
        <v>0</v>
      </c>
      <c r="P16" s="16"/>
    </row>
    <row r="17" spans="1:16">
      <c r="A17" s="9">
        <f>[5]DBD!A21</f>
        <v>13</v>
      </c>
      <c r="B17" s="9" t="str">
        <f>[5]DBD!B21</f>
        <v>OtherCurrLiab</v>
      </c>
      <c r="C17" s="9" t="str">
        <f>[5]DBD!C21</f>
        <v>其他流動負債</v>
      </c>
      <c r="D17" s="9" t="str">
        <f>[5]DBD!D21</f>
        <v>DECIMAL</v>
      </c>
      <c r="E17" s="9">
        <f>[5]DBD!E21</f>
        <v>16</v>
      </c>
      <c r="F17" s="9">
        <f>[5]DBD!F21</f>
        <v>2</v>
      </c>
      <c r="G17" s="9"/>
      <c r="H17" s="16" t="s">
        <v>89</v>
      </c>
      <c r="I17" s="16" t="s">
        <v>117</v>
      </c>
      <c r="J17" s="16"/>
      <c r="K17" s="16"/>
      <c r="L17" s="16" t="s">
        <v>118</v>
      </c>
      <c r="M17" s="16" t="s">
        <v>78</v>
      </c>
      <c r="N17" s="16">
        <v>11</v>
      </c>
      <c r="O17" s="16">
        <v>0</v>
      </c>
      <c r="P17" s="16"/>
    </row>
    <row r="18" spans="1:16">
      <c r="A18" s="9">
        <f>[5]DBD!A22</f>
        <v>14</v>
      </c>
      <c r="B18" s="9" t="str">
        <f>[5]DBD!B22</f>
        <v>LongLiab</v>
      </c>
      <c r="C18" s="9" t="str">
        <f>[5]DBD!C22</f>
        <v>長期負債</v>
      </c>
      <c r="D18" s="9" t="str">
        <f>[5]DBD!D22</f>
        <v>DECIMAL</v>
      </c>
      <c r="E18" s="9">
        <f>[5]DBD!E22</f>
        <v>16</v>
      </c>
      <c r="F18" s="9">
        <f>[5]DBD!F22</f>
        <v>2</v>
      </c>
      <c r="G18" s="9"/>
      <c r="H18" s="16" t="s">
        <v>89</v>
      </c>
      <c r="I18" s="16" t="s">
        <v>119</v>
      </c>
      <c r="J18" s="16"/>
      <c r="K18" s="16"/>
      <c r="L18" s="16" t="s">
        <v>120</v>
      </c>
      <c r="M18" s="16" t="s">
        <v>78</v>
      </c>
      <c r="N18" s="16">
        <v>11</v>
      </c>
      <c r="O18" s="16">
        <v>0</v>
      </c>
      <c r="P18" s="16"/>
    </row>
    <row r="19" spans="1:16">
      <c r="A19" s="9">
        <f>[5]DBD!A23</f>
        <v>15</v>
      </c>
      <c r="B19" s="9" t="str">
        <f>[5]DBD!B23</f>
        <v>OtherLiab</v>
      </c>
      <c r="C19" s="9" t="str">
        <f>[5]DBD!C23</f>
        <v>其他負債</v>
      </c>
      <c r="D19" s="9" t="str">
        <f>[5]DBD!D23</f>
        <v>DECIMAL</v>
      </c>
      <c r="E19" s="9">
        <f>[5]DBD!E23</f>
        <v>16</v>
      </c>
      <c r="F19" s="9">
        <f>[5]DBD!F23</f>
        <v>2</v>
      </c>
      <c r="G19" s="9"/>
      <c r="H19" s="16" t="s">
        <v>89</v>
      </c>
      <c r="I19" s="16" t="s">
        <v>121</v>
      </c>
      <c r="J19" s="16"/>
      <c r="K19" s="16"/>
      <c r="L19" s="16" t="s">
        <v>122</v>
      </c>
      <c r="M19" s="16" t="s">
        <v>78</v>
      </c>
      <c r="N19" s="16">
        <v>11</v>
      </c>
      <c r="O19" s="16">
        <v>0</v>
      </c>
      <c r="P19" s="16"/>
    </row>
    <row r="20" spans="1:16">
      <c r="A20" s="9">
        <f>[5]DBD!A24</f>
        <v>16</v>
      </c>
      <c r="B20" s="9" t="str">
        <f>[5]DBD!B24</f>
        <v>NetWorthTotal</v>
      </c>
      <c r="C20" s="9" t="str">
        <f>[5]DBD!C24</f>
        <v>淨值總額</v>
      </c>
      <c r="D20" s="9" t="str">
        <f>[5]DBD!D24</f>
        <v>DECIMAL</v>
      </c>
      <c r="E20" s="9">
        <f>[5]DBD!E24</f>
        <v>16</v>
      </c>
      <c r="F20" s="9">
        <f>[5]DBD!F24</f>
        <v>2</v>
      </c>
      <c r="G20" s="9"/>
      <c r="H20" s="16" t="s">
        <v>89</v>
      </c>
      <c r="I20" s="16" t="s">
        <v>123</v>
      </c>
      <c r="J20" s="16"/>
      <c r="K20" s="16"/>
      <c r="L20" s="16" t="s">
        <v>124</v>
      </c>
      <c r="M20" s="16" t="s">
        <v>78</v>
      </c>
      <c r="N20" s="16">
        <v>11</v>
      </c>
      <c r="O20" s="16">
        <v>0</v>
      </c>
      <c r="P20" s="16"/>
    </row>
    <row r="21" spans="1:16">
      <c r="A21" s="9">
        <f>[5]DBD!A25</f>
        <v>17</v>
      </c>
      <c r="B21" s="9" t="str">
        <f>[5]DBD!B25</f>
        <v>Capital</v>
      </c>
      <c r="C21" s="9" t="str">
        <f>[5]DBD!C25</f>
        <v>資本</v>
      </c>
      <c r="D21" s="9" t="str">
        <f>[5]DBD!D25</f>
        <v>DECIMAL</v>
      </c>
      <c r="E21" s="9">
        <f>[5]DBD!E25</f>
        <v>16</v>
      </c>
      <c r="F21" s="9">
        <f>[5]DBD!F25</f>
        <v>2</v>
      </c>
      <c r="G21" s="9"/>
      <c r="H21" s="16" t="s">
        <v>89</v>
      </c>
      <c r="I21" s="16" t="s">
        <v>125</v>
      </c>
      <c r="J21" s="16"/>
      <c r="K21" s="16"/>
      <c r="L21" s="16" t="s">
        <v>126</v>
      </c>
      <c r="M21" s="16" t="s">
        <v>78</v>
      </c>
      <c r="N21" s="16">
        <v>11</v>
      </c>
      <c r="O21" s="16">
        <v>0</v>
      </c>
      <c r="P21" s="16"/>
    </row>
    <row r="22" spans="1:16">
      <c r="A22" s="9">
        <f>[5]DBD!A26</f>
        <v>18</v>
      </c>
      <c r="B22" s="9" t="str">
        <f>[5]DBD!B26</f>
        <v>RetainEarning</v>
      </c>
      <c r="C22" s="9" t="str">
        <f>[5]DBD!C26</f>
        <v>公積保留盈餘</v>
      </c>
      <c r="D22" s="9" t="str">
        <f>[5]DBD!D26</f>
        <v>DECIMAL</v>
      </c>
      <c r="E22" s="9">
        <f>[5]DBD!E26</f>
        <v>16</v>
      </c>
      <c r="F22" s="9">
        <f>[5]DBD!F26</f>
        <v>2</v>
      </c>
      <c r="G22" s="9"/>
      <c r="H22" s="16" t="s">
        <v>89</v>
      </c>
      <c r="I22" s="16" t="s">
        <v>127</v>
      </c>
      <c r="J22" s="16"/>
      <c r="K22" s="16"/>
      <c r="L22" s="16" t="s">
        <v>128</v>
      </c>
      <c r="M22" s="16" t="s">
        <v>78</v>
      </c>
      <c r="N22" s="16">
        <v>11</v>
      </c>
      <c r="O22" s="16">
        <v>0</v>
      </c>
      <c r="P22" s="16"/>
    </row>
    <row r="23" spans="1:16">
      <c r="A23" s="9">
        <f>[5]DBD!A27</f>
        <v>19</v>
      </c>
      <c r="B23" s="9" t="str">
        <f>[5]DBD!B27</f>
        <v>OpIncome</v>
      </c>
      <c r="C23" s="9" t="str">
        <f>[5]DBD!C27</f>
        <v>營業收入</v>
      </c>
      <c r="D23" s="9" t="str">
        <f>[5]DBD!D27</f>
        <v>DECIMAL</v>
      </c>
      <c r="E23" s="9">
        <f>[5]DBD!E27</f>
        <v>16</v>
      </c>
      <c r="F23" s="9">
        <f>[5]DBD!F27</f>
        <v>2</v>
      </c>
      <c r="G23" s="9"/>
      <c r="H23" s="16" t="s">
        <v>89</v>
      </c>
      <c r="I23" s="16" t="s">
        <v>129</v>
      </c>
      <c r="J23" s="16"/>
      <c r="K23" s="16"/>
      <c r="L23" s="16" t="s">
        <v>130</v>
      </c>
      <c r="M23" s="16" t="s">
        <v>78</v>
      </c>
      <c r="N23" s="16">
        <v>11</v>
      </c>
      <c r="O23" s="16">
        <v>0</v>
      </c>
      <c r="P23" s="16"/>
    </row>
    <row r="24" spans="1:16">
      <c r="A24" s="9">
        <f>[5]DBD!A28</f>
        <v>20</v>
      </c>
      <c r="B24" s="9" t="str">
        <f>[5]DBD!B28</f>
        <v>OpCost</v>
      </c>
      <c r="C24" s="9" t="str">
        <f>[5]DBD!C28</f>
        <v>營業成本</v>
      </c>
      <c r="D24" s="9" t="str">
        <f>[5]DBD!D28</f>
        <v>DECIMAL</v>
      </c>
      <c r="E24" s="9">
        <f>[5]DBD!E28</f>
        <v>16</v>
      </c>
      <c r="F24" s="9">
        <f>[5]DBD!F28</f>
        <v>2</v>
      </c>
      <c r="G24" s="9"/>
      <c r="H24" s="16" t="s">
        <v>89</v>
      </c>
      <c r="I24" s="16" t="s">
        <v>131</v>
      </c>
      <c r="J24" s="16"/>
      <c r="K24" s="16"/>
      <c r="L24" s="16" t="s">
        <v>132</v>
      </c>
      <c r="M24" s="16" t="s">
        <v>78</v>
      </c>
      <c r="N24" s="16">
        <v>11</v>
      </c>
      <c r="O24" s="16">
        <v>0</v>
      </c>
      <c r="P24" s="16"/>
    </row>
    <row r="25" spans="1:16">
      <c r="A25" s="9">
        <f>[5]DBD!A29</f>
        <v>21</v>
      </c>
      <c r="B25" s="9" t="str">
        <f>[5]DBD!B29</f>
        <v>OpProfit</v>
      </c>
      <c r="C25" s="9" t="str">
        <f>[5]DBD!C29</f>
        <v>營業毛利</v>
      </c>
      <c r="D25" s="9" t="str">
        <f>[5]DBD!D29</f>
        <v>DECIMAL</v>
      </c>
      <c r="E25" s="9">
        <f>[5]DBD!E29</f>
        <v>16</v>
      </c>
      <c r="F25" s="9">
        <f>[5]DBD!F29</f>
        <v>2</v>
      </c>
      <c r="G25" s="9"/>
      <c r="H25" s="16" t="s">
        <v>89</v>
      </c>
      <c r="I25" s="16" t="s">
        <v>133</v>
      </c>
      <c r="J25" s="16"/>
      <c r="K25" s="16"/>
      <c r="L25" s="16" t="s">
        <v>134</v>
      </c>
      <c r="M25" s="16" t="s">
        <v>78</v>
      </c>
      <c r="N25" s="16">
        <v>11</v>
      </c>
      <c r="O25" s="16">
        <v>0</v>
      </c>
      <c r="P25" s="16"/>
    </row>
    <row r="26" spans="1:16">
      <c r="A26" s="9">
        <f>[5]DBD!A30</f>
        <v>22</v>
      </c>
      <c r="B26" s="9" t="str">
        <f>[5]DBD!B30</f>
        <v>OpExpense</v>
      </c>
      <c r="C26" s="9" t="str">
        <f>[5]DBD!C30</f>
        <v>管銷費用</v>
      </c>
      <c r="D26" s="9" t="str">
        <f>[5]DBD!D30</f>
        <v>DECIMAL</v>
      </c>
      <c r="E26" s="9">
        <f>[5]DBD!E30</f>
        <v>16</v>
      </c>
      <c r="F26" s="9">
        <f>[5]DBD!F30</f>
        <v>2</v>
      </c>
      <c r="G26" s="9"/>
      <c r="H26" s="16" t="s">
        <v>89</v>
      </c>
      <c r="I26" s="16" t="s">
        <v>135</v>
      </c>
      <c r="J26" s="16"/>
      <c r="K26" s="16"/>
      <c r="L26" s="16" t="s">
        <v>136</v>
      </c>
      <c r="M26" s="16" t="s">
        <v>78</v>
      </c>
      <c r="N26" s="16">
        <v>11</v>
      </c>
      <c r="O26" s="16">
        <v>0</v>
      </c>
      <c r="P26" s="16"/>
    </row>
    <row r="27" spans="1:16">
      <c r="A27" s="9">
        <f>[5]DBD!A31</f>
        <v>23</v>
      </c>
      <c r="B27" s="9" t="str">
        <f>[5]DBD!B31</f>
        <v>OpRevenue</v>
      </c>
      <c r="C27" s="9" t="str">
        <f>[5]DBD!C31</f>
        <v>營業利益</v>
      </c>
      <c r="D27" s="9" t="str">
        <f>[5]DBD!D31</f>
        <v>DECIMAL</v>
      </c>
      <c r="E27" s="9">
        <f>[5]DBD!E31</f>
        <v>16</v>
      </c>
      <c r="F27" s="9">
        <f>[5]DBD!F31</f>
        <v>2</v>
      </c>
      <c r="G27" s="9"/>
      <c r="H27" s="16" t="s">
        <v>89</v>
      </c>
      <c r="I27" s="16" t="s">
        <v>137</v>
      </c>
      <c r="J27" s="16"/>
      <c r="K27" s="16"/>
      <c r="L27" s="16" t="s">
        <v>138</v>
      </c>
      <c r="M27" s="16" t="s">
        <v>78</v>
      </c>
      <c r="N27" s="16">
        <v>11</v>
      </c>
      <c r="O27" s="16">
        <v>0</v>
      </c>
      <c r="P27" s="16"/>
    </row>
    <row r="28" spans="1:16">
      <c r="A28" s="9">
        <f>[5]DBD!A32</f>
        <v>24</v>
      </c>
      <c r="B28" s="9" t="str">
        <f>[5]DBD!B32</f>
        <v>NopIncome</v>
      </c>
      <c r="C28" s="9" t="str">
        <f>[5]DBD!C32</f>
        <v>營業外收入</v>
      </c>
      <c r="D28" s="9" t="str">
        <f>[5]DBD!D32</f>
        <v>DECIMAL</v>
      </c>
      <c r="E28" s="9">
        <f>[5]DBD!E32</f>
        <v>16</v>
      </c>
      <c r="F28" s="9">
        <f>[5]DBD!F32</f>
        <v>2</v>
      </c>
      <c r="G28" s="9"/>
      <c r="H28" s="16" t="s">
        <v>89</v>
      </c>
      <c r="I28" s="16" t="s">
        <v>139</v>
      </c>
      <c r="J28" s="16"/>
      <c r="K28" s="16"/>
      <c r="L28" s="16" t="s">
        <v>140</v>
      </c>
      <c r="M28" s="16" t="s">
        <v>78</v>
      </c>
      <c r="N28" s="16">
        <v>11</v>
      </c>
      <c r="O28" s="16">
        <v>0</v>
      </c>
      <c r="P28" s="16"/>
    </row>
    <row r="29" spans="1:16">
      <c r="A29" s="9">
        <f>[5]DBD!A33</f>
        <v>25</v>
      </c>
      <c r="B29" s="9" t="str">
        <f>[5]DBD!B33</f>
        <v>FinExpense</v>
      </c>
      <c r="C29" s="9" t="str">
        <f>[5]DBD!C33</f>
        <v>財務支出</v>
      </c>
      <c r="D29" s="9" t="str">
        <f>[5]DBD!D33</f>
        <v>DECIMAL</v>
      </c>
      <c r="E29" s="9">
        <f>[5]DBD!E33</f>
        <v>16</v>
      </c>
      <c r="F29" s="9">
        <f>[5]DBD!F33</f>
        <v>2</v>
      </c>
      <c r="G29" s="9"/>
      <c r="H29" s="16" t="s">
        <v>89</v>
      </c>
      <c r="I29" s="16" t="s">
        <v>141</v>
      </c>
      <c r="J29" s="16"/>
      <c r="K29" s="16"/>
      <c r="L29" s="16" t="s">
        <v>142</v>
      </c>
      <c r="M29" s="16" t="s">
        <v>78</v>
      </c>
      <c r="N29" s="16">
        <v>11</v>
      </c>
      <c r="O29" s="16">
        <v>0</v>
      </c>
      <c r="P29" s="16"/>
    </row>
    <row r="30" spans="1:16">
      <c r="A30" s="9">
        <f>[5]DBD!A34</f>
        <v>26</v>
      </c>
      <c r="B30" s="9" t="str">
        <f>[5]DBD!B34</f>
        <v>NopExpense</v>
      </c>
      <c r="C30" s="9" t="str">
        <f>[5]DBD!C34</f>
        <v>其他營業外支</v>
      </c>
      <c r="D30" s="9" t="str">
        <f>[5]DBD!D34</f>
        <v>DECIMAL</v>
      </c>
      <c r="E30" s="9">
        <f>[5]DBD!E34</f>
        <v>16</v>
      </c>
      <c r="F30" s="9">
        <f>[5]DBD!F34</f>
        <v>2</v>
      </c>
      <c r="G30" s="9"/>
      <c r="H30" s="16" t="s">
        <v>89</v>
      </c>
      <c r="I30" s="16" t="s">
        <v>143</v>
      </c>
      <c r="J30" s="16"/>
      <c r="K30" s="16"/>
      <c r="L30" s="16" t="s">
        <v>144</v>
      </c>
      <c r="M30" s="16" t="s">
        <v>78</v>
      </c>
      <c r="N30" s="16">
        <v>11</v>
      </c>
      <c r="O30" s="16">
        <v>0</v>
      </c>
      <c r="P30" s="16"/>
    </row>
    <row r="31" spans="1:16">
      <c r="A31" s="9">
        <f>[5]DBD!A35</f>
        <v>27</v>
      </c>
      <c r="B31" s="9" t="str">
        <f>[5]DBD!B35</f>
        <v>NetIncome</v>
      </c>
      <c r="C31" s="9" t="str">
        <f>[5]DBD!C35</f>
        <v>稅後淨利</v>
      </c>
      <c r="D31" s="9" t="str">
        <f>[5]DBD!D35</f>
        <v>DECIMAL</v>
      </c>
      <c r="E31" s="9">
        <f>[5]DBD!E35</f>
        <v>16</v>
      </c>
      <c r="F31" s="9">
        <f>[5]DBD!F35</f>
        <v>2</v>
      </c>
      <c r="G31" s="9"/>
      <c r="H31" s="16" t="s">
        <v>89</v>
      </c>
      <c r="I31" s="16" t="s">
        <v>145</v>
      </c>
      <c r="J31" s="16"/>
      <c r="K31" s="16"/>
      <c r="L31" s="16" t="s">
        <v>146</v>
      </c>
      <c r="M31" s="16" t="s">
        <v>78</v>
      </c>
      <c r="N31" s="16">
        <v>11</v>
      </c>
      <c r="O31" s="16">
        <v>0</v>
      </c>
      <c r="P31" s="16"/>
    </row>
    <row r="32" spans="1:16">
      <c r="A32" s="9">
        <f>[5]DBD!A36</f>
        <v>28</v>
      </c>
      <c r="B32" s="9" t="str">
        <f>[5]DBD!B36</f>
        <v>Accountant</v>
      </c>
      <c r="C32" s="9" t="str">
        <f>[5]DBD!C36</f>
        <v>簽證會計師</v>
      </c>
      <c r="D32" s="9" t="str">
        <f>[5]DBD!D36</f>
        <v>NVARCHAR2</v>
      </c>
      <c r="E32" s="9">
        <f>[5]DBD!E36</f>
        <v>14</v>
      </c>
      <c r="F32" s="9">
        <f>[5]DBD!F36</f>
        <v>0</v>
      </c>
      <c r="G32" s="9"/>
      <c r="H32" s="16" t="s">
        <v>89</v>
      </c>
      <c r="I32" s="16" t="s">
        <v>147</v>
      </c>
      <c r="J32" s="16"/>
      <c r="K32" s="16"/>
      <c r="L32" s="16" t="s">
        <v>148</v>
      </c>
      <c r="M32" s="16" t="s">
        <v>8</v>
      </c>
      <c r="N32" s="16">
        <v>14</v>
      </c>
      <c r="O32" s="16">
        <v>0</v>
      </c>
      <c r="P32" s="16"/>
    </row>
    <row r="33" spans="1:16">
      <c r="A33" s="9">
        <f>[5]DBD!A37</f>
        <v>29</v>
      </c>
      <c r="B33" s="9" t="str">
        <f>[5]DBD!B37</f>
        <v>AccountDate</v>
      </c>
      <c r="C33" s="9" t="str">
        <f>[5]DBD!C37</f>
        <v>簽證日期</v>
      </c>
      <c r="D33" s="9" t="str">
        <f>[5]DBD!D37</f>
        <v>Decimald</v>
      </c>
      <c r="E33" s="9">
        <f>[5]DBD!E37</f>
        <v>8</v>
      </c>
      <c r="F33" s="9">
        <f>[5]DBD!F37</f>
        <v>0</v>
      </c>
      <c r="G33" s="9"/>
      <c r="H33" s="16" t="s">
        <v>89</v>
      </c>
      <c r="I33" s="16" t="s">
        <v>149</v>
      </c>
      <c r="J33" s="16"/>
      <c r="K33" s="16"/>
      <c r="L33" s="16" t="s">
        <v>150</v>
      </c>
      <c r="M33" s="16" t="s">
        <v>10</v>
      </c>
      <c r="N33" s="16">
        <v>8</v>
      </c>
      <c r="O33" s="16">
        <v>0</v>
      </c>
      <c r="P33" s="16"/>
    </row>
    <row r="34" spans="1:16">
      <c r="A34" s="9">
        <f>[5]DBD!A38</f>
        <v>30</v>
      </c>
      <c r="B34" s="9" t="str">
        <f>[5]DBD!B38</f>
        <v>CreateDate</v>
      </c>
      <c r="C34" s="9" t="str">
        <f>[5]DBD!C38</f>
        <v>建檔日期時間</v>
      </c>
      <c r="D34" s="9" t="str">
        <f>[5]DBD!D38</f>
        <v>DATE</v>
      </c>
      <c r="E34" s="9">
        <f>[5]DBD!E38</f>
        <v>0</v>
      </c>
      <c r="F34" s="9">
        <f>[5]DBD!F38</f>
        <v>0</v>
      </c>
      <c r="G34" s="9"/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9">
        <f>[5]DBD!A39</f>
        <v>31</v>
      </c>
      <c r="B35" s="9" t="str">
        <f>[5]DBD!B39</f>
        <v>CreateEmpNo</v>
      </c>
      <c r="C35" s="9" t="str">
        <f>[5]DBD!C39</f>
        <v>建檔人員</v>
      </c>
      <c r="D35" s="9" t="str">
        <f>[5]DBD!D39</f>
        <v>VARCHAR2</v>
      </c>
      <c r="E35" s="9">
        <f>[5]DBD!E39</f>
        <v>6</v>
      </c>
      <c r="F35" s="9">
        <f>[5]DBD!F39</f>
        <v>0</v>
      </c>
      <c r="G35" s="9"/>
      <c r="H35" s="16"/>
      <c r="I35" s="16"/>
      <c r="J35" s="16"/>
      <c r="K35" s="16"/>
      <c r="L35" s="16"/>
      <c r="M35" s="16"/>
      <c r="N35" s="16"/>
      <c r="O35" s="16"/>
      <c r="P35" s="16"/>
    </row>
    <row r="36" spans="1:16">
      <c r="A36" s="9">
        <f>[5]DBD!A40</f>
        <v>32</v>
      </c>
      <c r="B36" s="9" t="str">
        <f>[5]DBD!B40</f>
        <v>LastUpdate</v>
      </c>
      <c r="C36" s="9" t="str">
        <f>[5]DBD!C40</f>
        <v>最後更新日期時間</v>
      </c>
      <c r="D36" s="9" t="str">
        <f>[5]DBD!D40</f>
        <v>DATE</v>
      </c>
      <c r="E36" s="9">
        <f>[5]DBD!E40</f>
        <v>0</v>
      </c>
      <c r="F36" s="9">
        <f>[5]DBD!F40</f>
        <v>0</v>
      </c>
      <c r="G36" s="9"/>
      <c r="H36" s="16"/>
      <c r="I36" s="16"/>
      <c r="J36" s="16"/>
      <c r="K36" s="16"/>
      <c r="L36" s="16"/>
      <c r="M36" s="16"/>
      <c r="N36" s="16"/>
      <c r="O36" s="16"/>
      <c r="P36" s="16"/>
    </row>
    <row r="37" spans="1:16">
      <c r="A37" s="9">
        <f>[5]DBD!A41</f>
        <v>33</v>
      </c>
      <c r="B37" s="9" t="str">
        <f>[5]DBD!B41</f>
        <v>LastUpdateEmpNo</v>
      </c>
      <c r="C37" s="9" t="str">
        <f>[5]DBD!C41</f>
        <v>最後更新人員</v>
      </c>
      <c r="D37" s="9" t="str">
        <f>[5]DBD!D41</f>
        <v>VARCHAR2</v>
      </c>
      <c r="E37" s="9">
        <f>[5]DBD!E41</f>
        <v>6</v>
      </c>
      <c r="F37" s="9">
        <f>[5]DBD!F41</f>
        <v>0</v>
      </c>
      <c r="G37" s="9"/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9"/>
      <c r="B38" s="9"/>
      <c r="C38" s="9"/>
      <c r="D38" s="9"/>
      <c r="E38" s="9"/>
      <c r="F38" s="9"/>
      <c r="G38" s="9"/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9"/>
      <c r="B39" s="9"/>
      <c r="C39" s="9"/>
      <c r="D39" s="9"/>
      <c r="E39" s="9"/>
      <c r="F39" s="9"/>
      <c r="G39" s="9"/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9"/>
      <c r="B40" s="9"/>
      <c r="C40" s="9"/>
      <c r="D40" s="9"/>
      <c r="E40" s="9"/>
      <c r="F40" s="9"/>
      <c r="G40" s="9"/>
      <c r="H40" s="16"/>
      <c r="I40" s="16"/>
      <c r="J40" s="16"/>
      <c r="K40" s="16"/>
      <c r="L40" s="16"/>
      <c r="M40" s="16"/>
      <c r="N40" s="16"/>
      <c r="O40" s="16"/>
      <c r="P40" s="16"/>
    </row>
    <row r="41" spans="1:16">
      <c r="A41" s="9"/>
      <c r="B41" s="9"/>
      <c r="C41" s="9"/>
      <c r="D41" s="9"/>
      <c r="E41" s="9"/>
      <c r="F41" s="9"/>
      <c r="G41" s="9"/>
      <c r="H41" s="16"/>
      <c r="I41" s="16"/>
      <c r="J41" s="16"/>
      <c r="K41" s="16"/>
      <c r="L41" s="16"/>
      <c r="M41" s="16"/>
      <c r="N41" s="16"/>
      <c r="O41" s="16"/>
      <c r="P41" s="16"/>
    </row>
    <row r="42" spans="1:16">
      <c r="A42" s="9"/>
      <c r="B42" s="9"/>
      <c r="C42" s="9"/>
      <c r="D42" s="9"/>
      <c r="E42" s="9"/>
      <c r="F42" s="9"/>
      <c r="G42" s="9"/>
      <c r="H42" s="16"/>
      <c r="I42" s="16"/>
      <c r="J42" s="16"/>
      <c r="K42" s="16"/>
      <c r="L42" s="16"/>
      <c r="M42" s="16"/>
      <c r="N42" s="16"/>
      <c r="O42" s="16"/>
      <c r="P42" s="16"/>
    </row>
    <row r="43" spans="1:16">
      <c r="A43" s="9"/>
      <c r="B43" s="9"/>
      <c r="C43" s="9"/>
      <c r="D43" s="9"/>
      <c r="E43" s="9"/>
      <c r="F43" s="9"/>
      <c r="G43" s="9"/>
      <c r="H43" s="16"/>
      <c r="I43" s="16"/>
      <c r="J43" s="16"/>
      <c r="K43" s="16"/>
      <c r="L43" s="16"/>
      <c r="M43" s="16"/>
      <c r="N43" s="16"/>
      <c r="O43" s="16"/>
      <c r="P43" s="16"/>
    </row>
    <row r="44" spans="1:16">
      <c r="A44" s="9"/>
      <c r="B44" s="9"/>
      <c r="C44" s="9"/>
      <c r="D44" s="9"/>
      <c r="E44" s="9"/>
      <c r="F44" s="9"/>
      <c r="G44" s="9"/>
      <c r="H44" s="16"/>
      <c r="I44" s="16"/>
      <c r="J44" s="16"/>
      <c r="K44" s="16"/>
      <c r="L44" s="16"/>
      <c r="M44" s="16"/>
      <c r="N44" s="16"/>
      <c r="O44" s="16"/>
      <c r="P44" s="16"/>
    </row>
    <row r="45" spans="1:16">
      <c r="A45" s="9"/>
      <c r="B45" s="9"/>
      <c r="C45" s="9"/>
      <c r="D45" s="9"/>
      <c r="E45" s="9"/>
      <c r="F45" s="9"/>
      <c r="G45" s="9"/>
      <c r="H45" s="16"/>
      <c r="I45" s="16"/>
      <c r="J45" s="16"/>
      <c r="K45" s="16"/>
      <c r="L45" s="16"/>
      <c r="M45" s="16"/>
      <c r="N45" s="16"/>
      <c r="O45" s="16"/>
      <c r="P45" s="16"/>
    </row>
    <row r="46" spans="1:16">
      <c r="A46" s="9"/>
      <c r="B46" s="9"/>
      <c r="C46" s="9"/>
      <c r="D46" s="9"/>
      <c r="E46" s="9"/>
      <c r="F46" s="9"/>
      <c r="G46" s="9"/>
      <c r="H46" s="16"/>
      <c r="I46" s="16"/>
      <c r="J46" s="16"/>
      <c r="K46" s="16"/>
      <c r="L46" s="16"/>
      <c r="M46" s="16"/>
      <c r="N46" s="16"/>
      <c r="O46" s="16"/>
      <c r="P46" s="16"/>
    </row>
    <row r="47" spans="1:16">
      <c r="A47" s="9"/>
      <c r="B47" s="9"/>
      <c r="C47" s="9"/>
      <c r="D47" s="9"/>
      <c r="E47" s="9"/>
      <c r="F47" s="9"/>
      <c r="G47" s="9"/>
      <c r="H47" s="16"/>
      <c r="I47" s="16"/>
      <c r="J47" s="16"/>
      <c r="K47" s="16"/>
      <c r="L47" s="16"/>
      <c r="M47" s="16"/>
      <c r="N47" s="16"/>
      <c r="O47" s="16"/>
      <c r="P47" s="16"/>
    </row>
    <row r="48" spans="1:16">
      <c r="A48" s="9"/>
      <c r="B48" s="9"/>
      <c r="C48" s="9"/>
      <c r="D48" s="9"/>
      <c r="E48" s="9"/>
      <c r="F48" s="9"/>
      <c r="G48" s="9"/>
      <c r="H48" s="16"/>
      <c r="I48" s="16"/>
      <c r="J48" s="16"/>
      <c r="K48" s="16"/>
      <c r="L48" s="16"/>
      <c r="M48" s="16"/>
      <c r="N48" s="16"/>
      <c r="O48" s="16"/>
      <c r="P48" s="16"/>
    </row>
    <row r="49" spans="1:16">
      <c r="A49" s="9"/>
      <c r="B49" s="9"/>
      <c r="C49" s="9"/>
      <c r="D49" s="9"/>
      <c r="E49" s="9"/>
      <c r="F49" s="9"/>
      <c r="G49" s="9"/>
      <c r="H49" s="16"/>
      <c r="I49" s="16"/>
      <c r="J49" s="16"/>
      <c r="K49" s="16"/>
      <c r="L49" s="16"/>
      <c r="M49" s="16"/>
      <c r="N49" s="16"/>
      <c r="O49" s="16"/>
      <c r="P49" s="16"/>
    </row>
    <row r="50" spans="1:16">
      <c r="A50" s="9"/>
      <c r="B50" s="9"/>
      <c r="C50" s="9"/>
      <c r="D50" s="9"/>
      <c r="E50" s="9"/>
      <c r="F50" s="9"/>
      <c r="G50" s="9"/>
      <c r="H50" s="16"/>
      <c r="I50" s="16"/>
      <c r="J50" s="16"/>
      <c r="K50" s="16"/>
      <c r="L50" s="16"/>
      <c r="M50" s="16"/>
      <c r="N50" s="16"/>
      <c r="O50" s="16"/>
      <c r="P50" s="16"/>
    </row>
    <row r="51" spans="1:16">
      <c r="A51" s="9"/>
      <c r="B51" s="9"/>
      <c r="C51" s="9"/>
      <c r="D51" s="9"/>
      <c r="E51" s="9"/>
      <c r="F51" s="9"/>
      <c r="G51" s="9"/>
      <c r="H51" s="16"/>
      <c r="I51" s="16"/>
      <c r="J51" s="16"/>
      <c r="K51" s="16"/>
      <c r="L51" s="16"/>
      <c r="M51" s="16"/>
      <c r="N51" s="16"/>
      <c r="O51" s="16"/>
      <c r="P51" s="16"/>
    </row>
    <row r="52" spans="1:16">
      <c r="A52" s="9"/>
      <c r="B52" s="9"/>
      <c r="C52" s="9"/>
      <c r="D52" s="9"/>
      <c r="E52" s="9"/>
      <c r="F52" s="9"/>
      <c r="G52" s="9"/>
      <c r="H52" s="16"/>
      <c r="I52" s="16"/>
      <c r="J52" s="16"/>
      <c r="K52" s="16"/>
      <c r="L52" s="16"/>
      <c r="M52" s="16"/>
      <c r="N52" s="16"/>
      <c r="O52" s="16"/>
      <c r="P52" s="16"/>
    </row>
    <row r="53" spans="1:16">
      <c r="A53" s="9"/>
      <c r="B53" s="9"/>
      <c r="C53" s="9"/>
      <c r="D53" s="9"/>
      <c r="E53" s="9"/>
      <c r="F53" s="9"/>
      <c r="G53" s="9"/>
      <c r="H53" s="16"/>
      <c r="I53" s="16"/>
      <c r="J53" s="16"/>
      <c r="K53" s="16"/>
      <c r="L53" s="16"/>
      <c r="M53" s="16"/>
      <c r="N53" s="16"/>
      <c r="O53" s="16"/>
      <c r="P53" s="16"/>
    </row>
    <row r="54" spans="1:16">
      <c r="A54" s="9"/>
      <c r="B54" s="9"/>
      <c r="C54" s="9"/>
      <c r="D54" s="9"/>
      <c r="E54" s="9"/>
      <c r="F54" s="9"/>
      <c r="G54" s="9"/>
      <c r="H54" s="16"/>
      <c r="I54" s="16"/>
      <c r="J54" s="16"/>
      <c r="K54" s="16"/>
      <c r="L54" s="16"/>
      <c r="M54" s="16"/>
      <c r="N54" s="16"/>
      <c r="O54" s="16"/>
      <c r="P54" s="16"/>
    </row>
    <row r="55" spans="1:16">
      <c r="A55" s="9"/>
      <c r="B55" s="9"/>
      <c r="C55" s="9"/>
      <c r="D55" s="9"/>
      <c r="E55" s="9"/>
      <c r="F55" s="9"/>
      <c r="G55" s="9"/>
      <c r="H55" s="16"/>
      <c r="I55" s="16"/>
      <c r="J55" s="16"/>
      <c r="K55" s="16"/>
      <c r="L55" s="16"/>
      <c r="M55" s="16"/>
      <c r="N55" s="16"/>
      <c r="O55" s="16"/>
      <c r="P55" s="16"/>
    </row>
    <row r="56" spans="1:16">
      <c r="A56" s="9"/>
      <c r="B56" s="9"/>
      <c r="C56" s="9"/>
      <c r="D56" s="9"/>
      <c r="E56" s="9"/>
      <c r="F56" s="9"/>
      <c r="G56" s="9"/>
      <c r="H56" s="16"/>
      <c r="I56" s="16"/>
      <c r="J56" s="16"/>
      <c r="K56" s="16"/>
      <c r="L56" s="16"/>
      <c r="M56" s="16"/>
      <c r="N56" s="16"/>
      <c r="O56" s="16"/>
      <c r="P56" s="16"/>
    </row>
    <row r="57" spans="1:16">
      <c r="A57" s="9"/>
      <c r="B57" s="9"/>
      <c r="C57" s="9"/>
      <c r="D57" s="9"/>
      <c r="E57" s="9"/>
      <c r="F57" s="9"/>
      <c r="G57" s="9"/>
      <c r="H57" s="16"/>
      <c r="I57" s="16"/>
      <c r="J57" s="16"/>
      <c r="K57" s="16"/>
      <c r="L57" s="16"/>
      <c r="M57" s="16"/>
      <c r="N57" s="16"/>
      <c r="O57" s="16"/>
      <c r="P57" s="16"/>
    </row>
    <row r="58" spans="1:16">
      <c r="A58" s="9"/>
      <c r="B58" s="9"/>
      <c r="C58" s="9"/>
      <c r="D58" s="9"/>
      <c r="E58" s="9"/>
      <c r="F58" s="9"/>
      <c r="G58" s="9"/>
      <c r="H58" s="16"/>
      <c r="I58" s="16"/>
      <c r="J58" s="16"/>
      <c r="K58" s="16"/>
      <c r="L58" s="16"/>
      <c r="M58" s="16"/>
      <c r="N58" s="16"/>
      <c r="O58" s="16"/>
      <c r="P58" s="16"/>
    </row>
    <row r="59" spans="1:16">
      <c r="A59" s="9"/>
      <c r="B59" s="9"/>
      <c r="C59" s="9"/>
      <c r="D59" s="9"/>
      <c r="E59" s="9"/>
      <c r="F59" s="9"/>
      <c r="G59" s="9"/>
      <c r="H59" s="16"/>
      <c r="I59" s="16"/>
      <c r="J59" s="16"/>
      <c r="K59" s="16"/>
      <c r="L59" s="16"/>
      <c r="M59" s="16"/>
      <c r="N59" s="16"/>
      <c r="O59" s="16"/>
      <c r="P59" s="16"/>
    </row>
    <row r="60" spans="1:16">
      <c r="A60" s="9"/>
      <c r="B60" s="9"/>
      <c r="C60" s="9"/>
      <c r="D60" s="9"/>
      <c r="E60" s="9"/>
      <c r="F60" s="9"/>
      <c r="G60" s="9"/>
      <c r="H60" s="16"/>
      <c r="I60" s="16"/>
      <c r="J60" s="16"/>
      <c r="K60" s="16"/>
      <c r="L60" s="16"/>
      <c r="M60" s="16"/>
      <c r="N60" s="16"/>
      <c r="O60" s="16"/>
      <c r="P60" s="16"/>
    </row>
    <row r="61" spans="1:16">
      <c r="A61" s="9"/>
      <c r="B61" s="9"/>
      <c r="C61" s="9"/>
      <c r="D61" s="9"/>
      <c r="E61" s="9"/>
      <c r="F61" s="9"/>
      <c r="G61" s="9"/>
      <c r="H61" s="16"/>
      <c r="I61" s="16"/>
      <c r="J61" s="16"/>
      <c r="K61" s="16"/>
      <c r="L61" s="16"/>
      <c r="M61" s="16"/>
      <c r="N61" s="16"/>
      <c r="O61" s="16"/>
      <c r="P61" s="16"/>
    </row>
    <row r="62" spans="1:16">
      <c r="A62" s="9"/>
      <c r="B62" s="9"/>
      <c r="C62" s="9"/>
      <c r="D62" s="9"/>
      <c r="E62" s="9"/>
      <c r="F62" s="9"/>
      <c r="G62" s="9"/>
      <c r="H62" s="16"/>
      <c r="I62" s="16"/>
      <c r="J62" s="16"/>
      <c r="K62" s="16"/>
      <c r="L62" s="16"/>
      <c r="M62" s="16"/>
      <c r="N62" s="16"/>
      <c r="O62" s="16"/>
      <c r="P62" s="16"/>
    </row>
    <row r="63" spans="1:16">
      <c r="A63" s="9"/>
      <c r="B63" s="9"/>
      <c r="C63" s="9"/>
      <c r="D63" s="9"/>
      <c r="E63" s="9"/>
      <c r="F63" s="9"/>
      <c r="G63" s="9"/>
      <c r="H63" s="16"/>
      <c r="I63" s="16"/>
      <c r="J63" s="16"/>
      <c r="K63" s="16"/>
      <c r="L63" s="16"/>
      <c r="M63" s="16"/>
      <c r="N63" s="16"/>
      <c r="O63" s="16"/>
      <c r="P63" s="16"/>
    </row>
    <row r="64" spans="1:16">
      <c r="A64" s="9"/>
      <c r="B64" s="9"/>
      <c r="C64" s="9"/>
      <c r="D64" s="9"/>
      <c r="E64" s="9"/>
      <c r="F64" s="9"/>
      <c r="G64" s="9"/>
      <c r="H64" s="16"/>
      <c r="I64" s="16"/>
      <c r="J64" s="16"/>
      <c r="K64" s="16"/>
      <c r="L64" s="16"/>
      <c r="M64" s="16"/>
      <c r="N64" s="16"/>
      <c r="O64" s="16"/>
      <c r="P64" s="16"/>
    </row>
    <row r="65" spans="1:16">
      <c r="A65" s="9"/>
      <c r="B65" s="9"/>
      <c r="C65" s="9"/>
      <c r="D65" s="9"/>
      <c r="E65" s="9"/>
      <c r="F65" s="9"/>
      <c r="G65" s="9"/>
      <c r="H65" s="16"/>
      <c r="I65" s="16"/>
      <c r="J65" s="16"/>
      <c r="K65" s="16"/>
      <c r="L65" s="16"/>
      <c r="M65" s="16"/>
      <c r="N65" s="16"/>
      <c r="O65" s="16"/>
      <c r="P65" s="16"/>
    </row>
    <row r="66" spans="1:16">
      <c r="A66" s="9"/>
      <c r="B66" s="9"/>
      <c r="C66" s="9"/>
      <c r="D66" s="9"/>
      <c r="E66" s="9"/>
      <c r="F66" s="9"/>
      <c r="G66" s="9"/>
      <c r="H66" s="16"/>
      <c r="I66" s="16"/>
      <c r="J66" s="16"/>
      <c r="K66" s="16"/>
      <c r="L66" s="16"/>
      <c r="M66" s="16"/>
      <c r="N66" s="16"/>
      <c r="O66" s="16"/>
      <c r="P66" s="16"/>
    </row>
    <row r="67" spans="1:16">
      <c r="A67" s="9"/>
      <c r="B67" s="9"/>
      <c r="C67" s="9"/>
      <c r="D67" s="9"/>
      <c r="E67" s="9"/>
      <c r="F67" s="9"/>
      <c r="G67" s="9"/>
      <c r="H67" s="16"/>
      <c r="I67" s="16"/>
      <c r="J67" s="16"/>
      <c r="K67" s="16"/>
      <c r="L67" s="16"/>
      <c r="M67" s="16"/>
      <c r="N67" s="16"/>
      <c r="O67" s="16"/>
      <c r="P67" s="16"/>
    </row>
    <row r="68" spans="1:16">
      <c r="A68" s="9"/>
      <c r="B68" s="9"/>
      <c r="C68" s="9"/>
      <c r="D68" s="9"/>
      <c r="E68" s="9"/>
      <c r="F68" s="9"/>
      <c r="G68" s="9"/>
      <c r="H68" s="16"/>
      <c r="I68" s="16"/>
      <c r="J68" s="16"/>
      <c r="K68" s="16"/>
      <c r="L68" s="16"/>
      <c r="M68" s="16"/>
      <c r="N68" s="16"/>
      <c r="O68" s="16"/>
      <c r="P68" s="16"/>
    </row>
    <row r="69" spans="1:16">
      <c r="A69" s="9"/>
      <c r="B69" s="9"/>
      <c r="C69" s="9"/>
      <c r="D69" s="9"/>
      <c r="E69" s="9"/>
      <c r="F69" s="9"/>
      <c r="G69" s="9"/>
      <c r="H69" s="16"/>
      <c r="I69" s="16"/>
      <c r="J69" s="16"/>
      <c r="K69" s="16"/>
      <c r="L69" s="16"/>
      <c r="M69" s="16"/>
      <c r="N69" s="16"/>
      <c r="O69" s="16"/>
      <c r="P69" s="16"/>
    </row>
  </sheetData>
  <customSheetViews>
    <customSheetView guid="{786471C5-7631-49FB-B532-44535A676B16}">
      <selection activeCell="D25" sqref="D25"/>
      <pageMargins left="0.7" right="0.7" top="0.75" bottom="0.75" header="0.3" footer="0.3"/>
      <pageSetup paperSize="9" orientation="portrait" horizontalDpi="200" verticalDpi="200" r:id="rId1"/>
    </customSheetView>
  </customSheetViews>
  <mergeCells count="1">
    <mergeCell ref="A1:B1"/>
  </mergeCells>
  <phoneticPr fontId="1" type="noConversion"/>
  <hyperlinks>
    <hyperlink ref="E1" location="'L1'!A1" display="回首頁" xr:uid="{00000000-0004-0000-0400-000000000000}"/>
  </hyperlinks>
  <pageMargins left="0.7" right="0.7" top="0.75" bottom="0.75" header="0.3" footer="0.3"/>
  <pageSetup paperSize="9" orientation="portrait" horizontalDpi="200" verticalDpi="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8"/>
  <sheetViews>
    <sheetView topLeftCell="D1" workbookViewId="0">
      <selection activeCell="D7" activeCellId="1" sqref="A5:XFD5 A7:XFD7"/>
    </sheetView>
  </sheetViews>
  <sheetFormatPr defaultColWidth="33.109375" defaultRowHeight="16.2"/>
  <cols>
    <col min="1" max="1" width="5.21875" style="12" bestFit="1" customWidth="1"/>
    <col min="2" max="2" width="19" style="12" bestFit="1" customWidth="1"/>
    <col min="3" max="3" width="46.88671875" style="12" customWidth="1"/>
    <col min="4" max="4" width="17.77734375" style="12" bestFit="1" customWidth="1"/>
    <col min="5" max="5" width="8.21875" style="12" bestFit="1" customWidth="1"/>
    <col min="6" max="6" width="6.21875" style="12" bestFit="1" customWidth="1"/>
    <col min="7" max="7" width="11" style="12" bestFit="1" customWidth="1"/>
    <col min="8" max="8" width="14.109375" style="12" customWidth="1"/>
    <col min="9" max="9" width="15.33203125" style="12" bestFit="1" customWidth="1"/>
    <col min="10" max="11" width="15.33203125" style="12" customWidth="1"/>
    <col min="12" max="12" width="15.33203125" style="12" bestFit="1" customWidth="1"/>
    <col min="13" max="13" width="17.77734375" style="12" bestFit="1" customWidth="1"/>
    <col min="14" max="15" width="6.21875" style="12" bestFit="1" customWidth="1"/>
    <col min="16" max="16" width="25.109375" style="12" bestFit="1" customWidth="1"/>
    <col min="17" max="16384" width="33.109375" style="12"/>
  </cols>
  <sheetData>
    <row r="1" spans="1:16">
      <c r="A1" s="29" t="s">
        <v>22</v>
      </c>
      <c r="B1" s="30"/>
      <c r="C1" s="9" t="str">
        <f>[6]DBD!C1</f>
        <v>CustNotice</v>
      </c>
      <c r="D1" s="9" t="str">
        <f>[6]DBD!D1</f>
        <v>客戶通知設定檔</v>
      </c>
      <c r="E1" s="17" t="s">
        <v>87</v>
      </c>
      <c r="F1" s="11"/>
      <c r="G1" s="11"/>
    </row>
    <row r="2" spans="1:16" ht="48.6">
      <c r="A2" s="23"/>
      <c r="B2" s="24" t="s">
        <v>204</v>
      </c>
      <c r="C2" s="9" t="s">
        <v>218</v>
      </c>
      <c r="D2" s="9"/>
      <c r="E2" s="17"/>
      <c r="F2" s="11"/>
      <c r="G2" s="11"/>
    </row>
    <row r="3" spans="1:16">
      <c r="A3" s="23"/>
      <c r="B3" s="24" t="s">
        <v>205</v>
      </c>
      <c r="C3" s="9" t="s">
        <v>219</v>
      </c>
      <c r="D3" s="9"/>
      <c r="E3" s="17"/>
      <c r="F3" s="11"/>
      <c r="G3" s="11"/>
    </row>
    <row r="4" spans="1:16">
      <c r="A4" s="13" t="s">
        <v>23</v>
      </c>
      <c r="B4" s="13" t="s">
        <v>28</v>
      </c>
      <c r="C4" s="14" t="s">
        <v>29</v>
      </c>
      <c r="D4" s="13" t="s">
        <v>30</v>
      </c>
      <c r="E4" s="13" t="s">
        <v>31</v>
      </c>
      <c r="F4" s="13" t="s">
        <v>32</v>
      </c>
      <c r="G4" s="14" t="s">
        <v>33</v>
      </c>
      <c r="H4" s="15" t="s">
        <v>263</v>
      </c>
      <c r="I4" s="15" t="s">
        <v>264</v>
      </c>
      <c r="J4" s="15" t="s">
        <v>267</v>
      </c>
      <c r="K4" s="15" t="s">
        <v>268</v>
      </c>
      <c r="L4" s="15" t="s">
        <v>36</v>
      </c>
      <c r="M4" s="15" t="s">
        <v>37</v>
      </c>
      <c r="N4" s="15" t="s">
        <v>38</v>
      </c>
      <c r="O4" s="15" t="s">
        <v>39</v>
      </c>
      <c r="P4" s="15" t="s">
        <v>40</v>
      </c>
    </row>
    <row r="5" spans="1:16">
      <c r="A5" s="9">
        <f>[6]DBD!A10</f>
        <v>1</v>
      </c>
      <c r="B5" s="9" t="str">
        <f>[6]DBD!B10</f>
        <v>CustNo</v>
      </c>
      <c r="C5" s="9" t="str">
        <f>[6]DBD!C10</f>
        <v>戶號</v>
      </c>
      <c r="D5" s="9" t="str">
        <f>[6]DBD!D10</f>
        <v>DECIMAL</v>
      </c>
      <c r="E5" s="9">
        <f>[6]DBD!E10</f>
        <v>7</v>
      </c>
      <c r="F5" s="9">
        <f>[6]DBD!F10</f>
        <v>0</v>
      </c>
      <c r="G5" s="9"/>
      <c r="H5" s="16" t="s">
        <v>90</v>
      </c>
      <c r="I5" s="16" t="s">
        <v>91</v>
      </c>
      <c r="J5" s="16"/>
      <c r="K5" s="16"/>
      <c r="L5" s="16" t="s">
        <v>11</v>
      </c>
      <c r="M5" s="16" t="s">
        <v>10</v>
      </c>
      <c r="N5" s="16">
        <v>7</v>
      </c>
      <c r="O5" s="16"/>
      <c r="P5" s="16"/>
    </row>
    <row r="6" spans="1:16">
      <c r="A6" s="9">
        <f>[6]DBD!A11</f>
        <v>2</v>
      </c>
      <c r="B6" s="9" t="str">
        <f>[6]DBD!B11</f>
        <v>FacmNo</v>
      </c>
      <c r="C6" s="9" t="str">
        <f>[6]DBD!C11</f>
        <v>額度編號</v>
      </c>
      <c r="D6" s="9" t="str">
        <f>[6]DBD!D11</f>
        <v>DECIMAL</v>
      </c>
      <c r="E6" s="9">
        <f>[6]DBD!E11</f>
        <v>3</v>
      </c>
      <c r="F6" s="9">
        <f>[6]DBD!F11</f>
        <v>0</v>
      </c>
      <c r="G6" s="9"/>
      <c r="H6" s="16" t="s">
        <v>182</v>
      </c>
      <c r="I6" s="16" t="s">
        <v>183</v>
      </c>
      <c r="J6" s="16"/>
      <c r="K6" s="16"/>
      <c r="L6" s="16" t="s">
        <v>184</v>
      </c>
      <c r="M6" s="16" t="s">
        <v>185</v>
      </c>
      <c r="N6" s="16">
        <v>3</v>
      </c>
      <c r="O6" s="16"/>
      <c r="P6" s="16" t="s">
        <v>162</v>
      </c>
    </row>
    <row r="7" spans="1:16">
      <c r="A7" s="9">
        <f>[6]DBD!A12</f>
        <v>3</v>
      </c>
      <c r="B7" s="9" t="str">
        <f>[6]DBD!B12</f>
        <v>FormNo</v>
      </c>
      <c r="C7" s="9" t="str">
        <f>[6]DBD!C12</f>
        <v>報表代號</v>
      </c>
      <c r="D7" s="9" t="str">
        <f>[6]DBD!D12</f>
        <v>VARCHAR2</v>
      </c>
      <c r="E7" s="9">
        <f>[6]DBD!E12</f>
        <v>10</v>
      </c>
      <c r="F7" s="9">
        <f>[6]DBD!F12</f>
        <v>0</v>
      </c>
      <c r="G7" s="9"/>
      <c r="H7" s="16" t="s">
        <v>90</v>
      </c>
      <c r="I7" s="16" t="s">
        <v>160</v>
      </c>
      <c r="J7" s="16"/>
      <c r="K7" s="16"/>
      <c r="L7" s="16" t="s">
        <v>161</v>
      </c>
      <c r="M7" s="16" t="s">
        <v>8</v>
      </c>
      <c r="N7" s="16">
        <v>7</v>
      </c>
      <c r="O7" s="16"/>
      <c r="P7" s="16" t="s">
        <v>92</v>
      </c>
    </row>
    <row r="8" spans="1:16" ht="32.4">
      <c r="A8" s="9">
        <f>[6]DBD!A13</f>
        <v>4</v>
      </c>
      <c r="B8" s="9" t="str">
        <f>[6]DBD!B13</f>
        <v>PaperNotice</v>
      </c>
      <c r="C8" s="9" t="str">
        <f>[6]DBD!C13</f>
        <v>書面通知與否</v>
      </c>
      <c r="D8" s="9" t="str">
        <f>[6]DBD!D13</f>
        <v>VARCHAR2</v>
      </c>
      <c r="E8" s="9">
        <f>[6]DBD!E13</f>
        <v>1</v>
      </c>
      <c r="F8" s="9">
        <f>[6]DBD!F13</f>
        <v>0</v>
      </c>
      <c r="G8" s="9" t="str">
        <f>[6]DBD!G13</f>
        <v>Y:寄送
N:不寄送</v>
      </c>
      <c r="H8" s="16"/>
      <c r="I8" s="16"/>
      <c r="J8" s="16"/>
      <c r="K8" s="16"/>
      <c r="L8" s="16"/>
      <c r="M8" s="16"/>
      <c r="N8" s="16"/>
      <c r="O8" s="16"/>
      <c r="P8" s="16" t="s">
        <v>163</v>
      </c>
    </row>
    <row r="9" spans="1:16" ht="32.4">
      <c r="A9" s="9">
        <f>[6]DBD!A14</f>
        <v>5</v>
      </c>
      <c r="B9" s="9" t="str">
        <f>[6]DBD!B14</f>
        <v>MsgNotice</v>
      </c>
      <c r="C9" s="9" t="str">
        <f>[6]DBD!C14</f>
        <v>簡訊發送與否</v>
      </c>
      <c r="D9" s="9" t="str">
        <f>[6]DBD!D14</f>
        <v>VARCHAR2</v>
      </c>
      <c r="E9" s="9">
        <f>[6]DBD!E14</f>
        <v>1</v>
      </c>
      <c r="F9" s="9">
        <f>[6]DBD!F14</f>
        <v>0</v>
      </c>
      <c r="G9" s="9" t="str">
        <f>[6]DBD!G14</f>
        <v>Y:發送
N:不發送</v>
      </c>
      <c r="H9" s="16"/>
      <c r="I9" s="16"/>
      <c r="J9" s="16"/>
      <c r="K9" s="16"/>
      <c r="L9" s="16"/>
      <c r="M9" s="16"/>
      <c r="N9" s="16"/>
      <c r="O9" s="16"/>
      <c r="P9" s="16" t="s">
        <v>163</v>
      </c>
    </row>
    <row r="10" spans="1:16" ht="32.4">
      <c r="A10" s="9">
        <f>[6]DBD!A15</f>
        <v>6</v>
      </c>
      <c r="B10" s="9" t="str">
        <f>[6]DBD!B15</f>
        <v>EmailNotice</v>
      </c>
      <c r="C10" s="9" t="str">
        <f>[6]DBD!C15</f>
        <v>電子郵件發送與否</v>
      </c>
      <c r="D10" s="9" t="str">
        <f>[6]DBD!D15</f>
        <v>VARCHAR2</v>
      </c>
      <c r="E10" s="9">
        <f>[6]DBD!E15</f>
        <v>1</v>
      </c>
      <c r="F10" s="9">
        <f>[6]DBD!F15</f>
        <v>0</v>
      </c>
      <c r="G10" s="9" t="str">
        <f>[6]DBD!G15</f>
        <v>Y:發送
N:不發送</v>
      </c>
      <c r="H10" s="16"/>
      <c r="I10" s="16"/>
      <c r="J10" s="16"/>
      <c r="K10" s="16"/>
      <c r="L10" s="16"/>
      <c r="M10" s="16"/>
      <c r="N10" s="16"/>
      <c r="O10" s="16"/>
      <c r="P10" s="16" t="s">
        <v>163</v>
      </c>
    </row>
    <row r="11" spans="1:16">
      <c r="A11" s="9">
        <f>[6]DBD!A16</f>
        <v>7</v>
      </c>
      <c r="B11" s="9" t="str">
        <f>[6]DBD!B16</f>
        <v>ApplyDate</v>
      </c>
      <c r="C11" s="9" t="str">
        <f>[6]DBD!C16</f>
        <v>申請日期</v>
      </c>
      <c r="D11" s="9" t="str">
        <f>[6]DBD!D16</f>
        <v>decimald</v>
      </c>
      <c r="E11" s="9">
        <f>[6]DBD!E16</f>
        <v>8</v>
      </c>
      <c r="F11" s="9">
        <f>[6]DBD!F16</f>
        <v>0</v>
      </c>
      <c r="G11" s="9">
        <f>[6]DBD!G16</f>
        <v>0</v>
      </c>
      <c r="H11" s="16"/>
      <c r="I11" s="16"/>
      <c r="J11" s="16"/>
      <c r="K11" s="16"/>
      <c r="L11" s="16"/>
      <c r="M11" s="16"/>
      <c r="N11" s="16"/>
      <c r="O11" s="16"/>
      <c r="P11" s="16" t="s">
        <v>259</v>
      </c>
    </row>
    <row r="12" spans="1:16">
      <c r="A12" s="9">
        <f>[6]DBD!A17</f>
        <v>8</v>
      </c>
      <c r="B12" s="9" t="str">
        <f>[6]DBD!B17</f>
        <v>CreateDate</v>
      </c>
      <c r="C12" s="9" t="str">
        <f>[6]DBD!C17</f>
        <v>建檔日期時間</v>
      </c>
      <c r="D12" s="9" t="str">
        <f>[6]DBD!D17</f>
        <v>DATE</v>
      </c>
      <c r="E12" s="9">
        <f>[6]DBD!E17</f>
        <v>0</v>
      </c>
      <c r="F12" s="9">
        <f>[6]DBD!F17</f>
        <v>0</v>
      </c>
      <c r="G12" s="9">
        <f>[6]DBD!G17</f>
        <v>0</v>
      </c>
      <c r="H12" s="16"/>
      <c r="I12" s="16"/>
      <c r="J12" s="16"/>
      <c r="K12" s="16"/>
      <c r="L12" s="16"/>
      <c r="M12" s="16"/>
      <c r="N12" s="16"/>
      <c r="O12" s="16"/>
      <c r="P12" s="16"/>
    </row>
    <row r="13" spans="1:16">
      <c r="A13" s="9">
        <f>[6]DBD!A18</f>
        <v>9</v>
      </c>
      <c r="B13" s="9" t="str">
        <f>[6]DBD!B18</f>
        <v>CreateEmpNo</v>
      </c>
      <c r="C13" s="9" t="str">
        <f>[6]DBD!C18</f>
        <v>建檔人員</v>
      </c>
      <c r="D13" s="9" t="str">
        <f>[6]DBD!D18</f>
        <v>VARCHAR2</v>
      </c>
      <c r="E13" s="9"/>
      <c r="F13" s="9">
        <f>[6]DBD!F18</f>
        <v>0</v>
      </c>
      <c r="G13" s="9">
        <f>[6]DBD!G18</f>
        <v>0</v>
      </c>
      <c r="H13" s="16"/>
      <c r="I13" s="10"/>
      <c r="J13" s="10"/>
      <c r="K13" s="10"/>
      <c r="L13" s="10"/>
      <c r="M13" s="10"/>
      <c r="N13" s="10"/>
      <c r="O13" s="10"/>
      <c r="P13" s="16"/>
    </row>
    <row r="14" spans="1:16">
      <c r="A14" s="9">
        <f>[6]DBD!A19</f>
        <v>10</v>
      </c>
      <c r="B14" s="9" t="str">
        <f>[6]DBD!B19</f>
        <v>LastUpdate</v>
      </c>
      <c r="C14" s="9" t="str">
        <f>[6]DBD!C19</f>
        <v>最後更新日期時間</v>
      </c>
      <c r="D14" s="9" t="str">
        <f>[6]DBD!D19</f>
        <v>DATE</v>
      </c>
      <c r="E14" s="9">
        <f>[6]DBD!E19</f>
        <v>0</v>
      </c>
      <c r="F14" s="9">
        <f>[6]DBD!F19</f>
        <v>0</v>
      </c>
      <c r="G14" s="9"/>
      <c r="H14" s="16"/>
      <c r="I14" s="16"/>
      <c r="J14" s="16"/>
      <c r="K14" s="16"/>
      <c r="L14" s="16"/>
      <c r="M14" s="16"/>
      <c r="N14" s="16"/>
      <c r="O14" s="16"/>
      <c r="P14" s="16"/>
    </row>
    <row r="15" spans="1:16">
      <c r="A15" s="9">
        <f>[6]DBD!A20</f>
        <v>11</v>
      </c>
      <c r="B15" s="9" t="str">
        <f>[6]DBD!B20</f>
        <v>LastUpdateEmpNo</v>
      </c>
      <c r="C15" s="9" t="str">
        <f>[6]DBD!C20</f>
        <v>最後更新人員</v>
      </c>
      <c r="D15" s="9" t="str">
        <f>[6]DBD!D20</f>
        <v>VARCHAR2</v>
      </c>
      <c r="E15" s="9"/>
      <c r="F15" s="9">
        <f>[6]DBD!F20</f>
        <v>0</v>
      </c>
      <c r="G15" s="9">
        <f>[6]DBD!G20</f>
        <v>0</v>
      </c>
      <c r="H15" s="16"/>
      <c r="I15" s="16"/>
      <c r="J15" s="16"/>
      <c r="K15" s="16"/>
      <c r="L15" s="16"/>
      <c r="M15" s="16"/>
      <c r="N15" s="16"/>
      <c r="O15" s="16"/>
      <c r="P15" s="16"/>
    </row>
    <row r="16" spans="1:16">
      <c r="A16" s="9"/>
      <c r="B16" s="9"/>
      <c r="C16" s="9"/>
      <c r="D16" s="9"/>
      <c r="E16" s="9"/>
      <c r="F16" s="9"/>
      <c r="G16" s="9"/>
      <c r="H16" s="16"/>
      <c r="I16" s="16"/>
      <c r="J16" s="16"/>
      <c r="K16" s="16"/>
      <c r="L16" s="16"/>
      <c r="M16" s="16"/>
      <c r="N16" s="16"/>
      <c r="O16" s="16"/>
      <c r="P16" s="16"/>
    </row>
    <row r="17" spans="1:16">
      <c r="A17" s="9"/>
      <c r="B17" s="9"/>
      <c r="C17" s="9"/>
      <c r="D17" s="9"/>
      <c r="E17" s="9"/>
      <c r="F17" s="9"/>
      <c r="G17" s="9"/>
      <c r="H17" s="16"/>
      <c r="I17" s="16"/>
      <c r="J17" s="16"/>
      <c r="K17" s="16"/>
      <c r="L17" s="16"/>
      <c r="M17" s="16"/>
      <c r="N17" s="16"/>
      <c r="O17" s="16"/>
      <c r="P17" s="16"/>
    </row>
    <row r="18" spans="1:16">
      <c r="A18" s="9"/>
      <c r="B18" s="9"/>
      <c r="C18" s="9"/>
      <c r="D18" s="9"/>
      <c r="E18" s="9"/>
      <c r="F18" s="9"/>
      <c r="G18" s="9"/>
      <c r="H18" s="16"/>
      <c r="I18" s="16"/>
      <c r="J18" s="16"/>
      <c r="K18" s="16"/>
      <c r="L18" s="16"/>
      <c r="M18" s="16"/>
      <c r="N18" s="16"/>
      <c r="O18" s="16"/>
      <c r="P18" s="16"/>
    </row>
    <row r="19" spans="1:16">
      <c r="A19" s="9"/>
      <c r="B19" s="9"/>
      <c r="C19" s="9"/>
      <c r="D19" s="9"/>
      <c r="E19" s="9"/>
      <c r="F19" s="9"/>
      <c r="G19" s="9"/>
      <c r="H19" s="16"/>
      <c r="I19" s="16"/>
      <c r="J19" s="16"/>
      <c r="K19" s="16"/>
      <c r="L19" s="16"/>
      <c r="M19" s="16"/>
      <c r="N19" s="16"/>
      <c r="O19" s="16"/>
      <c r="P19" s="16"/>
    </row>
    <row r="20" spans="1:16">
      <c r="A20" s="9"/>
      <c r="B20" s="9"/>
      <c r="C20" s="9"/>
      <c r="D20" s="9"/>
      <c r="E20" s="9"/>
      <c r="F20" s="9"/>
      <c r="G20" s="9"/>
      <c r="H20" s="16"/>
      <c r="I20" s="16"/>
      <c r="J20" s="16"/>
      <c r="K20" s="16"/>
      <c r="L20" s="16"/>
      <c r="M20" s="16"/>
      <c r="N20" s="16"/>
      <c r="O20" s="16"/>
      <c r="P20" s="16"/>
    </row>
    <row r="21" spans="1:16">
      <c r="A21" s="9"/>
      <c r="B21" s="9"/>
      <c r="C21" s="9"/>
      <c r="D21" s="9"/>
      <c r="E21" s="9"/>
      <c r="F21" s="9"/>
      <c r="G21" s="9"/>
      <c r="H21" s="16"/>
      <c r="I21" s="16"/>
      <c r="J21" s="16"/>
      <c r="K21" s="16"/>
      <c r="L21" s="16"/>
      <c r="M21" s="16"/>
      <c r="N21" s="16"/>
      <c r="O21" s="16"/>
      <c r="P21" s="16"/>
    </row>
    <row r="22" spans="1:16">
      <c r="A22" s="9"/>
      <c r="B22" s="9"/>
      <c r="C22" s="9"/>
      <c r="D22" s="9"/>
      <c r="E22" s="9"/>
      <c r="F22" s="9"/>
      <c r="G22" s="9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9"/>
      <c r="B23" s="9"/>
      <c r="C23" s="9"/>
      <c r="D23" s="9"/>
      <c r="E23" s="9"/>
      <c r="F23" s="9"/>
      <c r="G23" s="9"/>
      <c r="H23" s="16"/>
      <c r="I23" s="16"/>
      <c r="J23" s="16"/>
      <c r="K23" s="16"/>
      <c r="L23" s="16"/>
      <c r="M23" s="16"/>
      <c r="N23" s="16"/>
      <c r="O23" s="16"/>
      <c r="P23" s="16"/>
    </row>
    <row r="24" spans="1:16">
      <c r="A24" s="9"/>
      <c r="B24" s="9"/>
      <c r="C24" s="9"/>
      <c r="D24" s="9"/>
      <c r="E24" s="9"/>
      <c r="F24" s="9"/>
      <c r="G24" s="9"/>
      <c r="H24" s="16"/>
      <c r="I24" s="16"/>
      <c r="J24" s="16"/>
      <c r="K24" s="16"/>
      <c r="L24" s="16"/>
      <c r="M24" s="16"/>
      <c r="N24" s="16"/>
      <c r="O24" s="16"/>
      <c r="P24" s="16"/>
    </row>
    <row r="25" spans="1:16">
      <c r="A25" s="9"/>
      <c r="B25" s="9"/>
      <c r="C25" s="9"/>
      <c r="D25" s="9"/>
      <c r="E25" s="9"/>
      <c r="F25" s="9"/>
      <c r="G25" s="9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9"/>
      <c r="B26" s="9"/>
      <c r="C26" s="9"/>
      <c r="D26" s="9"/>
      <c r="E26" s="9"/>
      <c r="F26" s="9"/>
      <c r="G26" s="9"/>
      <c r="H26" s="16"/>
      <c r="I26" s="16"/>
      <c r="J26" s="16"/>
      <c r="K26" s="16"/>
      <c r="L26" s="16"/>
      <c r="M26" s="16"/>
      <c r="N26" s="16"/>
      <c r="O26" s="16"/>
      <c r="P26" s="16"/>
    </row>
    <row r="27" spans="1:16">
      <c r="A27" s="9"/>
      <c r="B27" s="9"/>
      <c r="C27" s="9"/>
      <c r="D27" s="9"/>
      <c r="E27" s="9"/>
      <c r="F27" s="9"/>
      <c r="G27" s="9"/>
      <c r="H27" s="16"/>
      <c r="I27" s="16"/>
      <c r="J27" s="16"/>
      <c r="K27" s="16"/>
      <c r="L27" s="16"/>
      <c r="M27" s="16"/>
      <c r="N27" s="16"/>
      <c r="O27" s="16"/>
      <c r="P27" s="16"/>
    </row>
    <row r="28" spans="1:16">
      <c r="A28" s="9"/>
      <c r="B28" s="9"/>
      <c r="C28" s="9"/>
      <c r="D28" s="9"/>
      <c r="E28" s="9"/>
      <c r="F28" s="9"/>
      <c r="G28" s="9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9"/>
      <c r="B29" s="9"/>
      <c r="C29" s="9"/>
      <c r="D29" s="9"/>
      <c r="E29" s="9"/>
      <c r="F29" s="9"/>
      <c r="G29" s="9"/>
      <c r="H29" s="16"/>
      <c r="I29" s="16"/>
      <c r="J29" s="16"/>
      <c r="K29" s="16"/>
      <c r="L29" s="16"/>
      <c r="M29" s="16"/>
      <c r="N29" s="16"/>
      <c r="O29" s="16"/>
      <c r="P29" s="16"/>
    </row>
    <row r="30" spans="1:16">
      <c r="A30" s="9"/>
      <c r="B30" s="9"/>
      <c r="C30" s="9"/>
      <c r="D30" s="9"/>
      <c r="E30" s="9"/>
      <c r="F30" s="9"/>
      <c r="G30" s="9"/>
      <c r="H30" s="16"/>
      <c r="I30" s="16"/>
      <c r="J30" s="16"/>
      <c r="K30" s="16"/>
      <c r="L30" s="16"/>
      <c r="M30" s="16"/>
      <c r="N30" s="16"/>
      <c r="O30" s="16"/>
      <c r="P30" s="16"/>
    </row>
    <row r="31" spans="1:16">
      <c r="A31" s="9"/>
      <c r="B31" s="9"/>
      <c r="C31" s="9"/>
      <c r="D31" s="9"/>
      <c r="E31" s="9"/>
      <c r="F31" s="9"/>
      <c r="G31" s="9"/>
      <c r="H31" s="16"/>
      <c r="I31" s="16"/>
      <c r="J31" s="16"/>
      <c r="K31" s="16"/>
      <c r="L31" s="16"/>
      <c r="M31" s="16"/>
      <c r="N31" s="16"/>
      <c r="O31" s="16"/>
      <c r="P31" s="16"/>
    </row>
    <row r="32" spans="1:16">
      <c r="A32" s="9"/>
      <c r="B32" s="9"/>
      <c r="C32" s="9"/>
      <c r="D32" s="9"/>
      <c r="E32" s="9"/>
      <c r="F32" s="9"/>
      <c r="G32" s="9"/>
      <c r="H32" s="16"/>
      <c r="I32" s="16"/>
      <c r="J32" s="16"/>
      <c r="K32" s="16"/>
      <c r="L32" s="16"/>
      <c r="M32" s="16"/>
      <c r="N32" s="16"/>
      <c r="O32" s="16"/>
      <c r="P32" s="16"/>
    </row>
    <row r="33" spans="1:16">
      <c r="A33" s="9"/>
      <c r="B33" s="9"/>
      <c r="C33" s="9"/>
      <c r="D33" s="9"/>
      <c r="E33" s="9"/>
      <c r="F33" s="9"/>
      <c r="G33" s="9"/>
      <c r="H33" s="16"/>
      <c r="I33" s="16"/>
      <c r="J33" s="16"/>
      <c r="K33" s="16"/>
      <c r="L33" s="16"/>
      <c r="M33" s="16"/>
      <c r="N33" s="16"/>
      <c r="O33" s="16"/>
      <c r="P33" s="16"/>
    </row>
    <row r="34" spans="1:16">
      <c r="A34" s="9"/>
      <c r="B34" s="9"/>
      <c r="C34" s="9"/>
      <c r="D34" s="9"/>
      <c r="E34" s="9"/>
      <c r="F34" s="9"/>
      <c r="G34" s="9"/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9"/>
      <c r="B35" s="9"/>
      <c r="C35" s="9"/>
      <c r="D35" s="9"/>
      <c r="E35" s="9"/>
      <c r="F35" s="9"/>
      <c r="G35" s="9"/>
      <c r="H35" s="16"/>
      <c r="I35" s="16"/>
      <c r="J35" s="16"/>
      <c r="K35" s="16"/>
      <c r="L35" s="16"/>
      <c r="M35" s="16"/>
      <c r="N35" s="16"/>
      <c r="O35" s="16"/>
      <c r="P35" s="16"/>
    </row>
    <row r="36" spans="1:16">
      <c r="A36" s="9"/>
      <c r="B36" s="9"/>
      <c r="C36" s="9"/>
      <c r="D36" s="9"/>
      <c r="E36" s="9"/>
      <c r="F36" s="9"/>
      <c r="G36" s="9"/>
      <c r="H36" s="16"/>
      <c r="I36" s="16"/>
      <c r="J36" s="16"/>
      <c r="K36" s="16"/>
      <c r="L36" s="16"/>
      <c r="M36" s="16"/>
      <c r="N36" s="16"/>
      <c r="O36" s="16"/>
      <c r="P36" s="16"/>
    </row>
    <row r="37" spans="1:16">
      <c r="A37" s="9"/>
      <c r="B37" s="9"/>
      <c r="C37" s="9"/>
      <c r="D37" s="9"/>
      <c r="E37" s="9"/>
      <c r="F37" s="9"/>
      <c r="G37" s="9"/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9"/>
      <c r="B38" s="9"/>
      <c r="C38" s="9"/>
      <c r="D38" s="9"/>
      <c r="E38" s="9"/>
      <c r="F38" s="9"/>
      <c r="G38" s="9"/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9"/>
      <c r="B39" s="9"/>
      <c r="C39" s="9"/>
      <c r="D39" s="9"/>
      <c r="E39" s="9"/>
      <c r="F39" s="9"/>
      <c r="G39" s="9"/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9"/>
      <c r="B40" s="9"/>
      <c r="C40" s="9"/>
      <c r="D40" s="9"/>
      <c r="E40" s="9"/>
      <c r="F40" s="9"/>
      <c r="G40" s="9"/>
      <c r="H40" s="16"/>
      <c r="I40" s="16"/>
      <c r="J40" s="16"/>
      <c r="K40" s="16"/>
      <c r="L40" s="16"/>
      <c r="M40" s="16"/>
      <c r="N40" s="16"/>
      <c r="O40" s="16"/>
      <c r="P40" s="16"/>
    </row>
    <row r="41" spans="1:16">
      <c r="A41" s="9"/>
      <c r="B41" s="9"/>
      <c r="C41" s="9"/>
      <c r="D41" s="9"/>
      <c r="E41" s="9"/>
      <c r="F41" s="9"/>
      <c r="G41" s="9"/>
      <c r="H41" s="16"/>
      <c r="I41" s="16"/>
      <c r="J41" s="16"/>
      <c r="K41" s="16"/>
      <c r="L41" s="16"/>
      <c r="M41" s="16"/>
      <c r="N41" s="16"/>
      <c r="O41" s="16"/>
      <c r="P41" s="16"/>
    </row>
    <row r="42" spans="1:16">
      <c r="A42" s="9"/>
      <c r="B42" s="9"/>
      <c r="C42" s="9"/>
      <c r="D42" s="9"/>
      <c r="E42" s="9"/>
      <c r="F42" s="9"/>
      <c r="G42" s="9"/>
      <c r="H42" s="16"/>
      <c r="I42" s="16"/>
      <c r="J42" s="16"/>
      <c r="K42" s="16"/>
      <c r="L42" s="16"/>
      <c r="M42" s="16"/>
      <c r="N42" s="16"/>
      <c r="O42" s="16"/>
      <c r="P42" s="16"/>
    </row>
    <row r="43" spans="1:16">
      <c r="A43" s="9"/>
      <c r="B43" s="9"/>
      <c r="C43" s="9"/>
      <c r="D43" s="9"/>
      <c r="E43" s="9"/>
      <c r="F43" s="9"/>
      <c r="G43" s="9"/>
      <c r="H43" s="16"/>
      <c r="I43" s="16"/>
      <c r="J43" s="16"/>
      <c r="K43" s="16"/>
      <c r="L43" s="16"/>
      <c r="M43" s="16"/>
      <c r="N43" s="16"/>
      <c r="O43" s="16"/>
      <c r="P43" s="16"/>
    </row>
    <row r="44" spans="1:16">
      <c r="A44" s="9"/>
      <c r="B44" s="9"/>
      <c r="C44" s="9"/>
      <c r="D44" s="9"/>
      <c r="E44" s="9"/>
      <c r="F44" s="9"/>
      <c r="G44" s="9"/>
      <c r="H44" s="16"/>
      <c r="I44" s="16"/>
      <c r="J44" s="16"/>
      <c r="K44" s="16"/>
      <c r="L44" s="16"/>
      <c r="M44" s="16"/>
      <c r="N44" s="16"/>
      <c r="O44" s="16"/>
      <c r="P44" s="16"/>
    </row>
    <row r="45" spans="1:16">
      <c r="A45" s="9"/>
      <c r="B45" s="9"/>
      <c r="C45" s="9"/>
      <c r="D45" s="9"/>
      <c r="E45" s="9"/>
      <c r="F45" s="9"/>
      <c r="G45" s="9"/>
      <c r="H45" s="16"/>
      <c r="I45" s="16"/>
      <c r="J45" s="16"/>
      <c r="K45" s="16"/>
      <c r="L45" s="16"/>
      <c r="M45" s="16"/>
      <c r="N45" s="16"/>
      <c r="O45" s="16"/>
      <c r="P45" s="16"/>
    </row>
    <row r="46" spans="1:16">
      <c r="A46" s="9"/>
      <c r="B46" s="9"/>
      <c r="C46" s="9"/>
      <c r="D46" s="9"/>
      <c r="E46" s="9"/>
      <c r="F46" s="9"/>
      <c r="G46" s="9"/>
      <c r="H46" s="16"/>
      <c r="I46" s="16"/>
      <c r="J46" s="16"/>
      <c r="K46" s="16"/>
      <c r="L46" s="16"/>
      <c r="M46" s="16"/>
      <c r="N46" s="16"/>
      <c r="O46" s="16"/>
      <c r="P46" s="16"/>
    </row>
    <row r="47" spans="1:16">
      <c r="A47" s="9"/>
      <c r="B47" s="9"/>
      <c r="C47" s="9"/>
      <c r="D47" s="9"/>
      <c r="E47" s="9"/>
      <c r="F47" s="9"/>
      <c r="G47" s="9"/>
      <c r="H47" s="16"/>
      <c r="I47" s="16"/>
      <c r="J47" s="16"/>
      <c r="K47" s="16"/>
      <c r="L47" s="16"/>
      <c r="M47" s="16"/>
      <c r="N47" s="16"/>
      <c r="O47" s="16"/>
      <c r="P47" s="16"/>
    </row>
    <row r="48" spans="1:16">
      <c r="A48" s="9"/>
      <c r="B48" s="9"/>
      <c r="C48" s="9"/>
      <c r="D48" s="9"/>
      <c r="E48" s="9"/>
      <c r="F48" s="9"/>
      <c r="G48" s="9"/>
      <c r="H48" s="16"/>
      <c r="I48" s="16"/>
      <c r="J48" s="16"/>
      <c r="K48" s="16"/>
      <c r="L48" s="16"/>
      <c r="M48" s="16"/>
      <c r="N48" s="16"/>
      <c r="O48" s="16"/>
      <c r="P48" s="16"/>
    </row>
    <row r="49" spans="1:16">
      <c r="A49" s="9"/>
      <c r="B49" s="9"/>
      <c r="C49" s="9"/>
      <c r="D49" s="9"/>
      <c r="E49" s="9"/>
      <c r="F49" s="9"/>
      <c r="G49" s="9"/>
      <c r="H49" s="16"/>
      <c r="I49" s="16"/>
      <c r="J49" s="16"/>
      <c r="K49" s="16"/>
      <c r="L49" s="16"/>
      <c r="M49" s="16"/>
      <c r="N49" s="16"/>
      <c r="O49" s="16"/>
      <c r="P49" s="16"/>
    </row>
    <row r="50" spans="1:16">
      <c r="A50" s="9"/>
      <c r="B50" s="9"/>
      <c r="C50" s="9"/>
      <c r="D50" s="9"/>
      <c r="E50" s="9"/>
      <c r="F50" s="9"/>
      <c r="G50" s="9"/>
      <c r="H50" s="16"/>
      <c r="I50" s="16"/>
      <c r="J50" s="16"/>
      <c r="K50" s="16"/>
      <c r="L50" s="16"/>
      <c r="M50" s="16"/>
      <c r="N50" s="16"/>
      <c r="O50" s="16"/>
      <c r="P50" s="16"/>
    </row>
    <row r="51" spans="1:16">
      <c r="A51" s="9"/>
      <c r="B51" s="9"/>
      <c r="C51" s="9"/>
      <c r="D51" s="9"/>
      <c r="E51" s="9"/>
      <c r="F51" s="9"/>
      <c r="G51" s="9"/>
      <c r="H51" s="16"/>
      <c r="I51" s="16"/>
      <c r="J51" s="16"/>
      <c r="K51" s="16"/>
      <c r="L51" s="16"/>
      <c r="M51" s="16"/>
      <c r="N51" s="16"/>
      <c r="O51" s="16"/>
      <c r="P51" s="16"/>
    </row>
    <row r="52" spans="1:16">
      <c r="A52" s="9"/>
      <c r="B52" s="9"/>
      <c r="C52" s="9"/>
      <c r="D52" s="9"/>
      <c r="E52" s="9"/>
      <c r="F52" s="9"/>
      <c r="G52" s="9"/>
      <c r="H52" s="16"/>
      <c r="I52" s="16"/>
      <c r="J52" s="16"/>
      <c r="K52" s="16"/>
      <c r="L52" s="16"/>
      <c r="M52" s="16"/>
      <c r="N52" s="16"/>
      <c r="O52" s="16"/>
      <c r="P52" s="16"/>
    </row>
    <row r="53" spans="1:16">
      <c r="A53" s="9"/>
      <c r="B53" s="9"/>
      <c r="C53" s="9"/>
      <c r="D53" s="9"/>
      <c r="E53" s="9"/>
      <c r="F53" s="9"/>
      <c r="G53" s="9"/>
      <c r="H53" s="16"/>
      <c r="I53" s="16"/>
      <c r="J53" s="16"/>
      <c r="K53" s="16"/>
      <c r="L53" s="16"/>
      <c r="M53" s="16"/>
      <c r="N53" s="16"/>
      <c r="O53" s="16"/>
      <c r="P53" s="16"/>
    </row>
    <row r="54" spans="1:16">
      <c r="A54" s="9"/>
      <c r="B54" s="9"/>
      <c r="C54" s="9"/>
      <c r="D54" s="9"/>
      <c r="E54" s="9"/>
      <c r="F54" s="9"/>
      <c r="G54" s="9"/>
      <c r="H54" s="16"/>
      <c r="I54" s="16"/>
      <c r="J54" s="16"/>
      <c r="K54" s="16"/>
      <c r="L54" s="16"/>
      <c r="M54" s="16"/>
      <c r="N54" s="16"/>
      <c r="O54" s="16"/>
      <c r="P54" s="16"/>
    </row>
    <row r="55" spans="1:16">
      <c r="A55" s="9"/>
      <c r="B55" s="9"/>
      <c r="C55" s="9"/>
      <c r="D55" s="9"/>
      <c r="E55" s="9"/>
      <c r="F55" s="9"/>
      <c r="G55" s="9"/>
      <c r="H55" s="16"/>
      <c r="I55" s="16"/>
      <c r="J55" s="16"/>
      <c r="K55" s="16"/>
      <c r="L55" s="16"/>
      <c r="M55" s="16"/>
      <c r="N55" s="16"/>
      <c r="O55" s="16"/>
      <c r="P55" s="16"/>
    </row>
    <row r="56" spans="1:16">
      <c r="A56" s="9"/>
      <c r="B56" s="9"/>
      <c r="C56" s="9"/>
      <c r="D56" s="9"/>
      <c r="E56" s="9"/>
      <c r="F56" s="9"/>
      <c r="G56" s="9"/>
      <c r="H56" s="16"/>
      <c r="I56" s="16"/>
      <c r="J56" s="16"/>
      <c r="K56" s="16"/>
      <c r="L56" s="16"/>
      <c r="M56" s="16"/>
      <c r="N56" s="16"/>
      <c r="O56" s="16"/>
      <c r="P56" s="16"/>
    </row>
    <row r="57" spans="1:16">
      <c r="A57" s="9"/>
      <c r="B57" s="9"/>
      <c r="C57" s="9"/>
      <c r="D57" s="9"/>
      <c r="E57" s="9"/>
      <c r="F57" s="9"/>
      <c r="G57" s="9"/>
      <c r="H57" s="16"/>
      <c r="I57" s="16"/>
      <c r="J57" s="16"/>
      <c r="K57" s="16"/>
      <c r="L57" s="16"/>
      <c r="M57" s="16"/>
      <c r="N57" s="16"/>
      <c r="O57" s="16"/>
      <c r="P57" s="16"/>
    </row>
    <row r="58" spans="1:16">
      <c r="A58" s="9"/>
      <c r="B58" s="9"/>
      <c r="C58" s="9"/>
      <c r="D58" s="9"/>
      <c r="E58" s="9"/>
      <c r="F58" s="9"/>
      <c r="G58" s="9"/>
      <c r="H58" s="16"/>
      <c r="I58" s="16"/>
      <c r="J58" s="16"/>
      <c r="K58" s="16"/>
      <c r="L58" s="16"/>
      <c r="M58" s="16"/>
      <c r="N58" s="16"/>
      <c r="O58" s="16"/>
      <c r="P58" s="16"/>
    </row>
    <row r="59" spans="1:16">
      <c r="A59" s="9"/>
      <c r="B59" s="9"/>
      <c r="C59" s="9"/>
      <c r="D59" s="9"/>
      <c r="E59" s="9"/>
      <c r="F59" s="9"/>
      <c r="G59" s="9"/>
      <c r="H59" s="16"/>
      <c r="I59" s="16"/>
      <c r="J59" s="16"/>
      <c r="K59" s="16"/>
      <c r="L59" s="16"/>
      <c r="M59" s="16"/>
      <c r="N59" s="16"/>
      <c r="O59" s="16"/>
      <c r="P59" s="16"/>
    </row>
    <row r="60" spans="1:16">
      <c r="A60" s="9"/>
      <c r="B60" s="9"/>
      <c r="C60" s="9"/>
      <c r="D60" s="9"/>
      <c r="E60" s="9"/>
      <c r="F60" s="9"/>
      <c r="G60" s="9"/>
      <c r="H60" s="16"/>
      <c r="I60" s="16"/>
      <c r="J60" s="16"/>
      <c r="K60" s="16"/>
      <c r="L60" s="16"/>
      <c r="M60" s="16"/>
      <c r="N60" s="16"/>
      <c r="O60" s="16"/>
      <c r="P60" s="16"/>
    </row>
    <row r="61" spans="1:16">
      <c r="A61" s="9"/>
      <c r="B61" s="9"/>
      <c r="C61" s="9"/>
      <c r="D61" s="9"/>
      <c r="E61" s="9"/>
      <c r="F61" s="9"/>
      <c r="G61" s="9"/>
      <c r="H61" s="16"/>
      <c r="I61" s="16"/>
      <c r="J61" s="16"/>
      <c r="K61" s="16"/>
      <c r="L61" s="16"/>
      <c r="M61" s="16"/>
      <c r="N61" s="16"/>
      <c r="O61" s="16"/>
      <c r="P61" s="16"/>
    </row>
    <row r="62" spans="1:16">
      <c r="A62" s="9"/>
      <c r="B62" s="9"/>
      <c r="C62" s="9"/>
      <c r="D62" s="9"/>
      <c r="E62" s="9"/>
      <c r="F62" s="9"/>
      <c r="G62" s="9"/>
      <c r="H62" s="16"/>
      <c r="I62" s="16"/>
      <c r="J62" s="16"/>
      <c r="K62" s="16"/>
      <c r="L62" s="16"/>
      <c r="M62" s="16"/>
      <c r="N62" s="16"/>
      <c r="O62" s="16"/>
      <c r="P62" s="16"/>
    </row>
    <row r="63" spans="1:16">
      <c r="A63" s="9"/>
      <c r="B63" s="9"/>
      <c r="C63" s="9"/>
      <c r="D63" s="9"/>
      <c r="E63" s="9"/>
      <c r="F63" s="9"/>
      <c r="G63" s="9"/>
      <c r="H63" s="16"/>
      <c r="I63" s="16"/>
      <c r="J63" s="16"/>
      <c r="K63" s="16"/>
      <c r="L63" s="16"/>
      <c r="M63" s="16"/>
      <c r="N63" s="16"/>
      <c r="O63" s="16"/>
      <c r="P63" s="16"/>
    </row>
    <row r="64" spans="1:16">
      <c r="A64" s="9"/>
      <c r="B64" s="9"/>
      <c r="C64" s="9"/>
      <c r="D64" s="9"/>
      <c r="E64" s="9"/>
      <c r="F64" s="9"/>
      <c r="G64" s="9"/>
      <c r="H64" s="16"/>
      <c r="I64" s="16"/>
      <c r="J64" s="16"/>
      <c r="K64" s="16"/>
      <c r="L64" s="16"/>
      <c r="M64" s="16"/>
      <c r="N64" s="16"/>
      <c r="O64" s="16"/>
      <c r="P64" s="16"/>
    </row>
    <row r="65" spans="1:16">
      <c r="A65" s="9"/>
      <c r="B65" s="9"/>
      <c r="C65" s="9"/>
      <c r="D65" s="9"/>
      <c r="E65" s="9"/>
      <c r="F65" s="9"/>
      <c r="G65" s="9"/>
      <c r="H65" s="16"/>
      <c r="I65" s="16"/>
      <c r="J65" s="16"/>
      <c r="K65" s="16"/>
      <c r="L65" s="16"/>
      <c r="M65" s="16"/>
      <c r="N65" s="16"/>
      <c r="O65" s="16"/>
      <c r="P65" s="16"/>
    </row>
    <row r="66" spans="1:16">
      <c r="A66" s="9"/>
      <c r="B66" s="9"/>
      <c r="C66" s="9"/>
      <c r="D66" s="9"/>
      <c r="E66" s="9"/>
      <c r="F66" s="9"/>
      <c r="G66" s="9"/>
      <c r="H66" s="16"/>
      <c r="I66" s="16"/>
      <c r="J66" s="16"/>
      <c r="K66" s="16"/>
      <c r="L66" s="16"/>
      <c r="M66" s="16"/>
      <c r="N66" s="16"/>
      <c r="O66" s="16"/>
      <c r="P66" s="16"/>
    </row>
    <row r="67" spans="1:16">
      <c r="A67" s="9"/>
      <c r="B67" s="9"/>
      <c r="C67" s="9"/>
      <c r="D67" s="9"/>
      <c r="E67" s="9"/>
      <c r="F67" s="9"/>
      <c r="G67" s="9"/>
      <c r="H67" s="16"/>
      <c r="I67" s="16"/>
      <c r="J67" s="16"/>
      <c r="K67" s="16"/>
      <c r="L67" s="16"/>
      <c r="M67" s="16"/>
      <c r="N67" s="16"/>
      <c r="O67" s="16"/>
      <c r="P67" s="16"/>
    </row>
    <row r="68" spans="1:16">
      <c r="A68" s="9"/>
      <c r="B68" s="9"/>
      <c r="C68" s="9"/>
      <c r="D68" s="9"/>
      <c r="E68" s="9"/>
      <c r="F68" s="9"/>
      <c r="G68" s="9"/>
      <c r="H68" s="16"/>
      <c r="I68" s="16"/>
      <c r="J68" s="16"/>
      <c r="K68" s="16"/>
      <c r="L68" s="16"/>
      <c r="M68" s="16"/>
      <c r="N68" s="16"/>
      <c r="O68" s="16"/>
      <c r="P68" s="16"/>
    </row>
  </sheetData>
  <customSheetViews>
    <customSheetView guid="{786471C5-7631-49FB-B532-44535A676B16}">
      <selection activeCell="E1" sqref="E1"/>
      <pageMargins left="0.7" right="0.7" top="0.75" bottom="0.75" header="0.3" footer="0.3"/>
      <pageSetup paperSize="9" orientation="portrait" horizontalDpi="200" verticalDpi="200" r:id="rId1"/>
    </customSheetView>
  </customSheetViews>
  <mergeCells count="1">
    <mergeCell ref="A1:B1"/>
  </mergeCells>
  <phoneticPr fontId="1" type="noConversion"/>
  <hyperlinks>
    <hyperlink ref="E1" location="'L1'!A1" display="回首頁" xr:uid="{00000000-0004-0000-0500-000000000000}"/>
  </hyperlinks>
  <pageMargins left="0.7" right="0.7" top="0.75" bottom="0.75" header="0.3" footer="0.3"/>
  <pageSetup paperSize="9" orientation="portrait" horizontalDpi="200" verticalDpi="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4"/>
  <sheetViews>
    <sheetView topLeftCell="C4" workbookViewId="0">
      <selection activeCell="P8" sqref="P8"/>
    </sheetView>
  </sheetViews>
  <sheetFormatPr defaultColWidth="33.109375" defaultRowHeight="16.2"/>
  <cols>
    <col min="1" max="1" width="5.21875" style="12" bestFit="1" customWidth="1"/>
    <col min="2" max="2" width="19" style="12" bestFit="1" customWidth="1"/>
    <col min="3" max="3" width="20.21875" style="12" bestFit="1" customWidth="1"/>
    <col min="4" max="4" width="17.77734375" style="12" bestFit="1" customWidth="1"/>
    <col min="5" max="5" width="8.21875" style="12" bestFit="1" customWidth="1"/>
    <col min="6" max="6" width="6.21875" style="12" bestFit="1" customWidth="1"/>
    <col min="7" max="7" width="17.77734375" style="12" bestFit="1" customWidth="1"/>
    <col min="8" max="8" width="13.33203125" style="12" customWidth="1"/>
    <col min="9" max="9" width="11.44140625" style="12" customWidth="1"/>
    <col min="10" max="11" width="11" style="12" customWidth="1"/>
    <col min="12" max="12" width="11" style="12" bestFit="1" customWidth="1"/>
    <col min="13" max="15" width="6.21875" style="12" bestFit="1" customWidth="1"/>
    <col min="16" max="16" width="50.6640625" style="12" bestFit="1" customWidth="1"/>
    <col min="17" max="16384" width="33.109375" style="12"/>
  </cols>
  <sheetData>
    <row r="1" spans="1:16">
      <c r="A1" s="29" t="s">
        <v>22</v>
      </c>
      <c r="B1" s="30"/>
      <c r="C1" s="9" t="str">
        <f>[7]DBD!C1</f>
        <v>CustCross</v>
      </c>
      <c r="D1" s="9" t="str">
        <f>[7]DBD!D1</f>
        <v>客戶交互運用檔</v>
      </c>
      <c r="E1" s="17" t="s">
        <v>87</v>
      </c>
      <c r="F1" s="11"/>
      <c r="G1" s="11"/>
    </row>
    <row r="2" spans="1:16" ht="409.6">
      <c r="A2" s="23"/>
      <c r="B2" s="24" t="s">
        <v>204</v>
      </c>
      <c r="C2" s="9" t="s">
        <v>266</v>
      </c>
      <c r="D2" s="9"/>
      <c r="E2" s="17"/>
      <c r="F2" s="11"/>
      <c r="G2" s="11"/>
    </row>
    <row r="3" spans="1:16" ht="48.6">
      <c r="A3" s="23"/>
      <c r="B3" s="24" t="s">
        <v>205</v>
      </c>
      <c r="C3" s="9" t="s">
        <v>224</v>
      </c>
      <c r="D3" s="9"/>
      <c r="E3" s="17"/>
      <c r="F3" s="11"/>
      <c r="G3" s="11"/>
    </row>
    <row r="4" spans="1:16">
      <c r="A4" s="13" t="s">
        <v>23</v>
      </c>
      <c r="B4" s="13" t="s">
        <v>28</v>
      </c>
      <c r="C4" s="14" t="s">
        <v>29</v>
      </c>
      <c r="D4" s="13" t="s">
        <v>30</v>
      </c>
      <c r="E4" s="13" t="s">
        <v>31</v>
      </c>
      <c r="F4" s="13" t="s">
        <v>32</v>
      </c>
      <c r="G4" s="14" t="s">
        <v>33</v>
      </c>
      <c r="H4" s="15" t="s">
        <v>263</v>
      </c>
      <c r="I4" s="15" t="s">
        <v>264</v>
      </c>
      <c r="J4" s="15" t="s">
        <v>261</v>
      </c>
      <c r="K4" s="15" t="s">
        <v>262</v>
      </c>
      <c r="L4" s="15" t="s">
        <v>36</v>
      </c>
      <c r="M4" s="15" t="s">
        <v>37</v>
      </c>
      <c r="N4" s="15" t="s">
        <v>38</v>
      </c>
      <c r="O4" s="15" t="s">
        <v>39</v>
      </c>
      <c r="P4" s="15" t="s">
        <v>40</v>
      </c>
    </row>
    <row r="5" spans="1:16">
      <c r="A5" s="9">
        <f>[7]DBD!A9</f>
        <v>1</v>
      </c>
      <c r="B5" s="9" t="str">
        <f>[7]DBD!B9</f>
        <v>CustUKey</v>
      </c>
      <c r="C5" s="9" t="str">
        <f>[7]DBD!C9</f>
        <v>客戶識別碼</v>
      </c>
      <c r="D5" s="9" t="str">
        <f>[7]DBD!D9</f>
        <v>VARCHAR2</v>
      </c>
      <c r="E5" s="9">
        <f>[7]DBD!E9</f>
        <v>32</v>
      </c>
      <c r="F5" s="9">
        <f>[7]DBD!F9</f>
        <v>0</v>
      </c>
      <c r="G5" s="9" t="str">
        <f>[7]DBD!G9</f>
        <v xml:space="preserve"> </v>
      </c>
      <c r="H5" s="16" t="s">
        <v>166</v>
      </c>
      <c r="I5" s="16" t="s">
        <v>167</v>
      </c>
      <c r="J5" s="16"/>
      <c r="K5" s="16"/>
      <c r="L5" s="16" t="s">
        <v>170</v>
      </c>
      <c r="M5" s="16" t="s">
        <v>168</v>
      </c>
      <c r="N5" s="16">
        <v>10</v>
      </c>
      <c r="O5" s="16"/>
      <c r="P5" s="16" t="s">
        <v>165</v>
      </c>
    </row>
    <row r="6" spans="1:16" ht="162">
      <c r="A6" s="9">
        <f>[7]DBD!A10</f>
        <v>2</v>
      </c>
      <c r="B6" s="9" t="str">
        <f>[7]DBD!B10</f>
        <v>SubCompanyCode</v>
      </c>
      <c r="C6" s="9" t="str">
        <f>[7]DBD!C10</f>
        <v>子公司代碼</v>
      </c>
      <c r="D6" s="9" t="str">
        <f>[7]DBD!D10</f>
        <v>DECIMAL</v>
      </c>
      <c r="E6" s="9">
        <f>[7]DBD!E10</f>
        <v>2</v>
      </c>
      <c r="F6" s="9">
        <f>[7]DBD!F10</f>
        <v>0</v>
      </c>
      <c r="G6" s="9" t="str">
        <f>[7]DBD!G10</f>
        <v>共用代碼檔
01: 新光金控
02: 新光人壽
03: 新光銀行
04: 新光信託
05: 保險經紀人
06: 元富證券</v>
      </c>
      <c r="H6" s="16" t="s">
        <v>166</v>
      </c>
      <c r="I6" s="16" t="s">
        <v>169</v>
      </c>
      <c r="J6" s="16"/>
      <c r="K6" s="16"/>
      <c r="L6" s="16" t="s">
        <v>171</v>
      </c>
      <c r="M6" s="16" t="s">
        <v>168</v>
      </c>
      <c r="N6" s="16">
        <v>6</v>
      </c>
      <c r="O6" s="16"/>
      <c r="P6" s="21" t="s">
        <v>283</v>
      </c>
    </row>
    <row r="7" spans="1:16" ht="178.2">
      <c r="A7" s="9">
        <f>[7]DBD!A11</f>
        <v>3</v>
      </c>
      <c r="B7" s="9" t="str">
        <f>[7]DBD!B11</f>
        <v>CrossUse</v>
      </c>
      <c r="C7" s="9" t="str">
        <f>[7]DBD!C11</f>
        <v>交互運用</v>
      </c>
      <c r="D7" s="9" t="str">
        <f>[7]DBD!D11</f>
        <v>VARCHAR2</v>
      </c>
      <c r="E7" s="9">
        <f>[7]DBD!E11</f>
        <v>1</v>
      </c>
      <c r="F7" s="9">
        <f>[7]DBD!F11</f>
        <v>0</v>
      </c>
      <c r="G7" s="9" t="str">
        <f>[7]DBD!G11</f>
        <v>Y: 同意使用
N: 不同意使用</v>
      </c>
      <c r="H7" s="16" t="s">
        <v>166</v>
      </c>
      <c r="I7" s="16" t="s">
        <v>169</v>
      </c>
      <c r="J7" s="16"/>
      <c r="K7" s="16"/>
      <c r="L7" s="16" t="s">
        <v>171</v>
      </c>
      <c r="M7" s="16" t="s">
        <v>168</v>
      </c>
      <c r="N7" s="16">
        <v>6</v>
      </c>
      <c r="O7" s="16"/>
      <c r="P7" s="21" t="s">
        <v>284</v>
      </c>
    </row>
    <row r="8" spans="1:16">
      <c r="A8" s="9">
        <f>[7]DBD!A12</f>
        <v>4</v>
      </c>
      <c r="B8" s="9" t="str">
        <f>[7]DBD!B12</f>
        <v>CreateDate</v>
      </c>
      <c r="C8" s="9" t="str">
        <f>[7]DBD!C12</f>
        <v>建檔日期時間</v>
      </c>
      <c r="D8" s="9" t="str">
        <f>[7]DBD!D12</f>
        <v>DATE</v>
      </c>
      <c r="E8" s="9">
        <f>[7]DBD!E12</f>
        <v>0</v>
      </c>
      <c r="F8" s="9">
        <f>[7]DBD!F12</f>
        <v>0</v>
      </c>
      <c r="G8" s="9">
        <f>[7]DBD!G12</f>
        <v>0</v>
      </c>
      <c r="H8" s="16"/>
      <c r="I8" s="16"/>
      <c r="J8" s="16"/>
      <c r="K8" s="16"/>
      <c r="L8" s="16"/>
      <c r="M8" s="16"/>
      <c r="N8" s="16"/>
      <c r="O8" s="16"/>
      <c r="P8" s="16"/>
    </row>
    <row r="9" spans="1:16">
      <c r="A9" s="9">
        <f>[7]DBD!A13</f>
        <v>5</v>
      </c>
      <c r="B9" s="9" t="str">
        <f>[7]DBD!B13</f>
        <v>CreateEmpNo</v>
      </c>
      <c r="C9" s="9" t="str">
        <f>[7]DBD!C13</f>
        <v>建檔人員</v>
      </c>
      <c r="D9" s="9" t="str">
        <f>[7]DBD!D13</f>
        <v>VARCHAR2</v>
      </c>
      <c r="E9" s="9">
        <f>[7]DBD!E13</f>
        <v>6</v>
      </c>
      <c r="F9" s="9">
        <f>[7]DBD!F13</f>
        <v>0</v>
      </c>
      <c r="G9" s="9">
        <f>[7]DBD!G13</f>
        <v>0</v>
      </c>
      <c r="H9" s="16"/>
      <c r="I9" s="16"/>
      <c r="J9" s="16"/>
      <c r="K9" s="16"/>
      <c r="L9" s="16"/>
      <c r="M9" s="16"/>
      <c r="N9" s="16"/>
      <c r="O9" s="16"/>
      <c r="P9" s="16"/>
    </row>
    <row r="10" spans="1:16">
      <c r="A10" s="9">
        <f>[7]DBD!A14</f>
        <v>6</v>
      </c>
      <c r="B10" s="9" t="str">
        <f>[7]DBD!B14</f>
        <v>LastUpdate</v>
      </c>
      <c r="C10" s="9" t="str">
        <f>[7]DBD!C14</f>
        <v>最後更新日期時間</v>
      </c>
      <c r="D10" s="9" t="str">
        <f>[7]DBD!D14</f>
        <v>DATE</v>
      </c>
      <c r="E10" s="9">
        <f>[7]DBD!E14</f>
        <v>0</v>
      </c>
      <c r="F10" s="9">
        <f>[7]DBD!F14</f>
        <v>0</v>
      </c>
      <c r="G10" s="9">
        <f>[7]DBD!G14</f>
        <v>0</v>
      </c>
      <c r="H10" s="16"/>
      <c r="I10" s="16"/>
      <c r="J10" s="16"/>
      <c r="K10" s="16"/>
      <c r="L10" s="16"/>
      <c r="M10" s="16"/>
      <c r="N10" s="16"/>
      <c r="O10" s="16"/>
      <c r="P10" s="16"/>
    </row>
    <row r="11" spans="1:16">
      <c r="A11" s="9">
        <f>[7]DBD!A15</f>
        <v>7</v>
      </c>
      <c r="B11" s="9" t="str">
        <f>[7]DBD!B15</f>
        <v>LastUpdateEmpNo</v>
      </c>
      <c r="C11" s="9" t="str">
        <f>[7]DBD!C15</f>
        <v>最後更新人員</v>
      </c>
      <c r="D11" s="9" t="str">
        <f>[7]DBD!D15</f>
        <v>VARCHAR2</v>
      </c>
      <c r="E11" s="9">
        <f>[7]DBD!E15</f>
        <v>6</v>
      </c>
      <c r="F11" s="9">
        <f>[7]DBD!F15</f>
        <v>0</v>
      </c>
      <c r="G11" s="9">
        <f>[7]DBD!G15</f>
        <v>0</v>
      </c>
      <c r="H11" s="16"/>
      <c r="I11" s="16"/>
      <c r="J11" s="16"/>
      <c r="K11" s="16"/>
      <c r="L11" s="16"/>
      <c r="M11" s="16"/>
      <c r="N11" s="16"/>
      <c r="O11" s="16"/>
      <c r="P11" s="16"/>
    </row>
    <row r="12" spans="1:16">
      <c r="A12" s="9"/>
      <c r="B12" s="9"/>
      <c r="C12" s="9"/>
      <c r="D12" s="9"/>
      <c r="E12" s="9"/>
      <c r="F12" s="9"/>
      <c r="G12" s="9"/>
      <c r="H12" s="16"/>
      <c r="I12" s="16"/>
      <c r="J12" s="16"/>
      <c r="K12" s="16"/>
      <c r="L12" s="16"/>
      <c r="M12" s="16"/>
      <c r="N12" s="16"/>
      <c r="O12" s="16"/>
      <c r="P12" s="16"/>
    </row>
    <row r="13" spans="1:16">
      <c r="A13" s="9"/>
      <c r="B13" s="9"/>
      <c r="C13" s="9"/>
      <c r="D13" s="9"/>
      <c r="E13" s="9"/>
      <c r="F13" s="9"/>
      <c r="G13" s="9"/>
      <c r="H13" s="16"/>
      <c r="I13" s="16"/>
      <c r="J13" s="16"/>
      <c r="K13" s="16"/>
      <c r="L13" s="16"/>
      <c r="M13" s="16"/>
      <c r="N13" s="16"/>
      <c r="O13" s="16"/>
      <c r="P13" s="16"/>
    </row>
    <row r="14" spans="1:16">
      <c r="A14" s="9"/>
      <c r="B14" s="9"/>
      <c r="C14" s="9"/>
      <c r="D14" s="9"/>
      <c r="E14" s="9"/>
      <c r="F14" s="9"/>
      <c r="G14" s="9"/>
      <c r="H14" s="16"/>
      <c r="I14" s="16"/>
      <c r="J14" s="16"/>
      <c r="K14" s="16"/>
      <c r="L14" s="16"/>
      <c r="M14" s="16"/>
      <c r="N14" s="16"/>
      <c r="O14" s="16"/>
      <c r="P14" s="16"/>
    </row>
    <row r="15" spans="1:16">
      <c r="A15" s="9"/>
      <c r="B15" s="9"/>
      <c r="C15" s="9"/>
      <c r="D15" s="9"/>
      <c r="E15" s="9"/>
      <c r="F15" s="9"/>
      <c r="G15" s="9"/>
      <c r="H15" s="16"/>
      <c r="I15" s="16"/>
      <c r="J15" s="16"/>
      <c r="K15" s="16"/>
      <c r="L15" s="16"/>
      <c r="M15" s="16"/>
      <c r="N15" s="16"/>
      <c r="O15" s="16"/>
      <c r="P15" s="16"/>
    </row>
    <row r="16" spans="1:16">
      <c r="A16" s="9"/>
      <c r="B16" s="9"/>
      <c r="C16" s="9"/>
      <c r="D16" s="9"/>
      <c r="E16" s="9"/>
      <c r="F16" s="9"/>
      <c r="G16" s="9"/>
      <c r="H16" s="16"/>
      <c r="I16" s="16"/>
      <c r="J16" s="16"/>
      <c r="K16" s="16"/>
      <c r="L16" s="16"/>
      <c r="M16" s="16"/>
      <c r="N16" s="16"/>
      <c r="O16" s="16"/>
      <c r="P16" s="16"/>
    </row>
    <row r="17" spans="1:16">
      <c r="A17" s="9"/>
      <c r="B17" s="9"/>
      <c r="C17" s="9"/>
      <c r="D17" s="9"/>
      <c r="E17" s="9"/>
      <c r="F17" s="9"/>
      <c r="G17" s="9"/>
      <c r="H17" s="16"/>
      <c r="I17" s="16"/>
      <c r="J17" s="16"/>
      <c r="K17" s="16"/>
      <c r="L17" s="16"/>
      <c r="M17" s="16"/>
      <c r="N17" s="16"/>
      <c r="O17" s="16"/>
      <c r="P17" s="16"/>
    </row>
    <row r="18" spans="1:16">
      <c r="A18" s="9"/>
      <c r="B18" s="9"/>
      <c r="C18" s="9"/>
      <c r="D18" s="9"/>
      <c r="E18" s="9"/>
      <c r="F18" s="9"/>
      <c r="G18" s="9"/>
      <c r="H18" s="16"/>
      <c r="I18" s="16"/>
      <c r="J18" s="16"/>
      <c r="K18" s="16"/>
      <c r="L18" s="16"/>
      <c r="M18" s="16"/>
      <c r="N18" s="16"/>
      <c r="O18" s="16"/>
      <c r="P18" s="16"/>
    </row>
    <row r="19" spans="1:16">
      <c r="A19" s="9"/>
      <c r="B19" s="9"/>
      <c r="C19" s="9"/>
      <c r="D19" s="9"/>
      <c r="E19" s="9"/>
      <c r="F19" s="9"/>
      <c r="G19" s="9"/>
      <c r="H19" s="16"/>
      <c r="I19" s="16"/>
      <c r="J19" s="16"/>
      <c r="K19" s="16"/>
      <c r="L19" s="16"/>
      <c r="M19" s="16"/>
      <c r="N19" s="16"/>
      <c r="O19" s="16"/>
      <c r="P19" s="16"/>
    </row>
    <row r="20" spans="1:16">
      <c r="A20" s="9"/>
      <c r="B20" s="9"/>
      <c r="C20" s="9"/>
      <c r="D20" s="9"/>
      <c r="E20" s="9"/>
      <c r="F20" s="9"/>
      <c r="G20" s="9"/>
      <c r="H20" s="16"/>
      <c r="I20" s="16"/>
      <c r="J20" s="16"/>
      <c r="K20" s="16"/>
      <c r="L20" s="16"/>
      <c r="M20" s="16"/>
      <c r="N20" s="16"/>
      <c r="O20" s="16"/>
      <c r="P20" s="16"/>
    </row>
    <row r="21" spans="1:16">
      <c r="A21" s="9"/>
      <c r="B21" s="9"/>
      <c r="C21" s="9"/>
      <c r="D21" s="9"/>
      <c r="E21" s="9"/>
      <c r="F21" s="9"/>
      <c r="G21" s="9"/>
      <c r="H21" s="16"/>
      <c r="I21" s="16"/>
      <c r="J21" s="16"/>
      <c r="K21" s="16"/>
      <c r="L21" s="16"/>
      <c r="M21" s="16"/>
      <c r="N21" s="16"/>
      <c r="O21" s="16"/>
      <c r="P21" s="16"/>
    </row>
    <row r="22" spans="1:16">
      <c r="A22" s="9"/>
      <c r="B22" s="9"/>
      <c r="C22" s="9"/>
      <c r="D22" s="9"/>
      <c r="E22" s="9"/>
      <c r="F22" s="9"/>
      <c r="G22" s="9"/>
      <c r="H22" s="16"/>
      <c r="I22" s="16"/>
      <c r="J22" s="16"/>
      <c r="K22" s="16"/>
      <c r="L22" s="16"/>
      <c r="M22" s="16"/>
      <c r="N22" s="16"/>
      <c r="O22" s="16"/>
      <c r="P22" s="16"/>
    </row>
    <row r="23" spans="1:16">
      <c r="A23" s="9"/>
      <c r="B23" s="9"/>
      <c r="C23" s="9"/>
      <c r="D23" s="9"/>
      <c r="E23" s="9"/>
      <c r="F23" s="9"/>
      <c r="G23" s="9"/>
      <c r="H23" s="16"/>
      <c r="I23" s="16"/>
      <c r="J23" s="16"/>
      <c r="K23" s="16"/>
      <c r="L23" s="16"/>
      <c r="M23" s="16"/>
      <c r="N23" s="16"/>
      <c r="O23" s="16"/>
      <c r="P23" s="16"/>
    </row>
    <row r="24" spans="1:16">
      <c r="A24" s="9"/>
      <c r="B24" s="9"/>
      <c r="C24" s="9"/>
      <c r="D24" s="9"/>
      <c r="E24" s="9"/>
      <c r="F24" s="9"/>
      <c r="G24" s="9"/>
      <c r="H24" s="16"/>
      <c r="I24" s="16"/>
      <c r="J24" s="16"/>
      <c r="K24" s="16"/>
      <c r="L24" s="16"/>
      <c r="M24" s="16"/>
      <c r="N24" s="16"/>
      <c r="O24" s="16"/>
      <c r="P24" s="16"/>
    </row>
    <row r="25" spans="1:16">
      <c r="A25" s="9"/>
      <c r="B25" s="9"/>
      <c r="C25" s="9"/>
      <c r="D25" s="9"/>
      <c r="E25" s="9"/>
      <c r="F25" s="9"/>
      <c r="G25" s="9"/>
      <c r="H25" s="16"/>
      <c r="I25" s="16"/>
      <c r="J25" s="16"/>
      <c r="K25" s="16"/>
      <c r="L25" s="16"/>
      <c r="M25" s="16"/>
      <c r="N25" s="16"/>
      <c r="O25" s="16"/>
      <c r="P25" s="16"/>
    </row>
    <row r="26" spans="1:16">
      <c r="A26" s="9"/>
      <c r="B26" s="9"/>
      <c r="C26" s="9"/>
      <c r="D26" s="9"/>
      <c r="E26" s="9"/>
      <c r="F26" s="9"/>
      <c r="G26" s="9"/>
      <c r="H26" s="16"/>
      <c r="I26" s="16"/>
      <c r="J26" s="16"/>
      <c r="K26" s="16"/>
      <c r="L26" s="16"/>
      <c r="M26" s="16"/>
      <c r="N26" s="16"/>
      <c r="O26" s="16"/>
      <c r="P26" s="16"/>
    </row>
    <row r="27" spans="1:16">
      <c r="A27" s="9"/>
      <c r="B27" s="9"/>
      <c r="C27" s="9"/>
      <c r="D27" s="9"/>
      <c r="E27" s="9"/>
      <c r="F27" s="9"/>
      <c r="G27" s="9"/>
      <c r="H27" s="16"/>
      <c r="I27" s="16"/>
      <c r="J27" s="16"/>
      <c r="K27" s="16"/>
      <c r="L27" s="16"/>
      <c r="M27" s="16"/>
      <c r="N27" s="16"/>
      <c r="O27" s="16"/>
      <c r="P27" s="16"/>
    </row>
    <row r="28" spans="1:16">
      <c r="A28" s="9"/>
      <c r="B28" s="9"/>
      <c r="C28" s="9"/>
      <c r="D28" s="9"/>
      <c r="E28" s="9"/>
      <c r="F28" s="9"/>
      <c r="G28" s="9"/>
      <c r="H28" s="16"/>
      <c r="I28" s="16"/>
      <c r="J28" s="16"/>
      <c r="K28" s="16"/>
      <c r="L28" s="16"/>
      <c r="M28" s="16"/>
      <c r="N28" s="16"/>
      <c r="O28" s="16"/>
      <c r="P28" s="16"/>
    </row>
    <row r="29" spans="1:16">
      <c r="A29" s="9"/>
      <c r="B29" s="9"/>
      <c r="C29" s="9"/>
      <c r="D29" s="9"/>
      <c r="E29" s="9"/>
      <c r="F29" s="9"/>
      <c r="G29" s="9"/>
      <c r="H29" s="16"/>
      <c r="I29" s="16"/>
      <c r="J29" s="16"/>
      <c r="K29" s="16"/>
      <c r="L29" s="16"/>
      <c r="M29" s="16"/>
      <c r="N29" s="16"/>
      <c r="O29" s="16"/>
      <c r="P29" s="16"/>
    </row>
    <row r="30" spans="1:16">
      <c r="A30" s="9"/>
      <c r="B30" s="9"/>
      <c r="C30" s="9"/>
      <c r="D30" s="9"/>
      <c r="E30" s="9"/>
      <c r="F30" s="9"/>
      <c r="G30" s="9"/>
      <c r="H30" s="16"/>
      <c r="I30" s="16"/>
      <c r="J30" s="16"/>
      <c r="K30" s="16"/>
      <c r="L30" s="16"/>
      <c r="M30" s="16"/>
      <c r="N30" s="16"/>
      <c r="O30" s="16"/>
      <c r="P30" s="16"/>
    </row>
    <row r="31" spans="1:16">
      <c r="A31" s="9"/>
      <c r="B31" s="9"/>
      <c r="C31" s="9"/>
      <c r="D31" s="9"/>
      <c r="E31" s="9"/>
      <c r="F31" s="9"/>
      <c r="G31" s="9"/>
      <c r="H31" s="16"/>
      <c r="I31" s="16"/>
      <c r="J31" s="16"/>
      <c r="K31" s="16"/>
      <c r="L31" s="16"/>
      <c r="M31" s="16"/>
      <c r="N31" s="16"/>
      <c r="O31" s="16"/>
      <c r="P31" s="16"/>
    </row>
    <row r="32" spans="1:16">
      <c r="A32" s="9"/>
      <c r="B32" s="9"/>
      <c r="C32" s="9"/>
      <c r="D32" s="9"/>
      <c r="E32" s="9"/>
      <c r="F32" s="9"/>
      <c r="G32" s="9"/>
      <c r="H32" s="16"/>
      <c r="I32" s="16"/>
      <c r="J32" s="16"/>
      <c r="K32" s="16"/>
      <c r="L32" s="16"/>
      <c r="M32" s="16"/>
      <c r="N32" s="16"/>
      <c r="O32" s="16"/>
      <c r="P32" s="16"/>
    </row>
    <row r="33" spans="1:16">
      <c r="A33" s="9"/>
      <c r="B33" s="9"/>
      <c r="C33" s="9"/>
      <c r="D33" s="9"/>
      <c r="E33" s="9"/>
      <c r="F33" s="9"/>
      <c r="G33" s="9"/>
      <c r="H33" s="16"/>
      <c r="I33" s="16"/>
      <c r="J33" s="16"/>
      <c r="K33" s="16"/>
      <c r="L33" s="16"/>
      <c r="M33" s="16"/>
      <c r="N33" s="16"/>
      <c r="O33" s="16"/>
      <c r="P33" s="16"/>
    </row>
    <row r="34" spans="1:16">
      <c r="A34" s="9"/>
      <c r="B34" s="9"/>
      <c r="C34" s="9"/>
      <c r="D34" s="9"/>
      <c r="E34" s="9"/>
      <c r="F34" s="9"/>
      <c r="G34" s="9"/>
      <c r="H34" s="16"/>
      <c r="I34" s="16"/>
      <c r="J34" s="16"/>
      <c r="K34" s="16"/>
      <c r="L34" s="16"/>
      <c r="M34" s="16"/>
      <c r="N34" s="16"/>
      <c r="O34" s="16"/>
      <c r="P34" s="16"/>
    </row>
    <row r="35" spans="1:16">
      <c r="A35" s="9"/>
      <c r="B35" s="9"/>
      <c r="C35" s="9"/>
      <c r="D35" s="9"/>
      <c r="E35" s="9"/>
      <c r="F35" s="9"/>
      <c r="G35" s="9"/>
      <c r="H35" s="16"/>
      <c r="I35" s="16"/>
      <c r="J35" s="16"/>
      <c r="K35" s="16"/>
      <c r="L35" s="16"/>
      <c r="M35" s="16"/>
      <c r="N35" s="16"/>
      <c r="O35" s="16"/>
      <c r="P35" s="16"/>
    </row>
    <row r="36" spans="1:16">
      <c r="A36" s="9"/>
      <c r="B36" s="9"/>
      <c r="C36" s="9"/>
      <c r="D36" s="9"/>
      <c r="E36" s="9"/>
      <c r="F36" s="9"/>
      <c r="G36" s="9"/>
      <c r="H36" s="16"/>
      <c r="I36" s="16"/>
      <c r="J36" s="16"/>
      <c r="K36" s="16"/>
      <c r="L36" s="16"/>
      <c r="M36" s="16"/>
      <c r="N36" s="16"/>
      <c r="O36" s="16"/>
      <c r="P36" s="16"/>
    </row>
    <row r="37" spans="1:16">
      <c r="A37" s="9"/>
      <c r="B37" s="9"/>
      <c r="C37" s="9"/>
      <c r="D37" s="9"/>
      <c r="E37" s="9"/>
      <c r="F37" s="9"/>
      <c r="G37" s="9"/>
      <c r="H37" s="16"/>
      <c r="I37" s="16"/>
      <c r="J37" s="16"/>
      <c r="K37" s="16"/>
      <c r="L37" s="16"/>
      <c r="M37" s="16"/>
      <c r="N37" s="16"/>
      <c r="O37" s="16"/>
      <c r="P37" s="16"/>
    </row>
    <row r="38" spans="1:16">
      <c r="A38" s="9"/>
      <c r="B38" s="9"/>
      <c r="C38" s="9"/>
      <c r="D38" s="9"/>
      <c r="E38" s="9"/>
      <c r="F38" s="9"/>
      <c r="G38" s="9"/>
      <c r="H38" s="16"/>
      <c r="I38" s="16"/>
      <c r="J38" s="16"/>
      <c r="K38" s="16"/>
      <c r="L38" s="16"/>
      <c r="M38" s="16"/>
      <c r="N38" s="16"/>
      <c r="O38" s="16"/>
      <c r="P38" s="16"/>
    </row>
    <row r="39" spans="1:16">
      <c r="A39" s="9"/>
      <c r="B39" s="9"/>
      <c r="C39" s="9"/>
      <c r="D39" s="9"/>
      <c r="E39" s="9"/>
      <c r="F39" s="9"/>
      <c r="G39" s="9"/>
      <c r="H39" s="16"/>
      <c r="I39" s="16"/>
      <c r="J39" s="16"/>
      <c r="K39" s="16"/>
      <c r="L39" s="16"/>
      <c r="M39" s="16"/>
      <c r="N39" s="16"/>
      <c r="O39" s="16"/>
      <c r="P39" s="16"/>
    </row>
    <row r="40" spans="1:16">
      <c r="A40" s="9"/>
      <c r="B40" s="9"/>
      <c r="C40" s="9"/>
      <c r="D40" s="9"/>
      <c r="E40" s="9"/>
      <c r="F40" s="9"/>
      <c r="G40" s="9"/>
      <c r="H40" s="16"/>
      <c r="I40" s="16"/>
      <c r="J40" s="16"/>
      <c r="K40" s="16"/>
      <c r="L40" s="16"/>
      <c r="M40" s="16"/>
      <c r="N40" s="16"/>
      <c r="O40" s="16"/>
      <c r="P40" s="16"/>
    </row>
    <row r="41" spans="1:16">
      <c r="A41" s="9"/>
      <c r="B41" s="9"/>
      <c r="C41" s="9"/>
      <c r="D41" s="9"/>
      <c r="E41" s="9"/>
      <c r="F41" s="9"/>
      <c r="G41" s="9"/>
      <c r="H41" s="16"/>
      <c r="I41" s="16"/>
      <c r="J41" s="16"/>
      <c r="K41" s="16"/>
      <c r="L41" s="16"/>
      <c r="M41" s="16"/>
      <c r="N41" s="16"/>
      <c r="O41" s="16"/>
      <c r="P41" s="16"/>
    </row>
    <row r="42" spans="1:16">
      <c r="A42" s="9"/>
      <c r="B42" s="9"/>
      <c r="C42" s="9"/>
      <c r="D42" s="9"/>
      <c r="E42" s="9"/>
      <c r="F42" s="9"/>
      <c r="G42" s="9"/>
      <c r="H42" s="16"/>
      <c r="I42" s="16"/>
      <c r="J42" s="16"/>
      <c r="K42" s="16"/>
      <c r="L42" s="16"/>
      <c r="M42" s="16"/>
      <c r="N42" s="16"/>
      <c r="O42" s="16"/>
      <c r="P42" s="16"/>
    </row>
    <row r="43" spans="1:16">
      <c r="A43" s="9"/>
      <c r="B43" s="9"/>
      <c r="C43" s="9"/>
      <c r="D43" s="9"/>
      <c r="E43" s="9"/>
      <c r="F43" s="9"/>
      <c r="G43" s="9"/>
      <c r="H43" s="16"/>
      <c r="I43" s="16"/>
      <c r="J43" s="16"/>
      <c r="K43" s="16"/>
      <c r="L43" s="16"/>
      <c r="M43" s="16"/>
      <c r="N43" s="16"/>
      <c r="O43" s="16"/>
      <c r="P43" s="16"/>
    </row>
    <row r="44" spans="1:16">
      <c r="A44" s="9"/>
      <c r="B44" s="9"/>
      <c r="C44" s="9"/>
      <c r="D44" s="9"/>
      <c r="E44" s="9"/>
      <c r="F44" s="9"/>
      <c r="G44" s="9"/>
      <c r="H44" s="16"/>
      <c r="I44" s="16"/>
      <c r="J44" s="16"/>
      <c r="K44" s="16"/>
      <c r="L44" s="16"/>
      <c r="M44" s="16"/>
      <c r="N44" s="16"/>
      <c r="O44" s="16"/>
      <c r="P44" s="16"/>
    </row>
    <row r="45" spans="1:16">
      <c r="A45" s="9"/>
      <c r="B45" s="9"/>
      <c r="C45" s="9"/>
      <c r="D45" s="9"/>
      <c r="E45" s="9"/>
      <c r="F45" s="9"/>
      <c r="G45" s="9"/>
      <c r="H45" s="16"/>
      <c r="I45" s="16"/>
      <c r="J45" s="16"/>
      <c r="K45" s="16"/>
      <c r="L45" s="16"/>
      <c r="M45" s="16"/>
      <c r="N45" s="16"/>
      <c r="O45" s="16"/>
      <c r="P45" s="16"/>
    </row>
    <row r="46" spans="1:16">
      <c r="A46" s="9"/>
      <c r="B46" s="9"/>
      <c r="C46" s="9"/>
      <c r="D46" s="9"/>
      <c r="E46" s="9"/>
      <c r="F46" s="9"/>
      <c r="G46" s="9"/>
      <c r="H46" s="16"/>
      <c r="I46" s="16"/>
      <c r="J46" s="16"/>
      <c r="K46" s="16"/>
      <c r="L46" s="16"/>
      <c r="M46" s="16"/>
      <c r="N46" s="16"/>
      <c r="O46" s="16"/>
      <c r="P46" s="16"/>
    </row>
    <row r="47" spans="1:16">
      <c r="A47" s="9"/>
      <c r="B47" s="9"/>
      <c r="C47" s="9"/>
      <c r="D47" s="9"/>
      <c r="E47" s="9"/>
      <c r="F47" s="9"/>
      <c r="G47" s="9"/>
      <c r="H47" s="16"/>
      <c r="I47" s="16"/>
      <c r="J47" s="16"/>
      <c r="K47" s="16"/>
      <c r="L47" s="16"/>
      <c r="M47" s="16"/>
      <c r="N47" s="16"/>
      <c r="O47" s="16"/>
      <c r="P47" s="16"/>
    </row>
    <row r="48" spans="1:16">
      <c r="A48" s="9"/>
      <c r="B48" s="9"/>
      <c r="C48" s="9"/>
      <c r="D48" s="9"/>
      <c r="E48" s="9"/>
      <c r="F48" s="9"/>
      <c r="G48" s="9"/>
      <c r="H48" s="16"/>
      <c r="I48" s="16"/>
      <c r="J48" s="16"/>
      <c r="K48" s="16"/>
      <c r="L48" s="16"/>
      <c r="M48" s="16"/>
      <c r="N48" s="16"/>
      <c r="O48" s="16"/>
      <c r="P48" s="16"/>
    </row>
    <row r="49" spans="1:16">
      <c r="A49" s="9"/>
      <c r="B49" s="9"/>
      <c r="C49" s="9"/>
      <c r="D49" s="9"/>
      <c r="E49" s="9"/>
      <c r="F49" s="9"/>
      <c r="G49" s="9"/>
      <c r="H49" s="16"/>
      <c r="I49" s="16"/>
      <c r="J49" s="16"/>
      <c r="K49" s="16"/>
      <c r="L49" s="16"/>
      <c r="M49" s="16"/>
      <c r="N49" s="16"/>
      <c r="O49" s="16"/>
      <c r="P49" s="16"/>
    </row>
    <row r="50" spans="1:16">
      <c r="A50" s="9"/>
      <c r="B50" s="9"/>
      <c r="C50" s="9"/>
      <c r="D50" s="9"/>
      <c r="E50" s="9"/>
      <c r="F50" s="9"/>
      <c r="G50" s="9"/>
      <c r="H50" s="16"/>
      <c r="I50" s="16"/>
      <c r="J50" s="16"/>
      <c r="K50" s="16"/>
      <c r="L50" s="16"/>
      <c r="M50" s="16"/>
      <c r="N50" s="16"/>
      <c r="O50" s="16"/>
      <c r="P50" s="16"/>
    </row>
    <row r="51" spans="1:16">
      <c r="A51" s="9"/>
      <c r="B51" s="9"/>
      <c r="C51" s="9"/>
      <c r="D51" s="9"/>
      <c r="E51" s="9"/>
      <c r="F51" s="9"/>
      <c r="G51" s="9"/>
      <c r="H51" s="16"/>
      <c r="I51" s="16"/>
      <c r="J51" s="16"/>
      <c r="K51" s="16"/>
      <c r="L51" s="16"/>
      <c r="M51" s="16"/>
      <c r="N51" s="16"/>
      <c r="O51" s="16"/>
      <c r="P51" s="16"/>
    </row>
    <row r="52" spans="1:16">
      <c r="A52" s="9"/>
      <c r="B52" s="9"/>
      <c r="C52" s="9"/>
      <c r="D52" s="9"/>
      <c r="E52" s="9"/>
      <c r="F52" s="9"/>
      <c r="G52" s="9"/>
      <c r="H52" s="16"/>
      <c r="I52" s="16"/>
      <c r="J52" s="16"/>
      <c r="K52" s="16"/>
      <c r="L52" s="16"/>
      <c r="M52" s="16"/>
      <c r="N52" s="16"/>
      <c r="O52" s="16"/>
      <c r="P52" s="16"/>
    </row>
    <row r="53" spans="1:16">
      <c r="A53" s="9"/>
      <c r="B53" s="9"/>
      <c r="C53" s="9"/>
      <c r="D53" s="9"/>
      <c r="E53" s="9"/>
      <c r="F53" s="9"/>
      <c r="G53" s="9"/>
      <c r="H53" s="16"/>
      <c r="I53" s="16"/>
      <c r="J53" s="16"/>
      <c r="K53" s="16"/>
      <c r="L53" s="16"/>
      <c r="M53" s="16"/>
      <c r="N53" s="16"/>
      <c r="O53" s="16"/>
      <c r="P53" s="16"/>
    </row>
    <row r="54" spans="1:16">
      <c r="A54" s="9"/>
      <c r="B54" s="9"/>
      <c r="C54" s="9"/>
      <c r="D54" s="9"/>
      <c r="E54" s="9"/>
      <c r="F54" s="9"/>
      <c r="G54" s="9"/>
      <c r="H54" s="16"/>
      <c r="I54" s="16"/>
      <c r="J54" s="16"/>
      <c r="K54" s="16"/>
      <c r="L54" s="16"/>
      <c r="M54" s="16"/>
      <c r="N54" s="16"/>
      <c r="O54" s="16"/>
      <c r="P54" s="16"/>
    </row>
    <row r="55" spans="1:16">
      <c r="A55" s="9"/>
      <c r="B55" s="9"/>
      <c r="C55" s="9"/>
      <c r="D55" s="9"/>
      <c r="E55" s="9"/>
      <c r="F55" s="9"/>
      <c r="G55" s="9"/>
      <c r="H55" s="16"/>
      <c r="I55" s="16"/>
      <c r="J55" s="16"/>
      <c r="K55" s="16"/>
      <c r="L55" s="16"/>
      <c r="M55" s="16"/>
      <c r="N55" s="16"/>
      <c r="O55" s="16"/>
      <c r="P55" s="16"/>
    </row>
    <row r="56" spans="1:16">
      <c r="A56" s="9"/>
      <c r="B56" s="9"/>
      <c r="C56" s="9"/>
      <c r="D56" s="9"/>
      <c r="E56" s="9"/>
      <c r="F56" s="9"/>
      <c r="G56" s="9"/>
      <c r="H56" s="16"/>
      <c r="I56" s="16"/>
      <c r="J56" s="16"/>
      <c r="K56" s="16"/>
      <c r="L56" s="16"/>
      <c r="M56" s="16"/>
      <c r="N56" s="16"/>
      <c r="O56" s="16"/>
      <c r="P56" s="16"/>
    </row>
    <row r="57" spans="1:16">
      <c r="A57" s="9"/>
      <c r="B57" s="9"/>
      <c r="C57" s="9"/>
      <c r="D57" s="9"/>
      <c r="E57" s="9"/>
      <c r="F57" s="9"/>
      <c r="G57" s="9"/>
      <c r="H57" s="16"/>
      <c r="I57" s="16"/>
      <c r="J57" s="16"/>
      <c r="K57" s="16"/>
      <c r="L57" s="16"/>
      <c r="M57" s="16"/>
      <c r="N57" s="16"/>
      <c r="O57" s="16"/>
      <c r="P57" s="16"/>
    </row>
    <row r="58" spans="1:16">
      <c r="A58" s="9"/>
      <c r="B58" s="9"/>
      <c r="C58" s="9"/>
      <c r="D58" s="9"/>
      <c r="E58" s="9"/>
      <c r="F58" s="9"/>
      <c r="G58" s="9"/>
      <c r="H58" s="16"/>
      <c r="I58" s="16"/>
      <c r="J58" s="16"/>
      <c r="K58" s="16"/>
      <c r="L58" s="16"/>
      <c r="M58" s="16"/>
      <c r="N58" s="16"/>
      <c r="O58" s="16"/>
      <c r="P58" s="16"/>
    </row>
    <row r="59" spans="1:16">
      <c r="A59" s="9"/>
      <c r="B59" s="9"/>
      <c r="C59" s="9"/>
      <c r="D59" s="9"/>
      <c r="E59" s="9"/>
      <c r="F59" s="9"/>
      <c r="G59" s="9"/>
      <c r="H59" s="16"/>
      <c r="I59" s="16"/>
      <c r="J59" s="16"/>
      <c r="K59" s="16"/>
      <c r="L59" s="16"/>
      <c r="M59" s="16"/>
      <c r="N59" s="16"/>
      <c r="O59" s="16"/>
      <c r="P59" s="16"/>
    </row>
    <row r="60" spans="1:16">
      <c r="A60" s="9"/>
      <c r="B60" s="9"/>
      <c r="C60" s="9"/>
      <c r="D60" s="9"/>
      <c r="E60" s="9"/>
      <c r="F60" s="9"/>
      <c r="G60" s="9"/>
      <c r="H60" s="16"/>
      <c r="I60" s="16"/>
      <c r="J60" s="16"/>
      <c r="K60" s="16"/>
      <c r="L60" s="16"/>
      <c r="M60" s="16"/>
      <c r="N60" s="16"/>
      <c r="O60" s="16"/>
      <c r="P60" s="16"/>
    </row>
    <row r="61" spans="1:16">
      <c r="A61" s="9"/>
      <c r="B61" s="9"/>
      <c r="C61" s="9"/>
      <c r="D61" s="9"/>
      <c r="E61" s="9"/>
      <c r="F61" s="9"/>
      <c r="G61" s="9"/>
      <c r="H61" s="16"/>
      <c r="I61" s="16"/>
      <c r="J61" s="16"/>
      <c r="K61" s="16"/>
      <c r="L61" s="16"/>
      <c r="M61" s="16"/>
      <c r="N61" s="16"/>
      <c r="O61" s="16"/>
      <c r="P61" s="16"/>
    </row>
    <row r="62" spans="1:16">
      <c r="A62" s="9"/>
      <c r="B62" s="9"/>
      <c r="C62" s="9"/>
      <c r="D62" s="9"/>
      <c r="E62" s="9"/>
      <c r="F62" s="9"/>
      <c r="G62" s="9"/>
      <c r="H62" s="16"/>
      <c r="I62" s="16"/>
      <c r="J62" s="16"/>
      <c r="K62" s="16"/>
      <c r="L62" s="16"/>
      <c r="M62" s="16"/>
      <c r="N62" s="16"/>
      <c r="O62" s="16"/>
      <c r="P62" s="16"/>
    </row>
    <row r="63" spans="1:16">
      <c r="A63" s="9"/>
      <c r="B63" s="9"/>
      <c r="C63" s="9"/>
      <c r="D63" s="9"/>
      <c r="E63" s="9"/>
      <c r="F63" s="9"/>
      <c r="G63" s="9"/>
      <c r="H63" s="16"/>
      <c r="I63" s="16"/>
      <c r="J63" s="16"/>
      <c r="K63" s="16"/>
      <c r="L63" s="16"/>
      <c r="M63" s="16"/>
      <c r="N63" s="16"/>
      <c r="O63" s="16"/>
      <c r="P63" s="16"/>
    </row>
    <row r="64" spans="1:16">
      <c r="A64" s="9"/>
      <c r="B64" s="9"/>
      <c r="C64" s="9"/>
      <c r="D64" s="9"/>
      <c r="E64" s="9"/>
      <c r="F64" s="9"/>
      <c r="G64" s="9"/>
      <c r="H64" s="16"/>
      <c r="I64" s="16"/>
      <c r="J64" s="16"/>
      <c r="K64" s="16"/>
      <c r="L64" s="16"/>
      <c r="M64" s="16"/>
      <c r="N64" s="16"/>
      <c r="O64" s="16"/>
      <c r="P64" s="16"/>
    </row>
  </sheetData>
  <mergeCells count="1">
    <mergeCell ref="A1:B1"/>
  </mergeCells>
  <phoneticPr fontId="1" type="noConversion"/>
  <hyperlinks>
    <hyperlink ref="E1" location="'L1'!A1" display="回首頁" xr:uid="{00000000-0004-0000-0600-000000000000}"/>
  </hyperlink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4"/>
  <sheetViews>
    <sheetView topLeftCell="D1" workbookViewId="0">
      <selection activeCell="O5" sqref="O5:O12"/>
    </sheetView>
  </sheetViews>
  <sheetFormatPr defaultColWidth="33.109375" defaultRowHeight="16.2"/>
  <cols>
    <col min="1" max="1" width="5.21875" style="12" bestFit="1" customWidth="1"/>
    <col min="2" max="2" width="19" style="12" bestFit="1" customWidth="1"/>
    <col min="3" max="3" width="20.21875" style="12" bestFit="1" customWidth="1"/>
    <col min="4" max="4" width="27.88671875" style="12" customWidth="1"/>
    <col min="5" max="5" width="8.21875" style="12" bestFit="1" customWidth="1"/>
    <col min="6" max="6" width="6.21875" style="12" bestFit="1" customWidth="1"/>
    <col min="7" max="7" width="17.77734375" style="12" bestFit="1" customWidth="1"/>
    <col min="8" max="8" width="21.6640625" style="12" customWidth="1"/>
    <col min="9" max="10" width="11" style="12" bestFit="1" customWidth="1"/>
    <col min="11" max="13" width="6.21875" style="12" bestFit="1" customWidth="1"/>
    <col min="14" max="14" width="50.6640625" style="12" bestFit="1" customWidth="1"/>
    <col min="15" max="16384" width="33.109375" style="12"/>
  </cols>
  <sheetData>
    <row r="1" spans="1:15" ht="32.4">
      <c r="A1" s="29" t="s">
        <v>22</v>
      </c>
      <c r="B1" s="30"/>
      <c r="C1" s="9" t="str">
        <f>[8]DBD!C1</f>
        <v>BankRelationSelf</v>
      </c>
      <c r="D1" s="9" t="str">
        <f>[8]DBD!D1</f>
        <v>金控利害關係人_關係人員工資料</v>
      </c>
      <c r="E1" s="17" t="s">
        <v>87</v>
      </c>
      <c r="F1" s="11"/>
      <c r="G1" s="11"/>
    </row>
    <row r="2" spans="1:15" ht="48.6">
      <c r="A2" s="25"/>
      <c r="B2" s="24" t="s">
        <v>204</v>
      </c>
      <c r="C2" s="9" t="s">
        <v>270</v>
      </c>
      <c r="D2" s="9"/>
      <c r="E2" s="17"/>
      <c r="F2" s="11"/>
      <c r="G2" s="11"/>
    </row>
    <row r="3" spans="1:15">
      <c r="A3" s="25"/>
      <c r="B3" s="24" t="s">
        <v>205</v>
      </c>
      <c r="C3" s="9"/>
      <c r="D3" s="9"/>
      <c r="E3" s="17"/>
      <c r="F3" s="11"/>
      <c r="G3" s="11"/>
    </row>
    <row r="4" spans="1:15">
      <c r="A4" s="13" t="s">
        <v>23</v>
      </c>
      <c r="B4" s="13" t="s">
        <v>28</v>
      </c>
      <c r="C4" s="14" t="s">
        <v>29</v>
      </c>
      <c r="D4" s="13" t="s">
        <v>30</v>
      </c>
      <c r="E4" s="13" t="s">
        <v>31</v>
      </c>
      <c r="F4" s="13" t="s">
        <v>32</v>
      </c>
      <c r="G4" s="14" t="s">
        <v>33</v>
      </c>
      <c r="H4" s="15" t="s">
        <v>34</v>
      </c>
      <c r="I4" s="15" t="s">
        <v>35</v>
      </c>
      <c r="J4" s="15" t="s">
        <v>36</v>
      </c>
      <c r="K4" s="15" t="s">
        <v>37</v>
      </c>
      <c r="L4" s="15" t="s">
        <v>38</v>
      </c>
      <c r="M4" s="15" t="s">
        <v>39</v>
      </c>
      <c r="N4" s="15" t="s">
        <v>40</v>
      </c>
      <c r="O4" s="27" t="s">
        <v>271</v>
      </c>
    </row>
    <row r="5" spans="1:15" ht="32.4">
      <c r="A5" s="9">
        <f>[8]DBD!A9</f>
        <v>1</v>
      </c>
      <c r="B5" s="9" t="str">
        <f>[8]DBD!B9</f>
        <v>CustName</v>
      </c>
      <c r="C5" s="9" t="str">
        <f>[8]DBD!C9</f>
        <v>借款戶所屬公司名稱</v>
      </c>
      <c r="D5" s="9" t="str">
        <f>[8]DBD!D9</f>
        <v>NVARCHAR2</v>
      </c>
      <c r="E5" s="9">
        <f>[8]DBD!E9</f>
        <v>70</v>
      </c>
      <c r="F5" s="9">
        <f>[8]DBD!F9</f>
        <v>0</v>
      </c>
      <c r="G5" s="9">
        <f>[8]DBD!G9</f>
        <v>0</v>
      </c>
      <c r="H5" s="16" t="s">
        <v>274</v>
      </c>
      <c r="I5" s="16" t="s">
        <v>227</v>
      </c>
      <c r="J5" s="16" t="s">
        <v>240</v>
      </c>
      <c r="K5" s="16" t="s">
        <v>239</v>
      </c>
      <c r="L5" s="16">
        <v>70</v>
      </c>
      <c r="M5" s="16">
        <v>0</v>
      </c>
      <c r="N5" s="16"/>
    </row>
    <row r="6" spans="1:15">
      <c r="A6" s="9">
        <f>[8]DBD!A10</f>
        <v>2</v>
      </c>
      <c r="B6" s="9" t="str">
        <f>[8]DBD!B10</f>
        <v>CustId</v>
      </c>
      <c r="C6" s="9" t="str">
        <f>[8]DBD!C10</f>
        <v>借款戶統編</v>
      </c>
      <c r="D6" s="9" t="str">
        <f>[8]DBD!D10</f>
        <v>VARCHAR2</v>
      </c>
      <c r="E6" s="9">
        <f>[8]DBD!E10</f>
        <v>11</v>
      </c>
      <c r="F6" s="9">
        <f>[8]DBD!F10</f>
        <v>0</v>
      </c>
      <c r="G6" s="9">
        <f>[8]DBD!G10</f>
        <v>0</v>
      </c>
      <c r="H6" s="16" t="s">
        <v>274</v>
      </c>
      <c r="I6" s="16" t="s">
        <v>233</v>
      </c>
      <c r="J6" s="16" t="s">
        <v>241</v>
      </c>
      <c r="K6" s="16" t="s">
        <v>177</v>
      </c>
      <c r="L6" s="16">
        <v>11</v>
      </c>
      <c r="M6" s="16">
        <v>0</v>
      </c>
      <c r="N6" s="21"/>
    </row>
    <row r="7" spans="1:15">
      <c r="A7" s="9">
        <f>[8]DBD!A11</f>
        <v>3</v>
      </c>
      <c r="B7" s="9" t="str">
        <f>[8]DBD!B11</f>
        <v>LAW001</v>
      </c>
      <c r="C7" s="9" t="str">
        <f>[8]DBD!C11</f>
        <v>金控法第44條</v>
      </c>
      <c r="D7" s="9" t="str">
        <f>[8]DBD!D11</f>
        <v>VARCHAR2</v>
      </c>
      <c r="E7" s="9">
        <f>[8]DBD!E11</f>
        <v>1</v>
      </c>
      <c r="F7" s="9">
        <f>[8]DBD!F11</f>
        <v>0</v>
      </c>
      <c r="G7" s="9">
        <f>[8]DBD!G11</f>
        <v>0</v>
      </c>
      <c r="H7" s="16" t="s">
        <v>274</v>
      </c>
      <c r="I7" s="16" t="s">
        <v>234</v>
      </c>
      <c r="J7" s="16" t="s">
        <v>242</v>
      </c>
      <c r="K7" s="16" t="s">
        <v>177</v>
      </c>
      <c r="L7" s="16">
        <v>1</v>
      </c>
      <c r="M7" s="16">
        <v>0</v>
      </c>
      <c r="N7" s="21"/>
    </row>
    <row r="8" spans="1:15" ht="32.4">
      <c r="A8" s="9">
        <f>[8]DBD!A12</f>
        <v>4</v>
      </c>
      <c r="B8" s="9" t="str">
        <f>[8]DBD!B12</f>
        <v>LAW002</v>
      </c>
      <c r="C8" s="9" t="str">
        <f>[8]DBD!C12</f>
        <v>金控法第44條(列項)</v>
      </c>
      <c r="D8" s="9" t="str">
        <f>[8]DBD!D12</f>
        <v>VARCHAR2</v>
      </c>
      <c r="E8" s="9">
        <f>[8]DBD!E12</f>
        <v>1</v>
      </c>
      <c r="F8" s="9">
        <f>[8]DBD!F12</f>
        <v>0</v>
      </c>
      <c r="G8" s="9">
        <f>[8]DBD!G12</f>
        <v>0</v>
      </c>
      <c r="H8" s="16" t="s">
        <v>274</v>
      </c>
      <c r="I8" s="16" t="s">
        <v>235</v>
      </c>
      <c r="J8" s="16" t="s">
        <v>243</v>
      </c>
      <c r="K8" s="16" t="s">
        <v>177</v>
      </c>
      <c r="L8" s="16">
        <v>1</v>
      </c>
      <c r="M8" s="16">
        <v>0</v>
      </c>
      <c r="N8" s="16"/>
    </row>
    <row r="9" spans="1:15">
      <c r="A9" s="9">
        <f>[8]DBD!A13</f>
        <v>5</v>
      </c>
      <c r="B9" s="9" t="str">
        <f>[8]DBD!B13</f>
        <v>LAW003</v>
      </c>
      <c r="C9" s="9" t="str">
        <f>[8]DBD!C13</f>
        <v>金控法第45條</v>
      </c>
      <c r="D9" s="9" t="str">
        <f>[8]DBD!D13</f>
        <v>VARCHAR2</v>
      </c>
      <c r="E9" s="9">
        <f>[8]DBD!E13</f>
        <v>1</v>
      </c>
      <c r="F9" s="9">
        <f>[8]DBD!F13</f>
        <v>0</v>
      </c>
      <c r="G9" s="9">
        <f>[8]DBD!G13</f>
        <v>0</v>
      </c>
      <c r="H9" s="16" t="s">
        <v>274</v>
      </c>
      <c r="I9" s="16" t="s">
        <v>236</v>
      </c>
      <c r="J9" s="16" t="s">
        <v>244</v>
      </c>
      <c r="K9" s="16" t="s">
        <v>177</v>
      </c>
      <c r="L9" s="16">
        <v>1</v>
      </c>
      <c r="M9" s="16">
        <v>0</v>
      </c>
      <c r="N9" s="16"/>
      <c r="O9" s="26"/>
    </row>
    <row r="10" spans="1:15">
      <c r="A10" s="9">
        <f>[8]DBD!A14</f>
        <v>6</v>
      </c>
      <c r="B10" s="9" t="str">
        <f>[8]DBD!B14</f>
        <v>LAW005</v>
      </c>
      <c r="C10" s="9" t="str">
        <f>[8]DBD!C14</f>
        <v>保險法(放款)</v>
      </c>
      <c r="D10" s="9" t="str">
        <f>[8]DBD!D14</f>
        <v>VARCHAR2</v>
      </c>
      <c r="E10" s="9">
        <f>[8]DBD!E14</f>
        <v>1</v>
      </c>
      <c r="F10" s="9">
        <f>[8]DBD!F14</f>
        <v>0</v>
      </c>
      <c r="G10" s="9">
        <f>[8]DBD!G14</f>
        <v>0</v>
      </c>
      <c r="H10" s="16" t="s">
        <v>274</v>
      </c>
      <c r="I10" s="16" t="s">
        <v>237</v>
      </c>
      <c r="J10" s="16" t="s">
        <v>245</v>
      </c>
      <c r="K10" s="16" t="s">
        <v>177</v>
      </c>
      <c r="L10" s="16">
        <v>1</v>
      </c>
      <c r="M10" s="16">
        <v>0</v>
      </c>
      <c r="N10" s="16"/>
      <c r="O10" s="26"/>
    </row>
    <row r="11" spans="1:15">
      <c r="A11" s="9">
        <f>[8]DBD!A15</f>
        <v>7</v>
      </c>
      <c r="B11" s="9" t="str">
        <f>[8]DBD!B15</f>
        <v>LAW008</v>
      </c>
      <c r="C11" s="9" t="str">
        <f>[8]DBD!C15</f>
        <v>準利害關係人</v>
      </c>
      <c r="D11" s="9" t="str">
        <f>[8]DBD!D15</f>
        <v>VARCHAR2</v>
      </c>
      <c r="E11" s="9">
        <f>[8]DBD!E15</f>
        <v>1</v>
      </c>
      <c r="F11" s="9">
        <f>[8]DBD!F15</f>
        <v>0</v>
      </c>
      <c r="G11" s="9">
        <f>[8]DBD!G15</f>
        <v>0</v>
      </c>
      <c r="H11" s="16" t="s">
        <v>274</v>
      </c>
      <c r="I11" s="16" t="s">
        <v>238</v>
      </c>
      <c r="J11" s="16" t="s">
        <v>246</v>
      </c>
      <c r="K11" s="16" t="s">
        <v>177</v>
      </c>
      <c r="L11" s="16">
        <v>1</v>
      </c>
      <c r="M11" s="16">
        <v>0</v>
      </c>
      <c r="N11" s="16"/>
      <c r="O11" s="26"/>
    </row>
    <row r="12" spans="1:15">
      <c r="A12" s="9">
        <f>[8]DBD!A16</f>
        <v>8</v>
      </c>
      <c r="B12" s="9" t="str">
        <f>[8]DBD!B16</f>
        <v>CreateDate</v>
      </c>
      <c r="C12" s="9" t="str">
        <f>[8]DBD!C16</f>
        <v>建檔日期時間</v>
      </c>
      <c r="D12" s="9" t="str">
        <f>[8]DBD!D16</f>
        <v>DATE</v>
      </c>
      <c r="E12" s="9">
        <f>[8]DBD!E16</f>
        <v>0</v>
      </c>
      <c r="F12" s="9" t="str">
        <f>[8]DBD!F16</f>
        <v xml:space="preserve"> </v>
      </c>
      <c r="G12" s="9" t="str">
        <f>[8]DBD!G16</f>
        <v xml:space="preserve"> </v>
      </c>
      <c r="H12" s="16"/>
      <c r="I12" s="16"/>
      <c r="J12" s="16"/>
      <c r="K12" s="16"/>
      <c r="L12" s="16"/>
      <c r="M12" s="16"/>
      <c r="N12" s="16"/>
    </row>
    <row r="13" spans="1:15">
      <c r="A13" s="9">
        <f>[8]DBD!A17</f>
        <v>9</v>
      </c>
      <c r="B13" s="9" t="str">
        <f>[8]DBD!B17</f>
        <v>CreateEmpNo</v>
      </c>
      <c r="C13" s="9" t="str">
        <f>[8]DBD!C17</f>
        <v>建檔人員</v>
      </c>
      <c r="D13" s="9" t="str">
        <f>[8]DBD!D17</f>
        <v>VARCHAR2</v>
      </c>
      <c r="E13" s="9">
        <f>[8]DBD!E17</f>
        <v>6</v>
      </c>
      <c r="F13" s="9" t="str">
        <f>[8]DBD!F17</f>
        <v xml:space="preserve"> </v>
      </c>
      <c r="G13" s="9" t="str">
        <f>[8]DBD!G17</f>
        <v xml:space="preserve"> </v>
      </c>
      <c r="H13" s="16"/>
      <c r="I13" s="16"/>
      <c r="J13" s="16"/>
      <c r="K13" s="16"/>
      <c r="L13" s="16"/>
      <c r="M13" s="16"/>
      <c r="N13" s="21"/>
    </row>
    <row r="14" spans="1:15">
      <c r="A14" s="9">
        <f>[8]DBD!A18</f>
        <v>10</v>
      </c>
      <c r="B14" s="9" t="str">
        <f>[8]DBD!B18</f>
        <v>LastUpdate</v>
      </c>
      <c r="C14" s="9" t="str">
        <f>[8]DBD!C18</f>
        <v>最後更新日期時間</v>
      </c>
      <c r="D14" s="9" t="str">
        <f>[8]DBD!D18</f>
        <v>DATE</v>
      </c>
      <c r="E14" s="9">
        <f>[8]DBD!E18</f>
        <v>0</v>
      </c>
      <c r="F14" s="9" t="str">
        <f>[8]DBD!F18</f>
        <v xml:space="preserve"> </v>
      </c>
      <c r="G14" s="9" t="str">
        <f>[8]DBD!G18</f>
        <v xml:space="preserve"> </v>
      </c>
      <c r="H14" s="16"/>
      <c r="I14" s="16"/>
      <c r="J14" s="16"/>
      <c r="K14" s="16"/>
      <c r="L14" s="16"/>
      <c r="M14" s="16"/>
      <c r="N14" s="21"/>
    </row>
    <row r="15" spans="1:15">
      <c r="A15" s="9">
        <f>[8]DBD!A19</f>
        <v>11</v>
      </c>
      <c r="B15" s="9" t="str">
        <f>[8]DBD!B19</f>
        <v>LastUpdateEmpNo</v>
      </c>
      <c r="C15" s="9" t="str">
        <f>[8]DBD!C19</f>
        <v>最後更新人員</v>
      </c>
      <c r="D15" s="9" t="str">
        <f>[8]DBD!D19</f>
        <v>VARCHAR2</v>
      </c>
      <c r="E15" s="9">
        <f>[8]DBD!E19</f>
        <v>6</v>
      </c>
      <c r="F15" s="9">
        <f>[8]DBD!F19</f>
        <v>0</v>
      </c>
      <c r="G15" s="9">
        <f>[8]DBD!G19</f>
        <v>0</v>
      </c>
      <c r="H15" s="16"/>
      <c r="I15" s="16"/>
      <c r="J15" s="16"/>
      <c r="K15" s="16"/>
      <c r="L15" s="16"/>
      <c r="M15" s="16"/>
      <c r="N15" s="16"/>
    </row>
    <row r="16" spans="1:15">
      <c r="A16" s="9"/>
      <c r="B16" s="9"/>
      <c r="C16" s="9"/>
      <c r="D16" s="9"/>
      <c r="E16" s="9"/>
      <c r="F16" s="9"/>
      <c r="G16" s="9"/>
      <c r="H16" s="16"/>
      <c r="I16" s="16"/>
      <c r="J16" s="16"/>
      <c r="K16" s="16"/>
      <c r="L16" s="16"/>
      <c r="M16" s="16"/>
      <c r="N16" s="16"/>
    </row>
    <row r="17" spans="1:14">
      <c r="A17" s="9"/>
      <c r="B17" s="9"/>
      <c r="C17" s="9"/>
      <c r="D17" s="9"/>
      <c r="E17" s="9"/>
      <c r="F17" s="9"/>
      <c r="G17" s="9"/>
      <c r="H17" s="16"/>
      <c r="I17" s="16"/>
      <c r="J17" s="16"/>
      <c r="K17" s="16"/>
      <c r="L17" s="16"/>
      <c r="M17" s="16"/>
      <c r="N17" s="16"/>
    </row>
    <row r="18" spans="1:14">
      <c r="A18" s="9"/>
      <c r="B18" s="9"/>
      <c r="C18" s="9"/>
      <c r="D18" s="9"/>
      <c r="E18" s="9"/>
      <c r="F18" s="9"/>
      <c r="G18" s="9"/>
      <c r="H18" s="16"/>
      <c r="I18" s="16"/>
      <c r="J18" s="16"/>
      <c r="K18" s="16"/>
      <c r="L18" s="16"/>
      <c r="M18" s="16"/>
      <c r="N18" s="16"/>
    </row>
    <row r="19" spans="1:14">
      <c r="A19" s="9"/>
      <c r="B19" s="9"/>
      <c r="C19" s="9"/>
      <c r="D19" s="9"/>
      <c r="E19" s="9"/>
      <c r="F19" s="9"/>
      <c r="G19" s="9"/>
      <c r="H19" s="16"/>
      <c r="I19" s="16"/>
      <c r="J19" s="16"/>
      <c r="K19" s="16"/>
      <c r="L19" s="16"/>
      <c r="M19" s="16"/>
      <c r="N19" s="16"/>
    </row>
    <row r="20" spans="1:14">
      <c r="A20" s="9"/>
      <c r="B20" s="9"/>
      <c r="C20" s="9"/>
      <c r="D20" s="9"/>
      <c r="E20" s="9"/>
      <c r="F20" s="9"/>
      <c r="G20" s="9"/>
      <c r="H20" s="16"/>
      <c r="I20" s="16"/>
      <c r="J20" s="16"/>
      <c r="K20" s="16"/>
      <c r="L20" s="16"/>
      <c r="M20" s="16"/>
      <c r="N20" s="16"/>
    </row>
    <row r="21" spans="1:14">
      <c r="A21" s="9"/>
      <c r="B21" s="9"/>
      <c r="C21" s="9"/>
      <c r="D21" s="9"/>
      <c r="E21" s="9"/>
      <c r="F21" s="9"/>
      <c r="G21" s="9"/>
      <c r="H21" s="16"/>
      <c r="I21" s="16"/>
      <c r="J21" s="16"/>
      <c r="K21" s="16"/>
      <c r="L21" s="16"/>
      <c r="M21" s="16"/>
      <c r="N21" s="16"/>
    </row>
    <row r="22" spans="1:14">
      <c r="A22" s="9"/>
      <c r="B22" s="9"/>
      <c r="C22" s="9"/>
      <c r="D22" s="9"/>
      <c r="E22" s="9"/>
      <c r="F22" s="9"/>
      <c r="G22" s="9"/>
      <c r="H22" s="16"/>
      <c r="I22" s="16"/>
      <c r="J22" s="16"/>
      <c r="K22" s="16"/>
      <c r="L22" s="16"/>
      <c r="M22" s="16"/>
      <c r="N22" s="16"/>
    </row>
    <row r="23" spans="1:14">
      <c r="A23" s="9"/>
      <c r="B23" s="9"/>
      <c r="C23" s="9"/>
      <c r="D23" s="9"/>
      <c r="E23" s="9"/>
      <c r="F23" s="9"/>
      <c r="G23" s="9"/>
      <c r="H23" s="16"/>
      <c r="I23" s="16"/>
      <c r="J23" s="16"/>
      <c r="K23" s="16"/>
      <c r="L23" s="16"/>
      <c r="M23" s="16"/>
      <c r="N23" s="16"/>
    </row>
    <row r="24" spans="1:14">
      <c r="A24" s="9"/>
      <c r="B24" s="9"/>
      <c r="C24" s="9"/>
      <c r="D24" s="9"/>
      <c r="E24" s="9"/>
      <c r="F24" s="9"/>
      <c r="G24" s="9"/>
      <c r="H24" s="16"/>
      <c r="I24" s="16"/>
      <c r="J24" s="16"/>
      <c r="K24" s="16"/>
      <c r="L24" s="16"/>
      <c r="M24" s="16"/>
      <c r="N24" s="16"/>
    </row>
    <row r="25" spans="1:14">
      <c r="A25" s="9"/>
      <c r="B25" s="9"/>
      <c r="C25" s="9"/>
      <c r="D25" s="9"/>
      <c r="E25" s="9"/>
      <c r="F25" s="9"/>
      <c r="G25" s="9"/>
      <c r="H25" s="16"/>
      <c r="I25" s="16"/>
      <c r="J25" s="16"/>
      <c r="K25" s="16"/>
      <c r="L25" s="16"/>
      <c r="M25" s="16"/>
      <c r="N25" s="16"/>
    </row>
    <row r="26" spans="1:14">
      <c r="A26" s="9"/>
      <c r="B26" s="9"/>
      <c r="C26" s="9"/>
      <c r="D26" s="9"/>
      <c r="E26" s="9"/>
      <c r="F26" s="9"/>
      <c r="G26" s="9"/>
      <c r="H26" s="16"/>
      <c r="I26" s="16"/>
      <c r="J26" s="16"/>
      <c r="K26" s="16"/>
      <c r="L26" s="16"/>
      <c r="M26" s="16"/>
      <c r="N26" s="16"/>
    </row>
    <row r="27" spans="1:14">
      <c r="A27" s="9"/>
      <c r="B27" s="9"/>
      <c r="C27" s="9"/>
      <c r="D27" s="9"/>
      <c r="E27" s="9"/>
      <c r="F27" s="9"/>
      <c r="G27" s="9"/>
      <c r="H27" s="16"/>
      <c r="I27" s="16"/>
      <c r="J27" s="16"/>
      <c r="K27" s="16"/>
      <c r="L27" s="16"/>
      <c r="M27" s="16"/>
      <c r="N27" s="16"/>
    </row>
    <row r="28" spans="1:14">
      <c r="A28" s="9"/>
      <c r="B28" s="9"/>
      <c r="C28" s="9"/>
      <c r="D28" s="9"/>
      <c r="E28" s="9"/>
      <c r="F28" s="9"/>
      <c r="G28" s="9"/>
      <c r="H28" s="16"/>
      <c r="I28" s="16"/>
      <c r="J28" s="16"/>
      <c r="K28" s="16"/>
      <c r="L28" s="16"/>
      <c r="M28" s="16"/>
      <c r="N28" s="16"/>
    </row>
    <row r="29" spans="1:14">
      <c r="A29" s="9"/>
      <c r="B29" s="9"/>
      <c r="C29" s="9"/>
      <c r="D29" s="9"/>
      <c r="E29" s="9"/>
      <c r="F29" s="9"/>
      <c r="G29" s="9"/>
      <c r="H29" s="16"/>
      <c r="I29" s="16"/>
      <c r="J29" s="16"/>
      <c r="K29" s="16"/>
      <c r="L29" s="16"/>
      <c r="M29" s="16"/>
      <c r="N29" s="16"/>
    </row>
    <row r="30" spans="1:14">
      <c r="A30" s="9"/>
      <c r="B30" s="9"/>
      <c r="C30" s="9"/>
      <c r="D30" s="9"/>
      <c r="E30" s="9"/>
      <c r="F30" s="9"/>
      <c r="G30" s="9"/>
      <c r="H30" s="16"/>
      <c r="I30" s="16"/>
      <c r="J30" s="16"/>
      <c r="K30" s="16"/>
      <c r="L30" s="16"/>
      <c r="M30" s="16"/>
      <c r="N30" s="16"/>
    </row>
    <row r="31" spans="1:14">
      <c r="A31" s="9"/>
      <c r="B31" s="9"/>
      <c r="C31" s="9"/>
      <c r="D31" s="9"/>
      <c r="E31" s="9"/>
      <c r="F31" s="9"/>
      <c r="G31" s="9"/>
      <c r="H31" s="16"/>
      <c r="I31" s="16"/>
      <c r="J31" s="16"/>
      <c r="K31" s="16"/>
      <c r="L31" s="16"/>
      <c r="M31" s="16"/>
      <c r="N31" s="16"/>
    </row>
    <row r="32" spans="1:14">
      <c r="A32" s="9"/>
      <c r="B32" s="9"/>
      <c r="C32" s="9"/>
      <c r="D32" s="9"/>
      <c r="E32" s="9"/>
      <c r="F32" s="9"/>
      <c r="G32" s="9"/>
      <c r="H32" s="16"/>
      <c r="I32" s="16"/>
      <c r="J32" s="16"/>
      <c r="K32" s="16"/>
      <c r="L32" s="16"/>
      <c r="M32" s="16"/>
      <c r="N32" s="16"/>
    </row>
    <row r="33" spans="1:14">
      <c r="A33" s="9"/>
      <c r="B33" s="9"/>
      <c r="C33" s="9"/>
      <c r="D33" s="9"/>
      <c r="E33" s="9"/>
      <c r="F33" s="9"/>
      <c r="G33" s="9"/>
      <c r="H33" s="16"/>
      <c r="I33" s="16"/>
      <c r="J33" s="16"/>
      <c r="K33" s="16"/>
      <c r="L33" s="16"/>
      <c r="M33" s="16"/>
      <c r="N33" s="16"/>
    </row>
    <row r="34" spans="1:14">
      <c r="A34" s="9"/>
      <c r="B34" s="9"/>
      <c r="C34" s="9"/>
      <c r="D34" s="9"/>
      <c r="E34" s="9"/>
      <c r="F34" s="9"/>
      <c r="G34" s="9"/>
      <c r="H34" s="16"/>
      <c r="I34" s="16"/>
      <c r="J34" s="16"/>
      <c r="K34" s="16"/>
      <c r="L34" s="16"/>
      <c r="M34" s="16"/>
      <c r="N34" s="16"/>
    </row>
    <row r="35" spans="1:14">
      <c r="A35" s="9"/>
      <c r="B35" s="9"/>
      <c r="C35" s="9"/>
      <c r="D35" s="9"/>
      <c r="E35" s="9"/>
      <c r="F35" s="9"/>
      <c r="G35" s="9"/>
      <c r="H35" s="16"/>
      <c r="I35" s="16"/>
      <c r="J35" s="16"/>
      <c r="K35" s="16"/>
      <c r="L35" s="16"/>
      <c r="M35" s="16"/>
      <c r="N35" s="16"/>
    </row>
    <row r="36" spans="1:14">
      <c r="A36" s="9"/>
      <c r="B36" s="9"/>
      <c r="C36" s="9"/>
      <c r="D36" s="9"/>
      <c r="E36" s="9"/>
      <c r="F36" s="9"/>
      <c r="G36" s="9"/>
      <c r="H36" s="16"/>
      <c r="I36" s="16"/>
      <c r="J36" s="16"/>
      <c r="K36" s="16"/>
      <c r="L36" s="16"/>
      <c r="M36" s="16"/>
      <c r="N36" s="16"/>
    </row>
    <row r="37" spans="1:14">
      <c r="A37" s="9"/>
      <c r="B37" s="9"/>
      <c r="C37" s="9"/>
      <c r="D37" s="9"/>
      <c r="E37" s="9"/>
      <c r="F37" s="9"/>
      <c r="G37" s="9"/>
      <c r="H37" s="16"/>
      <c r="I37" s="16"/>
      <c r="J37" s="16"/>
      <c r="K37" s="16"/>
      <c r="L37" s="16"/>
      <c r="M37" s="16"/>
      <c r="N37" s="16"/>
    </row>
    <row r="38" spans="1:14">
      <c r="A38" s="9"/>
      <c r="B38" s="9"/>
      <c r="C38" s="9"/>
      <c r="D38" s="9"/>
      <c r="E38" s="9"/>
      <c r="F38" s="9"/>
      <c r="G38" s="9"/>
      <c r="H38" s="16"/>
      <c r="I38" s="16"/>
      <c r="J38" s="16"/>
      <c r="K38" s="16"/>
      <c r="L38" s="16"/>
      <c r="M38" s="16"/>
      <c r="N38" s="16"/>
    </row>
    <row r="39" spans="1:14">
      <c r="A39" s="9"/>
      <c r="B39" s="9"/>
      <c r="C39" s="9"/>
      <c r="D39" s="9"/>
      <c r="E39" s="9"/>
      <c r="F39" s="9"/>
      <c r="G39" s="9"/>
      <c r="H39" s="16"/>
      <c r="I39" s="16"/>
      <c r="J39" s="16"/>
      <c r="K39" s="16"/>
      <c r="L39" s="16"/>
      <c r="M39" s="16"/>
      <c r="N39" s="16"/>
    </row>
    <row r="40" spans="1:14">
      <c r="A40" s="9"/>
      <c r="B40" s="9"/>
      <c r="C40" s="9"/>
      <c r="D40" s="9"/>
      <c r="E40" s="9"/>
      <c r="F40" s="9"/>
      <c r="G40" s="9"/>
      <c r="H40" s="16"/>
      <c r="I40" s="16"/>
      <c r="J40" s="16"/>
      <c r="K40" s="16"/>
      <c r="L40" s="16"/>
      <c r="M40" s="16"/>
      <c r="N40" s="16"/>
    </row>
    <row r="41" spans="1:14">
      <c r="A41" s="9"/>
      <c r="B41" s="9"/>
      <c r="C41" s="9"/>
      <c r="D41" s="9"/>
      <c r="E41" s="9"/>
      <c r="F41" s="9"/>
      <c r="G41" s="9"/>
      <c r="H41" s="16"/>
      <c r="I41" s="16"/>
      <c r="J41" s="16"/>
      <c r="K41" s="16"/>
      <c r="L41" s="16"/>
      <c r="M41" s="16"/>
      <c r="N41" s="16"/>
    </row>
    <row r="42" spans="1:14">
      <c r="A42" s="9"/>
      <c r="B42" s="9"/>
      <c r="C42" s="9"/>
      <c r="D42" s="9"/>
      <c r="E42" s="9"/>
      <c r="F42" s="9"/>
      <c r="G42" s="9"/>
      <c r="H42" s="16"/>
      <c r="I42" s="16"/>
      <c r="J42" s="16"/>
      <c r="K42" s="16"/>
      <c r="L42" s="16"/>
      <c r="M42" s="16"/>
      <c r="N42" s="16"/>
    </row>
    <row r="43" spans="1:14">
      <c r="A43" s="9"/>
      <c r="B43" s="9"/>
      <c r="C43" s="9"/>
      <c r="D43" s="9"/>
      <c r="E43" s="9"/>
      <c r="F43" s="9"/>
      <c r="G43" s="9"/>
      <c r="H43" s="16"/>
      <c r="I43" s="16"/>
      <c r="J43" s="16"/>
      <c r="K43" s="16"/>
      <c r="L43" s="16"/>
      <c r="M43" s="16"/>
      <c r="N43" s="16"/>
    </row>
    <row r="44" spans="1:14">
      <c r="A44" s="9"/>
      <c r="B44" s="9"/>
      <c r="C44" s="9"/>
      <c r="D44" s="9"/>
      <c r="E44" s="9"/>
      <c r="F44" s="9"/>
      <c r="G44" s="9"/>
      <c r="H44" s="16"/>
      <c r="I44" s="16"/>
      <c r="J44" s="16"/>
      <c r="K44" s="16"/>
      <c r="L44" s="16"/>
      <c r="M44" s="16"/>
      <c r="N44" s="16"/>
    </row>
    <row r="45" spans="1:14">
      <c r="A45" s="9"/>
      <c r="B45" s="9"/>
      <c r="C45" s="9"/>
      <c r="D45" s="9"/>
      <c r="E45" s="9"/>
      <c r="F45" s="9"/>
      <c r="G45" s="9"/>
      <c r="H45" s="16"/>
      <c r="I45" s="16"/>
      <c r="J45" s="16"/>
      <c r="K45" s="16"/>
      <c r="L45" s="16"/>
      <c r="M45" s="16"/>
      <c r="N45" s="16"/>
    </row>
    <row r="46" spans="1:14">
      <c r="A46" s="9"/>
      <c r="B46" s="9"/>
      <c r="C46" s="9"/>
      <c r="D46" s="9"/>
      <c r="E46" s="9"/>
      <c r="F46" s="9"/>
      <c r="G46" s="9"/>
      <c r="H46" s="16"/>
      <c r="I46" s="16"/>
      <c r="J46" s="16"/>
      <c r="K46" s="16"/>
      <c r="L46" s="16"/>
      <c r="M46" s="16"/>
      <c r="N46" s="16"/>
    </row>
    <row r="47" spans="1:14">
      <c r="A47" s="9"/>
      <c r="B47" s="9"/>
      <c r="C47" s="9"/>
      <c r="D47" s="9"/>
      <c r="E47" s="9"/>
      <c r="F47" s="9"/>
      <c r="G47" s="9"/>
      <c r="H47" s="16"/>
      <c r="I47" s="16"/>
      <c r="J47" s="16"/>
      <c r="K47" s="16"/>
      <c r="L47" s="16"/>
      <c r="M47" s="16"/>
      <c r="N47" s="16"/>
    </row>
    <row r="48" spans="1:14">
      <c r="A48" s="9"/>
      <c r="B48" s="9"/>
      <c r="C48" s="9"/>
      <c r="D48" s="9"/>
      <c r="E48" s="9"/>
      <c r="F48" s="9"/>
      <c r="G48" s="9"/>
      <c r="H48" s="16"/>
      <c r="I48" s="16"/>
      <c r="J48" s="16"/>
      <c r="K48" s="16"/>
      <c r="L48" s="16"/>
      <c r="M48" s="16"/>
      <c r="N48" s="16"/>
    </row>
    <row r="49" spans="1:14">
      <c r="A49" s="9"/>
      <c r="B49" s="9"/>
      <c r="C49" s="9"/>
      <c r="D49" s="9"/>
      <c r="E49" s="9"/>
      <c r="F49" s="9"/>
      <c r="G49" s="9"/>
      <c r="H49" s="16"/>
      <c r="I49" s="16"/>
      <c r="J49" s="16"/>
      <c r="K49" s="16"/>
      <c r="L49" s="16"/>
      <c r="M49" s="16"/>
      <c r="N49" s="16"/>
    </row>
    <row r="50" spans="1:14">
      <c r="A50" s="9"/>
      <c r="B50" s="9"/>
      <c r="C50" s="9"/>
      <c r="D50" s="9"/>
      <c r="E50" s="9"/>
      <c r="F50" s="9"/>
      <c r="G50" s="9"/>
      <c r="H50" s="16"/>
      <c r="I50" s="16"/>
      <c r="J50" s="16"/>
      <c r="K50" s="16"/>
      <c r="L50" s="16"/>
      <c r="M50" s="16"/>
      <c r="N50" s="16"/>
    </row>
    <row r="51" spans="1:14">
      <c r="A51" s="9"/>
      <c r="B51" s="9"/>
      <c r="C51" s="9"/>
      <c r="D51" s="9"/>
      <c r="E51" s="9"/>
      <c r="F51" s="9"/>
      <c r="G51" s="9"/>
      <c r="H51" s="16"/>
      <c r="I51" s="16"/>
      <c r="J51" s="16"/>
      <c r="K51" s="16"/>
      <c r="L51" s="16"/>
      <c r="M51" s="16"/>
      <c r="N51" s="16"/>
    </row>
    <row r="52" spans="1:14">
      <c r="A52" s="9"/>
      <c r="B52" s="9"/>
      <c r="C52" s="9"/>
      <c r="D52" s="9"/>
      <c r="E52" s="9"/>
      <c r="F52" s="9"/>
      <c r="G52" s="9"/>
      <c r="H52" s="16"/>
      <c r="I52" s="16"/>
      <c r="J52" s="16"/>
      <c r="K52" s="16"/>
      <c r="L52" s="16"/>
      <c r="M52" s="16"/>
      <c r="N52" s="16"/>
    </row>
    <row r="53" spans="1:14">
      <c r="A53" s="9"/>
      <c r="B53" s="9"/>
      <c r="C53" s="9"/>
      <c r="D53" s="9"/>
      <c r="E53" s="9"/>
      <c r="F53" s="9"/>
      <c r="G53" s="9"/>
      <c r="H53" s="16"/>
      <c r="I53" s="16"/>
      <c r="J53" s="16"/>
      <c r="K53" s="16"/>
      <c r="L53" s="16"/>
      <c r="M53" s="16"/>
      <c r="N53" s="16"/>
    </row>
    <row r="54" spans="1:14">
      <c r="A54" s="9"/>
      <c r="B54" s="9"/>
      <c r="C54" s="9"/>
      <c r="D54" s="9"/>
      <c r="E54" s="9"/>
      <c r="F54" s="9"/>
      <c r="G54" s="9"/>
      <c r="H54" s="16"/>
      <c r="I54" s="16"/>
      <c r="J54" s="16"/>
      <c r="K54" s="16"/>
      <c r="L54" s="16"/>
      <c r="M54" s="16"/>
      <c r="N54" s="16"/>
    </row>
    <row r="55" spans="1:14">
      <c r="A55" s="9"/>
      <c r="B55" s="9"/>
      <c r="C55" s="9"/>
      <c r="D55" s="9"/>
      <c r="E55" s="9"/>
      <c r="F55" s="9"/>
      <c r="G55" s="9"/>
      <c r="H55" s="16"/>
      <c r="I55" s="16"/>
      <c r="J55" s="16"/>
      <c r="K55" s="16"/>
      <c r="L55" s="16"/>
      <c r="M55" s="16"/>
      <c r="N55" s="16"/>
    </row>
    <row r="56" spans="1:14">
      <c r="A56" s="9"/>
      <c r="B56" s="9"/>
      <c r="C56" s="9"/>
      <c r="D56" s="9"/>
      <c r="E56" s="9"/>
      <c r="F56" s="9"/>
      <c r="G56" s="9"/>
      <c r="H56" s="16"/>
      <c r="I56" s="16"/>
      <c r="J56" s="16"/>
      <c r="K56" s="16"/>
      <c r="L56" s="16"/>
      <c r="M56" s="16"/>
      <c r="N56" s="16"/>
    </row>
    <row r="57" spans="1:14">
      <c r="A57" s="9"/>
      <c r="B57" s="9"/>
      <c r="C57" s="9"/>
      <c r="D57" s="9"/>
      <c r="E57" s="9"/>
      <c r="F57" s="9"/>
      <c r="G57" s="9"/>
      <c r="H57" s="16"/>
      <c r="I57" s="16"/>
      <c r="J57" s="16"/>
      <c r="K57" s="16"/>
      <c r="L57" s="16"/>
      <c r="M57" s="16"/>
      <c r="N57" s="16"/>
    </row>
    <row r="58" spans="1:14">
      <c r="A58" s="9"/>
      <c r="B58" s="9"/>
      <c r="C58" s="9"/>
      <c r="D58" s="9"/>
      <c r="E58" s="9"/>
      <c r="F58" s="9"/>
      <c r="G58" s="9"/>
      <c r="H58" s="16"/>
      <c r="I58" s="16"/>
      <c r="J58" s="16"/>
      <c r="K58" s="16"/>
      <c r="L58" s="16"/>
      <c r="M58" s="16"/>
      <c r="N58" s="16"/>
    </row>
    <row r="59" spans="1:14">
      <c r="A59" s="9"/>
      <c r="B59" s="9"/>
      <c r="C59" s="9"/>
      <c r="D59" s="9"/>
      <c r="E59" s="9"/>
      <c r="F59" s="9"/>
      <c r="G59" s="9"/>
      <c r="H59" s="16"/>
      <c r="I59" s="16"/>
      <c r="J59" s="16"/>
      <c r="K59" s="16"/>
      <c r="L59" s="16"/>
      <c r="M59" s="16"/>
      <c r="N59" s="16"/>
    </row>
    <row r="60" spans="1:14">
      <c r="A60" s="9"/>
      <c r="B60" s="9"/>
      <c r="C60" s="9"/>
      <c r="D60" s="9"/>
      <c r="E60" s="9"/>
      <c r="F60" s="9"/>
      <c r="G60" s="9"/>
      <c r="H60" s="16"/>
      <c r="I60" s="16"/>
      <c r="J60" s="16"/>
      <c r="K60" s="16"/>
      <c r="L60" s="16"/>
      <c r="M60" s="16"/>
      <c r="N60" s="16"/>
    </row>
    <row r="61" spans="1:14">
      <c r="A61" s="9"/>
      <c r="B61" s="9"/>
      <c r="C61" s="9"/>
      <c r="D61" s="9"/>
      <c r="E61" s="9"/>
      <c r="F61" s="9"/>
      <c r="G61" s="9"/>
      <c r="H61" s="16"/>
      <c r="I61" s="16"/>
      <c r="J61" s="16"/>
      <c r="K61" s="16"/>
      <c r="L61" s="16"/>
      <c r="M61" s="16"/>
      <c r="N61" s="16"/>
    </row>
    <row r="62" spans="1:14">
      <c r="A62" s="9"/>
      <c r="B62" s="9"/>
      <c r="C62" s="9"/>
      <c r="D62" s="9"/>
      <c r="E62" s="9"/>
      <c r="F62" s="9"/>
      <c r="G62" s="9"/>
      <c r="H62" s="16"/>
      <c r="I62" s="16"/>
      <c r="J62" s="16"/>
      <c r="K62" s="16"/>
      <c r="L62" s="16"/>
      <c r="M62" s="16"/>
      <c r="N62" s="16"/>
    </row>
    <row r="63" spans="1:14">
      <c r="A63" s="9"/>
      <c r="B63" s="9"/>
      <c r="C63" s="9"/>
      <c r="D63" s="9"/>
      <c r="E63" s="9"/>
      <c r="F63" s="9"/>
      <c r="G63" s="9"/>
      <c r="H63" s="16"/>
      <c r="I63" s="16"/>
      <c r="J63" s="16"/>
      <c r="K63" s="16"/>
      <c r="L63" s="16"/>
      <c r="M63" s="16"/>
      <c r="N63" s="16"/>
    </row>
    <row r="64" spans="1:14">
      <c r="A64" s="9"/>
      <c r="B64" s="9"/>
      <c r="C64" s="9"/>
      <c r="D64" s="9"/>
      <c r="E64" s="9"/>
      <c r="F64" s="9"/>
      <c r="G64" s="9"/>
      <c r="H64" s="16"/>
      <c r="I64" s="16"/>
      <c r="J64" s="16"/>
      <c r="K64" s="16"/>
      <c r="L64" s="16"/>
      <c r="M64" s="16"/>
      <c r="N64" s="16"/>
    </row>
  </sheetData>
  <mergeCells count="1">
    <mergeCell ref="A1:B1"/>
  </mergeCells>
  <phoneticPr fontId="1" type="noConversion"/>
  <hyperlinks>
    <hyperlink ref="E1" location="'L1'!A1" display="回首頁" xr:uid="{00000000-0004-0000-0700-000000000000}"/>
  </hyperlink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L1</vt:lpstr>
      <vt:lpstr>CustMain</vt:lpstr>
      <vt:lpstr>CustTelNo</vt:lpstr>
      <vt:lpstr>CustRelMain</vt:lpstr>
      <vt:lpstr>CustRelDetail</vt:lpstr>
      <vt:lpstr>CustFin</vt:lpstr>
      <vt:lpstr>CustNotice</vt:lpstr>
      <vt:lpstr>CustCross</vt:lpstr>
      <vt:lpstr>BankRelationSelf</vt:lpstr>
      <vt:lpstr>BankRelationFamily</vt:lpstr>
      <vt:lpstr>BankRelationCompany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ST1-xiangWei</cp:lastModifiedBy>
  <dcterms:created xsi:type="dcterms:W3CDTF">2006-09-13T11:24:16Z</dcterms:created>
  <dcterms:modified xsi:type="dcterms:W3CDTF">2021-06-21T09:20:02Z</dcterms:modified>
</cp:coreProperties>
</file>