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xiangwei_tool\Config\DatabaseCompare\MappingBooks\11月穩定版\"/>
    </mc:Choice>
  </mc:AlternateContent>
  <bookViews>
    <workbookView xWindow="0" yWindow="0" windowWidth="28800" windowHeight="12255" firstSheet="7" activeTab="8"/>
  </bookViews>
  <sheets>
    <sheet name="目錄" sheetId="1" r:id="rId1"/>
    <sheet name="AchAuthLog" sheetId="2" r:id="rId2"/>
    <sheet name="AchDeductMedia" sheetId="3" r:id="rId3"/>
    <sheet name="BankAuthAct" sheetId="4" r:id="rId4"/>
    <sheet name="BankAuthAct(2)" sheetId="5" r:id="rId5"/>
    <sheet name="BatxOthers" sheetId="6" r:id="rId6"/>
    <sheet name="BatxOthers(2)" sheetId="7" r:id="rId7"/>
    <sheet name="BankDeductDtl" sheetId="15" r:id="rId8"/>
    <sheet name="BankRmtf" sheetId="16" r:id="rId9"/>
    <sheet name="EmpDeductDtl" sheetId="8" r:id="rId10"/>
    <sheet name="EmpDeductMedia" sheetId="9" r:id="rId11"/>
    <sheet name="EmpDeductSchedule" sheetId="10" r:id="rId12"/>
    <sheet name="InsuComm" sheetId="11" r:id="rId13"/>
    <sheet name="InsuOrignal" sheetId="12" r:id="rId14"/>
    <sheet name="InsuRenew" sheetId="13" r:id="rId15"/>
    <sheet name="PostAuthLog" sheetId="14" r:id="rId16"/>
  </sheets>
  <calcPr calcId="162913"/>
</workbook>
</file>

<file path=xl/calcChain.xml><?xml version="1.0" encoding="utf-8"?>
<calcChain xmlns="http://schemas.openxmlformats.org/spreadsheetml/2006/main">
  <c r="E1" i="16" l="1"/>
  <c r="E1" i="15" l="1"/>
  <c r="E1" i="11" l="1"/>
  <c r="E1" i="14" l="1"/>
  <c r="E1" i="13"/>
  <c r="E1" i="12"/>
  <c r="E1" i="10"/>
  <c r="E1" i="9"/>
  <c r="E1" i="8"/>
  <c r="E1" i="7"/>
  <c r="E1" i="6"/>
  <c r="E1" i="5"/>
  <c r="E1" i="4"/>
  <c r="E1" i="3"/>
  <c r="E1" i="2"/>
  <c r="B13" i="1"/>
  <c r="B12" i="1"/>
  <c r="B11" i="1"/>
  <c r="B10" i="1"/>
  <c r="B9" i="1"/>
  <c r="B8" i="1"/>
  <c r="B7" i="1"/>
  <c r="B6" i="1"/>
  <c r="B5" i="1"/>
  <c r="B4" i="1"/>
  <c r="B3" i="1"/>
</calcChain>
</file>

<file path=xl/sharedStrings.xml><?xml version="1.0" encoding="utf-8"?>
<sst xmlns="http://schemas.openxmlformats.org/spreadsheetml/2006/main" count="3636" uniqueCount="930">
  <si>
    <t>空白:待確認
1:新檔不需轉
2:新檔資料匯入
3:AS400資料匯入
4:Eloan資料匯入
5:債務協商-帳務系統資料匯入</t>
  </si>
  <si>
    <t>空白:未處理
1:TABLE已建立
2:程式撰寫中
3:程式完成待測試
4:測試中
5:測試完成</t>
  </si>
  <si>
    <t>序號</t>
  </si>
  <si>
    <t>TABLE NAME</t>
  </si>
  <si>
    <t>中文名稱</t>
  </si>
  <si>
    <t>種類</t>
  </si>
  <si>
    <t>狀態</t>
  </si>
  <si>
    <t>備註</t>
  </si>
  <si>
    <t>ACH授權記錄檔</t>
  </si>
  <si>
    <t>ACH扣款媒體檔</t>
  </si>
  <si>
    <t>銀扣授權帳號檔</t>
  </si>
  <si>
    <t>其他還款來源檔</t>
  </si>
  <si>
    <t>員工扣薪明細檔</t>
  </si>
  <si>
    <t>員工扣薪媒體檔</t>
  </si>
  <si>
    <t>員工扣薪日程表</t>
  </si>
  <si>
    <t>火險佣金檔</t>
  </si>
  <si>
    <t>火險初保檔</t>
  </si>
  <si>
    <t>火險單續保檔</t>
  </si>
  <si>
    <t>郵局授權記錄檔</t>
  </si>
  <si>
    <t>Table</t>
  </si>
  <si>
    <t>AchAuthLog</t>
  </si>
  <si>
    <t>比對處理用 Raw SQL pre-Select append:</t>
  </si>
  <si>
    <t>串聯方式</t>
  </si>
  <si>
    <t xml:space="preserve">FROM (SELECT "AH$ACRP"."CUSCDT"
 ,"AH$ACRP"."LMSACN"
 ,"AH$ACRP"."LMSPBK"
 ,"AH$ACRP"."LMSPCN"
 ,MIN("AH$ACRP"."LMSAPN") AS "LMSAPN"
 FROM "AH$ACRP"
 GROUP BY "AH$ACRP"."CUSCDT"
 ,"AH$ACRP"."LMSACN"
 ,"AH$ACRP"."LMSPBK"
 ,"AH$ACRP"."LMSPCN" ) S1
 LEFT JOIN "AH$ACRP" S2 ON S2."CUSCDT" = S1."CUSCDT"
 AND S2."LMSACN" = S1."LMSACN"
 AND S2."LMSPBK" = S1."LMSPBK"
 AND S2."LMSPCN" = S1."LMSPCN"
 AND S2."LMSAPN" = S1."LMSAPN"
 LEFT JOIN (SELECT DISTINCT
 "LMSACN"
 ,"LMSPCN"
 ,"LMSPRL"
 ,"LMSPAN"
 ,"LMSPID"
 ,ROW_NUMBER() OVER (PARTITION BY "LMSACN","LMSPCN" ORDER BY "LMSPRL") AS "SEQ"
 FROM "LA$APLP"
 WHERE "LMSPYS" = 2
 ) FACM ON FACM."LMSACN" = S2."LMSACN"
 AND FACM."LMSPCN" = S2."LMSPCN"
 AND FACM."SEQ" = 1
 </t>
  </si>
  <si>
    <t>比對處理用 ORDER BY:</t>
  </si>
  <si>
    <t>篩選條件</t>
  </si>
  <si>
    <t>比對處理用 Raw SQL Append:</t>
  </si>
  <si>
    <t>SEQ</t>
  </si>
  <si>
    <t>欄位名稱</t>
  </si>
  <si>
    <t>型態</t>
  </si>
  <si>
    <t>長度</t>
  </si>
  <si>
    <t>小數</t>
  </si>
  <si>
    <t>備註說明</t>
  </si>
  <si>
    <t>Table名稱</t>
  </si>
  <si>
    <t>特殊處理</t>
  </si>
  <si>
    <t>比對處理</t>
  </si>
  <si>
    <t/>
  </si>
  <si>
    <t>AuthCreateDate</t>
  </si>
  <si>
    <t>建檔日期</t>
  </si>
  <si>
    <t>Decimald</t>
  </si>
  <si>
    <t>AH$ACRP</t>
  </si>
  <si>
    <t>CUSCDT</t>
  </si>
  <si>
    <t xml:space="preserve">建檔日期      </t>
  </si>
  <si>
    <t xml:space="preserve">N
</t>
  </si>
  <si>
    <t xml:space="preserve">8
</t>
  </si>
  <si>
    <t xml:space="preserve">
</t>
  </si>
  <si>
    <t>"S2"."CUSCDT"</t>
  </si>
  <si>
    <t>CustNo</t>
  </si>
  <si>
    <t>戶號</t>
  </si>
  <si>
    <t>DECIMAL</t>
  </si>
  <si>
    <t>LMSACN</t>
  </si>
  <si>
    <t xml:space="preserve">戶號          </t>
  </si>
  <si>
    <t xml:space="preserve">7
</t>
  </si>
  <si>
    <t>"S2"."LMSACN"</t>
  </si>
  <si>
    <t>RepayBank</t>
  </si>
  <si>
    <t>扣款銀行</t>
  </si>
  <si>
    <t>VARCHAR2</t>
  </si>
  <si>
    <t>CASE WHEN S2."LMSPBK" = '1' THEN '812' WHEN S2."LMSPBK" = '2' THEN '006' WHEN S2."LMSPBK" = '3' THEN '700' WHEN S2."LMSPBK" = '4' THEN '103' ELSE '000' END</t>
  </si>
  <si>
    <t>RepayAcct</t>
  </si>
  <si>
    <t>扣款帳號</t>
  </si>
  <si>
    <t>LMSPCN</t>
  </si>
  <si>
    <t xml:space="preserve">扣款帳號      </t>
  </si>
  <si>
    <t xml:space="preserve">14
</t>
  </si>
  <si>
    <t>LPAD("S2"."LMSPCN", 14, '0')</t>
  </si>
  <si>
    <t>CreateFlag</t>
  </si>
  <si>
    <t>新增或取消記號</t>
  </si>
  <si>
    <t>A:新增授權
D:取消授權
Y.刪除(DeleteDate &gt; 0時，顯示用)
Z.暫停授權(DeleteDate &gt; 0時，顯示用)</t>
  </si>
  <si>
    <t>固定為「A」</t>
  </si>
  <si>
    <t>FacmNo</t>
  </si>
  <si>
    <t>額度號碼</t>
  </si>
  <si>
    <t>使用該扣款帳號之第一個額度</t>
  </si>
  <si>
    <t>LMSAPN</t>
  </si>
  <si>
    <t xml:space="preserve">額度          </t>
  </si>
  <si>
    <t xml:space="preserve">3
</t>
  </si>
  <si>
    <t>"S2"."LMSAPN"</t>
  </si>
  <si>
    <t>ProcessDate</t>
  </si>
  <si>
    <t>處理日期</t>
  </si>
  <si>
    <t>最新動作之日期時間(Ex.建檔提出產媒體)</t>
  </si>
  <si>
    <t>ACHCDT</t>
  </si>
  <si>
    <t xml:space="preserve">處理日期時間  </t>
  </si>
  <si>
    <t>CASE WHEN S2."ACHCDT" &gt; 0 THEN TRUNC("S2"."ACHCDT"/ 1000000) ELSE 0 END</t>
  </si>
  <si>
    <t>StampFinishDate</t>
  </si>
  <si>
    <t>核印完成日期時間</t>
  </si>
  <si>
    <t>提回並且成功之日期時間</t>
  </si>
  <si>
    <t>ATHFND</t>
  </si>
  <si>
    <t xml:space="preserve">核印完成日期  </t>
  </si>
  <si>
    <t>CASE WHEN S2."ATHFND" &gt; 0 THEN "S2"."ATHFND" ELSE 0 END</t>
  </si>
  <si>
    <t>AuthStatus</t>
  </si>
  <si>
    <t>授權狀態</t>
  </si>
  <si>
    <t>CdCode:AuthStatus
空白-未授權('':再次授權)
0-成功授權/取消授權
1-印鑑不符
2-無此帳號
3-委繳戶統一編號不符
4-已核印成功在案
5-原交易不存在
6-電子資料與授權書內容不符
7-帳戶已結清
8-印鑑不清
9-其他
A-未收到授權書
B-用戶號碼錯誤
C-靜止戶
D-未收到聲明書
E-授權書資料不全
F-警示戶
G-本帳戶不適用授權扣繳
H-已於他行授權扣款
I-該用戶已死亡
Z-未交易或匯入失敗資料</t>
  </si>
  <si>
    <t>ATHCOD</t>
  </si>
  <si>
    <t xml:space="preserve">授權狀態      </t>
  </si>
  <si>
    <t xml:space="preserve">C
</t>
  </si>
  <si>
    <t xml:space="preserve">1
</t>
  </si>
  <si>
    <t>"S2"."ATHCOD"</t>
  </si>
  <si>
    <t>AuthMeth</t>
  </si>
  <si>
    <t>授權方式</t>
  </si>
  <si>
    <t>CdCode:AchAuthCode
A:紙本新增
O:舊檔轉換</t>
  </si>
  <si>
    <t>ACHCOD</t>
  </si>
  <si>
    <t xml:space="preserve">授權方式      </t>
  </si>
  <si>
    <t>"S2"."ACHCOD"</t>
  </si>
  <si>
    <t>LimitAmt</t>
  </si>
  <si>
    <t>每筆扣款限額</t>
  </si>
  <si>
    <t>媒體檔規格為X(8)</t>
  </si>
  <si>
    <t>ACHLAMT</t>
  </si>
  <si>
    <t xml:space="preserve">每筆扣款限額  </t>
  </si>
  <si>
    <t>"S2"."ACHLAMT"</t>
  </si>
  <si>
    <t>MediaCode</t>
  </si>
  <si>
    <t>媒體碼</t>
  </si>
  <si>
    <t>空白:未產生媒體
Y:已產生媒體</t>
  </si>
  <si>
    <t>ACHCDE</t>
  </si>
  <si>
    <t xml:space="preserve">媒體碼        </t>
  </si>
  <si>
    <t>"S2"."ACHCDE"</t>
  </si>
  <si>
    <t>BatchNo</t>
  </si>
  <si>
    <t>批號</t>
  </si>
  <si>
    <t>固定為空白</t>
  </si>
  <si>
    <t>PropDate</t>
  </si>
  <si>
    <t>提出日期</t>
  </si>
  <si>
    <t>RetrDate</t>
  </si>
  <si>
    <t>提回日期</t>
  </si>
  <si>
    <t>DeleteDate</t>
  </si>
  <si>
    <t>刪除日期/暫停授權日期</t>
  </si>
  <si>
    <t>已授權成功為暫停授權</t>
  </si>
  <si>
    <t>固定為「0」</t>
  </si>
  <si>
    <t>RelationCode</t>
  </si>
  <si>
    <t>與借款人關係</t>
  </si>
  <si>
    <t>CdCode:RelationCode
00本人
01夫
02妻
03父
04母
05子
06女
07兄
08弟
09姊
10妹
11姪子
99其他</t>
  </si>
  <si>
    <t>LA$APLP</t>
  </si>
  <si>
    <t>LMSPRL</t>
  </si>
  <si>
    <t xml:space="preserve">2
</t>
  </si>
  <si>
    <t>NVL("FACM"."LMSPRL", '00')</t>
  </si>
  <si>
    <t>RelAcctName</t>
  </si>
  <si>
    <t>第三人帳戶戶名</t>
  </si>
  <si>
    <t>NVARCHAR2</t>
  </si>
  <si>
    <t>LMSPAN</t>
  </si>
  <si>
    <t>帳戶戶名</t>
  </si>
  <si>
    <t xml:space="preserve">62
</t>
  </si>
  <si>
    <t>NVL("FACM"."LMSPAN", u' ')</t>
  </si>
  <si>
    <t>RelationId</t>
  </si>
  <si>
    <t>第三人身分證字號</t>
  </si>
  <si>
    <t>LMSPID</t>
  </si>
  <si>
    <t>身分證字號</t>
  </si>
  <si>
    <t xml:space="preserve">10
</t>
  </si>
  <si>
    <t>NVL("FACM"."LMSPID", ' ')</t>
  </si>
  <si>
    <t>RelAcctBirthday</t>
  </si>
  <si>
    <t>第三人出生日期</t>
  </si>
  <si>
    <t>RelAcctGender</t>
  </si>
  <si>
    <t>第三人性別</t>
  </si>
  <si>
    <t>CdCode:Sex</t>
  </si>
  <si>
    <t>AmlRsp</t>
  </si>
  <si>
    <t>AML回應碼</t>
  </si>
  <si>
    <t>varchar2</t>
  </si>
  <si>
    <t>CdCode:AmlCheckItem
0.非可疑名單/已完成名單確認
1.需審查/確認
2.為凍結名單/未確定名單</t>
  </si>
  <si>
    <t>TitaTxCd</t>
  </si>
  <si>
    <t>交易代號</t>
  </si>
  <si>
    <t>CreateEmpNo</t>
  </si>
  <si>
    <t>建立者櫃員編號</t>
  </si>
  <si>
    <t>CreateDate</t>
  </si>
  <si>
    <t>建立日期時間</t>
  </si>
  <si>
    <t>DATE</t>
  </si>
  <si>
    <t>LastUpdateEmpNo</t>
  </si>
  <si>
    <t>修改者櫃員編號</t>
  </si>
  <si>
    <t>LastUpdate</t>
  </si>
  <si>
    <t>修改日期時間</t>
  </si>
  <si>
    <t>AchDeductMedia</t>
  </si>
  <si>
    <t xml:space="preserve">FROM "AH$MBKP"
 </t>
  </si>
  <si>
    <t>MediaDate</t>
  </si>
  <si>
    <t>媒體日期</t>
  </si>
  <si>
    <t>AH$MBKP</t>
  </si>
  <si>
    <t>TRXIDT</t>
  </si>
  <si>
    <t>入帳日期</t>
  </si>
  <si>
    <t>"AH$MBKP"."TRXIDT"</t>
  </si>
  <si>
    <t>MediaKind</t>
  </si>
  <si>
    <t>媒體別</t>
  </si>
  <si>
    <t>0:非ACH
1:ACH新光
2:ACH他行</t>
  </si>
  <si>
    <t>CASE WHEN "AH$MBKP"."LMSPBK" = 4 THEN '1' WHEN "AH$MBKP"."LMSPBK" = 3 THEN '3' ELSE '2' END</t>
  </si>
  <si>
    <t>MediaSeq</t>
  </si>
  <si>
    <t>媒體序號</t>
  </si>
  <si>
    <t>AH$MBKP
AH$MBKP
AH$MBKP
AH$MBKP
AH$MBKP
AH$MBKP
AH$MBKP
AH$MBKP</t>
  </si>
  <si>
    <t>MBKAMT
ACTACT
TRXIED
TRXISD
TRXIDT
LMSPCN
MBKAPN
LMSACN</t>
  </si>
  <si>
    <t>扣款金額
科目
計息迄日
計息起日
入帳日期
扣款帳號
額度號碼
戶號</t>
  </si>
  <si>
    <t xml:space="preserve">D
N
N
N
N
N
N
N
</t>
  </si>
  <si>
    <t xml:space="preserve">11
3
8
8
8
14
3
7
</t>
  </si>
  <si>
    <t xml:space="preserve">0
</t>
  </si>
  <si>
    <t>ROW_NUMBER() OVER (PARTITION BY "AH$MBKP"."TRXIDT", CASE WHEN "AH$MBKP"."LMSPBK" = 4 THEN '1' WHEN "AH$MBKP"."LMSPBK" = 3 THEN '3' ELSE '2' END ORDER BY "AH$MBKP"."LMSACN", "AH$MBKP"."MBKAPN", "AH$MBKP"."LMSPCN", "AH$MBKP"."TRXIDT", "AH$MBKP"."TRXISD", "AH$MBKP"."TRXIED", "AH$MBKP"."ACTACT", "AH$MBKP"."MBKAMT")</t>
  </si>
  <si>
    <t>"AH$MBKP"."LMSACN"</t>
  </si>
  <si>
    <t>MBKAPN</t>
  </si>
  <si>
    <t>"AH$MBKP"."MBKAPN"</t>
  </si>
  <si>
    <t>RepayType</t>
  </si>
  <si>
    <t>還款類別</t>
  </si>
  <si>
    <t>CdCode:RepayType
1.期款
2.部分償還
3.結案
4.帳管費
5.火險費
6.契變手續費
7.法務費
9.其他
銀扣媒體檔用
1.火險費 
2.帳管費 
3.期款 
4.貸後契變手續費</t>
  </si>
  <si>
    <t>MAKTRX</t>
  </si>
  <si>
    <t>ACH入帳扣款別</t>
  </si>
  <si>
    <t>CASE "AH$MBKP"."MAKTRX" WHEN '1' THEN '5' WHEN '2' THEN '4' WHEN '3' THEN '1' WHEN '4' THEN '6' ELSE '0' END</t>
  </si>
  <si>
    <t>RepayAmt</t>
  </si>
  <si>
    <t>扣款金額,還款金額</t>
  </si>
  <si>
    <t>MBKAMT</t>
  </si>
  <si>
    <t>扣款金額</t>
  </si>
  <si>
    <t xml:space="preserve">D
</t>
  </si>
  <si>
    <t xml:space="preserve">11
</t>
  </si>
  <si>
    <t xml:space="preserve">0
</t>
  </si>
  <si>
    <t>"AH$MBKP"."MBKAMT"</t>
  </si>
  <si>
    <t>ReturnCode</t>
  </si>
  <si>
    <t>退件理由代號</t>
  </si>
  <si>
    <t>提回規格</t>
  </si>
  <si>
    <t>MBKRSN</t>
  </si>
  <si>
    <t>扣款失敗原因</t>
  </si>
  <si>
    <t>"AH$MBKP"."MBKRSN"</t>
  </si>
  <si>
    <t>EntryDate</t>
  </si>
  <si>
    <t>PrevIntDate</t>
  </si>
  <si>
    <t>繳息迄日</t>
  </si>
  <si>
    <t>LMSLPD</t>
  </si>
  <si>
    <t>"AH$MBKP"."LMSLPD"</t>
  </si>
  <si>
    <t>LMSPBK</t>
  </si>
  <si>
    <t xml:space="preserve">4
</t>
  </si>
  <si>
    <t>"AH$MBKP"."LMSPBK"</t>
  </si>
  <si>
    <t>RepayAcctNo</t>
  </si>
  <si>
    <t>"AH$MBKP"."LMSPCN"</t>
  </si>
  <si>
    <t>AchRepayCode</t>
  </si>
  <si>
    <t>入帳扣款別</t>
  </si>
  <si>
    <t>1.火險費
2.帳管費
3.期款
4.貸後契變手續費</t>
  </si>
  <si>
    <t>"AH$MBKP"."MAKTRX"</t>
  </si>
  <si>
    <t>AcctCode</t>
  </si>
  <si>
    <t>科目</t>
  </si>
  <si>
    <t>ACTACT</t>
  </si>
  <si>
    <t>"AH$MBKP"."ACTACT"</t>
  </si>
  <si>
    <t>IntStartDate</t>
  </si>
  <si>
    <t>計息起日</t>
  </si>
  <si>
    <t>TRXISD</t>
  </si>
  <si>
    <t>"AH$MBKP"."TRXISD"</t>
  </si>
  <si>
    <t>IntEndDate</t>
  </si>
  <si>
    <t>計息迄日</t>
  </si>
  <si>
    <t>TRXIED</t>
  </si>
  <si>
    <t>"AH$MBKP"."TRXIED"</t>
  </si>
  <si>
    <t>DepCode</t>
  </si>
  <si>
    <t>存摺代號</t>
  </si>
  <si>
    <t>DPSATC</t>
  </si>
  <si>
    <t>"AH$MBKP"."DPSATC"</t>
  </si>
  <si>
    <t>"AH$MBKP"."LMSPRL"</t>
  </si>
  <si>
    <t>RelCustName</t>
  </si>
  <si>
    <t>"AH$MBKP"."LMSPAN"</t>
  </si>
  <si>
    <t>RelCustId</t>
  </si>
  <si>
    <t>"AH$MBKP"."LMSPID"</t>
  </si>
  <si>
    <t>AcDate</t>
  </si>
  <si>
    <t>會計日期</t>
  </si>
  <si>
    <t>TRXDAT</t>
  </si>
  <si>
    <t>"AH$MBKP"."TRXDAT"</t>
  </si>
  <si>
    <t>固定為「BATX01」</t>
  </si>
  <si>
    <t>DetailSeq</t>
  </si>
  <si>
    <t>明細序號</t>
  </si>
  <si>
    <t xml:space="preserve">N
N
N
</t>
  </si>
  <si>
    <t xml:space="preserve">
</t>
  </si>
  <si>
    <t>ROW_NUMBER() OVER (PARTITION BY "AH$MBKP"."TRXIDT" ORDER BY "AH$MBKP"."LMSACN", "AH$MBKP"."MBKAPN")</t>
  </si>
  <si>
    <t>建檔日期時間</t>
  </si>
  <si>
    <t>建檔人員</t>
  </si>
  <si>
    <t>最後更新日期時間</t>
  </si>
  <si>
    <t>最後更新人員</t>
  </si>
  <si>
    <t>BankAuthAct</t>
  </si>
  <si>
    <t xml:space="preserve">FROM "LA$APLP" S1
 </t>
  </si>
  <si>
    <t>"CustNo", "FacmNo", "AuthType"</t>
  </si>
  <si>
    <t>WHERE S1."LMSPYS" = 2</t>
  </si>
  <si>
    <t>"S1"."LMSACN"</t>
  </si>
  <si>
    <t>額度</t>
  </si>
  <si>
    <t>兩個額度共用同一扣款帳號則ACH授權記錄檔只有第一個額度送出授權，但授權帳號檔會寫兩筆</t>
  </si>
  <si>
    <t>"S1"."LMSAPN"</t>
  </si>
  <si>
    <t>AuthType</t>
  </si>
  <si>
    <t>授權類別</t>
  </si>
  <si>
    <t>CdCode:AuthCode
00.期款 (ACH)
01.期款 (郵局)
02.火險 (郵局)</t>
  </si>
  <si>
    <t>CASE WHEN S1."LMSPBK" = '3' THEN '01' ELSE '00' END</t>
  </si>
  <si>
    <t>CASE WHEN S1."LMSPBK" = '1' THEN '812' WHEN S1."LMSPBK" = '2' THEN '006' WHEN S1."LMSPBK" = '3' THEN '700' WHEN S1."LMSPBK" = '4' THEN '103' ELSE '000' END</t>
  </si>
  <si>
    <t>PostDepCode</t>
  </si>
  <si>
    <t>郵局存款別</t>
  </si>
  <si>
    <t>CdCode:PostDepCode
存簿：P劃撥：G</t>
  </si>
  <si>
    <t>POSCDE</t>
  </si>
  <si>
    <t>"S1"."POSCDE"</t>
  </si>
  <si>
    <t>變更扣款帳號時授權成功才會更新</t>
  </si>
  <si>
    <t>LPAD("S1"."LMSPCN", 14, '0')</t>
  </si>
  <si>
    <t>Status</t>
  </si>
  <si>
    <t>狀態碼</t>
  </si>
  <si>
    <t>空白:未授權
0:授權成功       授權提回更新      
1:停止使用       0:授權成功時維護；恢復=&gt;維護回0:授權成功
2.取消授權       授權提回更新 
8.授權失敗
9:已送出授權</t>
  </si>
  <si>
    <t>ACH</t>
  </si>
  <si>
    <t>AcctSeq</t>
  </si>
  <si>
    <t>帳號碼</t>
  </si>
  <si>
    <t>該戶號之第一個扣款帳號為空白，其後依序01起編(郵局用)</t>
  </si>
  <si>
    <t>WHERE S1."LMSPBK" = '3'
AND S1."LMSPYS" = 2</t>
  </si>
  <si>
    <t>固定為「02」</t>
  </si>
  <si>
    <t>BatxOthers</t>
  </si>
  <si>
    <t xml:space="preserve">FROM "LN$CTSP" CTS
 </t>
  </si>
  <si>
    <t>LN$CTSP</t>
  </si>
  <si>
    <t>"CTS"."TRXDAT"</t>
  </si>
  <si>
    <t>整批批號</t>
  </si>
  <si>
    <t>不同櫃員登錄時，抓取總帳檔當日最新之BATX批號+1</t>
  </si>
  <si>
    <t>LN$CTSP
LN$CTSP</t>
  </si>
  <si>
    <t>TRXNMT
TRXDAT</t>
  </si>
  <si>
    <t>交易序號
會計日期</t>
  </si>
  <si>
    <t xml:space="preserve">N
N
</t>
  </si>
  <si>
    <t xml:space="preserve">7
8
</t>
  </si>
  <si>
    <t xml:space="preserve">
</t>
  </si>
  <si>
    <t>ROW_NUMBER() OVER (PARTITION BY "CTS"."TRXDAT" ORDER BY "CTS"."TRXNMT")</t>
  </si>
  <si>
    <t>RepayCode</t>
  </si>
  <si>
    <t>來源</t>
  </si>
  <si>
    <t>05.法院扣薪
06.理賠金
07.代收款-債權協商
09.其他
11.匯款轉帳預先作業</t>
  </si>
  <si>
    <t>固定為「5」</t>
  </si>
  <si>
    <t>CdCode:RepayType
1:期款
2:部分償還
3:結案
4:帳管費
5:火險費
6:契變手續費
7:法務費
9:其他</t>
  </si>
  <si>
    <t>固定為「9」</t>
  </si>
  <si>
    <t>RepayAcCode</t>
  </si>
  <si>
    <t>來源會計科目</t>
  </si>
  <si>
    <t>11+5+2</t>
  </si>
  <si>
    <t>金額</t>
  </si>
  <si>
    <t>METAMT</t>
  </si>
  <si>
    <t xml:space="preserve">13
</t>
  </si>
  <si>
    <t>"CTS"."METAMT"</t>
  </si>
  <si>
    <t>RepayId</t>
  </si>
  <si>
    <t>來源統編</t>
  </si>
  <si>
    <t>CUSID1</t>
  </si>
  <si>
    <t>統一編號</t>
  </si>
  <si>
    <t>"CTS"."CUSID1"</t>
  </si>
  <si>
    <t>RepayName</t>
  </si>
  <si>
    <t>來源戶名</t>
  </si>
  <si>
    <t>CUSNAJ</t>
  </si>
  <si>
    <t>中文姓名</t>
  </si>
  <si>
    <t xml:space="preserve">12
</t>
  </si>
  <si>
    <t>"CTS"."CUSNAJ"</t>
  </si>
  <si>
    <t>借款人戶號</t>
  </si>
  <si>
    <t>"CTS"."LMSACN"</t>
  </si>
  <si>
    <t>CustNm</t>
  </si>
  <si>
    <t>借款人戶名</t>
  </si>
  <si>
    <t>CUSNAE</t>
  </si>
  <si>
    <t>"CTS"."CUSNAE"</t>
  </si>
  <si>
    <t>RvNo</t>
  </si>
  <si>
    <t>銷帳碼</t>
  </si>
  <si>
    <t>Note</t>
  </si>
  <si>
    <t>摘要</t>
  </si>
  <si>
    <t>T05</t>
  </si>
  <si>
    <t>"CTS"."T05"</t>
  </si>
  <si>
    <t xml:space="preserve"> </t>
  </si>
  <si>
    <t>LN$KCPP</t>
  </si>
  <si>
    <t>"KCP"."TRXDAT"</t>
  </si>
  <si>
    <t>LN$KCPP
LN$KCPP
LN$KCPP</t>
  </si>
  <si>
    <t>TRXNMT
TRXDAT
d_MaxRecordNo</t>
  </si>
  <si>
    <t>固定為「6」</t>
  </si>
  <si>
    <t>KCPAMT</t>
  </si>
  <si>
    <t>理賠金額</t>
  </si>
  <si>
    <t>"KCP"."KCPAMT"</t>
  </si>
  <si>
    <t>"KCP"."CUSID1"</t>
  </si>
  <si>
    <t>"KCP"."CUSNAJ"</t>
  </si>
  <si>
    <t>"KCP"."LMSACN"</t>
  </si>
  <si>
    <t>KCPPLY</t>
  </si>
  <si>
    <t>保單號碼</t>
  </si>
  <si>
    <t>"KCP"."KCPPLY"</t>
  </si>
  <si>
    <t>EmpDeductDtl</t>
  </si>
  <si>
    <t xml:space="preserve">FROM "LNMSLP"
 </t>
  </si>
  <si>
    <t>LNMSLP</t>
  </si>
  <si>
    <t>"LNMSLP"."TRXIDT"</t>
  </si>
  <si>
    <t xml:space="preserve">戶號    </t>
  </si>
  <si>
    <t>"LNMSLP"."LMSACN"</t>
  </si>
  <si>
    <t>CdCode:RepayType
1.期款
2.部分償還
3.結案
4.帳管費
5.火險費
6.契變手續費
7.法務費
9.其他</t>
  </si>
  <si>
    <t>MBKTRX</t>
  </si>
  <si>
    <t>CASE "LNMSLP"."MBKTRX" WHEN '1' THEN '5' WHEN '2' THEN '1' WHEN '3' THEN '4' WHEN '4' THEN '6' ELSE '0' END</t>
  </si>
  <si>
    <t>PerfMonth</t>
  </si>
  <si>
    <t>業績年月</t>
  </si>
  <si>
    <t>YGYYMM</t>
  </si>
  <si>
    <t xml:space="preserve">6
</t>
  </si>
  <si>
    <t>"LNMSLP"."YGYYMM"</t>
  </si>
  <si>
    <t>ProcCode</t>
  </si>
  <si>
    <t xml:space="preserve">流程別  </t>
  </si>
  <si>
    <t>FLWCOD</t>
  </si>
  <si>
    <t>"LNMSLP"."FLWCOD"</t>
  </si>
  <si>
    <t>扣款代碼</t>
  </si>
  <si>
    <t>CdCode:PerfRepayCode
1:扣薪件;2:特約件;3:滯繳件;4:人事特約件;5:房貸扣薪件</t>
  </si>
  <si>
    <t>DEDCOD</t>
  </si>
  <si>
    <t>"LNMSLP"."DEDCOD"</t>
  </si>
  <si>
    <t xml:space="preserve">科目    </t>
  </si>
  <si>
    <t>"LNMSLP"."ACTACT"</t>
  </si>
  <si>
    <t>額度編號</t>
  </si>
  <si>
    <t>BormNo</t>
  </si>
  <si>
    <t>撥款編號</t>
  </si>
  <si>
    <t>EmpNo</t>
  </si>
  <si>
    <t>員工代號</t>
  </si>
  <si>
    <t>EMPCOD</t>
  </si>
  <si>
    <t>"LNMSLP"."EMPCOD"</t>
  </si>
  <si>
    <t>CustId</t>
  </si>
  <si>
    <t>"LNMSLP"."CUSID1"</t>
  </si>
  <si>
    <t>TxAmt</t>
  </si>
  <si>
    <t>交易金額(實扣金額)</t>
  </si>
  <si>
    <t>TRXAMT</t>
  </si>
  <si>
    <t>交易金額</t>
  </si>
  <si>
    <t>"LNMSLP"."TRXAMT"</t>
  </si>
  <si>
    <t>ErrMsg</t>
  </si>
  <si>
    <t>失敗原因</t>
  </si>
  <si>
    <t>FALCOD</t>
  </si>
  <si>
    <t>"LNMSLP"."FALCOD"</t>
  </si>
  <si>
    <t>Acdate</t>
  </si>
  <si>
    <t>入帳時更新</t>
  </si>
  <si>
    <t>"LNMSLP"."TRXDAT"</t>
  </si>
  <si>
    <t>TitaTlrNo</t>
  </si>
  <si>
    <t>經辦</t>
  </si>
  <si>
    <t>TitaTxtNo</t>
  </si>
  <si>
    <t>交易序號</t>
  </si>
  <si>
    <t>TRXNMT</t>
  </si>
  <si>
    <t>"LNMSLP"."TRXNMT"</t>
  </si>
  <si>
    <t>批次號碼</t>
  </si>
  <si>
    <t>BSTBTN</t>
  </si>
  <si>
    <t>"LNMSLP"."BSTBTN"</t>
  </si>
  <si>
    <t>應扣金額</t>
  </si>
  <si>
    <t>TPAYAMT</t>
  </si>
  <si>
    <t>"LNMSLP"."TPAYAMT"</t>
  </si>
  <si>
    <t>ResignCode</t>
  </si>
  <si>
    <t>離職代碼</t>
  </si>
  <si>
    <t>M06QCD</t>
  </si>
  <si>
    <t>"LNMSLP"."M06QCD"</t>
  </si>
  <si>
    <t>DeptCode</t>
  </si>
  <si>
    <t>部室代號</t>
  </si>
  <si>
    <t>BCMDPT</t>
  </si>
  <si>
    <t>"LNMSLP"."BCMDPT"</t>
  </si>
  <si>
    <t>UnitCode</t>
  </si>
  <si>
    <t xml:space="preserve">單位代號  </t>
  </si>
  <si>
    <t>BCMCOD</t>
  </si>
  <si>
    <t>"LNMSLP"."BCMCOD"</t>
  </si>
  <si>
    <t xml:space="preserve">計息起日  </t>
  </si>
  <si>
    <t>INSISD</t>
  </si>
  <si>
    <t>"LNMSLP"."INSISD"</t>
  </si>
  <si>
    <t xml:space="preserve">計息迄日  </t>
  </si>
  <si>
    <t>INSIED</t>
  </si>
  <si>
    <t>"LNMSLP"."INSIED"</t>
  </si>
  <si>
    <t>PositCode</t>
  </si>
  <si>
    <t xml:space="preserve">職務代號  </t>
  </si>
  <si>
    <t>POSRNK</t>
  </si>
  <si>
    <t>"LNMSLP"."POSRNK"</t>
  </si>
  <si>
    <t>Principal</t>
  </si>
  <si>
    <t xml:space="preserve">本金      </t>
  </si>
  <si>
    <t>INSPRN</t>
  </si>
  <si>
    <t>"LNMSLP"."INSPRN"</t>
  </si>
  <si>
    <t>Interest</t>
  </si>
  <si>
    <t xml:space="preserve">利息      </t>
  </si>
  <si>
    <t>INSINS</t>
  </si>
  <si>
    <t>"LNMSLP"."INSINS"</t>
  </si>
  <si>
    <t>SumOvpayAmt</t>
  </si>
  <si>
    <t xml:space="preserve">累溢短收  </t>
  </si>
  <si>
    <t>TRXAOS</t>
  </si>
  <si>
    <t>"LNMSLP"."TRXAOS"</t>
  </si>
  <si>
    <t>JsonFields</t>
  </si>
  <si>
    <t>jason格式紀錄欄</t>
  </si>
  <si>
    <t>(JSON格式)報表:違約金、欠繳本金、欠繳利息、暫收抵繳</t>
  </si>
  <si>
    <t>CurrIntAmt</t>
  </si>
  <si>
    <t xml:space="preserve">當期利息  </t>
  </si>
  <si>
    <t>INSCIN</t>
  </si>
  <si>
    <t>"LNMSLP"."INSCIN"</t>
  </si>
  <si>
    <t>CurrPrinAmt</t>
  </si>
  <si>
    <t xml:space="preserve">當期本金  </t>
  </si>
  <si>
    <t>INSCPN</t>
  </si>
  <si>
    <t>"LNMSLP"."INSCPN"</t>
  </si>
  <si>
    <t>1:ACH新光
2:ACH他行
3:郵局
4:15日
5:非15日</t>
  </si>
  <si>
    <t>EmpDeductMedia</t>
  </si>
  <si>
    <t xml:space="preserve">FROM "LNMSLP" S1
 </t>
  </si>
  <si>
    <t>"S1"."TRXIDT"</t>
  </si>
  <si>
    <t>4:15日
5:非15日</t>
  </si>
  <si>
    <t>固定為「1」</t>
  </si>
  <si>
    <t>LNMSLP
LNMSLP</t>
  </si>
  <si>
    <t>TRXNMT
TRXIDT</t>
  </si>
  <si>
    <t>交易序號
入帳日期</t>
  </si>
  <si>
    <t>ROW_NUMBER() OVER (PARTITION BY "S1"."TRXIDT" ORDER BY "S1"."TRXNMT")</t>
  </si>
  <si>
    <t>CdCode:RepayType
1.期款
5.火險費</t>
  </si>
  <si>
    <t>CASE "S1"."MBKTRX" WHEN '1' THEN '5' WHEN '2' THEN '1' WHEN '3' THEN '4' WHEN '4' THEN '6' ELSE '0' END</t>
  </si>
  <si>
    <t>PerfRepayCode</t>
  </si>
  <si>
    <t>"S1"."DEDCOD"</t>
  </si>
  <si>
    <t>還款金額(扣款金額)</t>
  </si>
  <si>
    <t>"S1"."TPAYAMT"</t>
  </si>
  <si>
    <t>"S1"."YGYYMM"</t>
  </si>
  <si>
    <t>FlowCode</t>
  </si>
  <si>
    <t>流程別</t>
  </si>
  <si>
    <t>"S1"."FLWCOD"</t>
  </si>
  <si>
    <t>單位代號</t>
  </si>
  <si>
    <t>"S1"."BCMCOD"</t>
  </si>
  <si>
    <t>身分證統一編號</t>
  </si>
  <si>
    <t>"S1"."CUSID1"</t>
  </si>
  <si>
    <t>"S1"."TRXAMT"</t>
  </si>
  <si>
    <t>本金科目/000</t>
  </si>
  <si>
    <t>"S1"."ACTACT"</t>
  </si>
  <si>
    <t>"S1"."BSTBTN"</t>
  </si>
  <si>
    <t>LNMSLP
LNMSLP
LNMSLP</t>
  </si>
  <si>
    <t>TRXNMT
BSTBTN
TRXDAT</t>
  </si>
  <si>
    <t>交易序號
批次號碼
會計日期</t>
  </si>
  <si>
    <t xml:space="preserve">7
2
8
</t>
  </si>
  <si>
    <t>ROW_NUMBER() OVER (PARTITION BY "S1"."TRXDAT", "S1"."BSTBTN" ORDER BY "S1"."TRXNMT")</t>
  </si>
  <si>
    <t>EmpDeductSchedule</t>
  </si>
  <si>
    <t xml:space="preserve">FROM (SELECT "YGYYMM"
 ,"FLWCOD"
 ,"TRXIDT"
 ,"YGEPDT"
 ,ROW_NUMBER() OVER (PARTITION BY "YGYYMM","FLWCOD" ORDER BY "TRXIDT" DESC) AS "Seq"
 FROM "TBYGYMP") S1
 </t>
  </si>
  <si>
    <t>"WorkMonth", "AgType1"</t>
  </si>
  <si>
    <t>WHERE S1."Seq" = 1</t>
  </si>
  <si>
    <t>WorkMonth</t>
  </si>
  <si>
    <t>工作年月</t>
  </si>
  <si>
    <t>TBYGYMP</t>
  </si>
  <si>
    <t xml:space="preserve">業績年月  </t>
  </si>
  <si>
    <t>AgType1</t>
  </si>
  <si>
    <t>同CdEmp.AgType1制度別(3、4:15日薪)；
流程別對應之扣薪種類，建立於CdCode(EmpDeductType)，
1-15日薪:12個月，2-非15日薪:13個工作月</t>
  </si>
  <si>
    <t xml:space="preserve">流程別    </t>
  </si>
  <si>
    <t xml:space="preserve">入帳日期  </t>
  </si>
  <si>
    <t>InsuComm</t>
  </si>
  <si>
    <t>InsuCommSeq</t>
  </si>
  <si>
    <t>佣金媒體檔序號</t>
  </si>
  <si>
    <t>寫入檔之排序</t>
  </si>
  <si>
    <t>LN$CMDP</t>
  </si>
  <si>
    <t>InsuOrignal</t>
  </si>
  <si>
    <t>"ClCode1", "ClCode2", "ClNo", "OrigInsuNo", "EndoInsuNo"</t>
  </si>
  <si>
    <t>ClCode1</t>
  </si>
  <si>
    <t>擔保品-代號1</t>
  </si>
  <si>
    <t>ClNoMap</t>
  </si>
  <si>
    <t>新擔保品代號1</t>
  </si>
  <si>
    <t xml:space="preserve">DECIMAL
</t>
  </si>
  <si>
    <t>"CNM"."ClCode1"</t>
  </si>
  <si>
    <t>ClCode2</t>
  </si>
  <si>
    <t>擔保品-代號2</t>
  </si>
  <si>
    <t>新擔保品代號2</t>
  </si>
  <si>
    <t>"CNM"."ClCode2"</t>
  </si>
  <si>
    <t>ClNo</t>
  </si>
  <si>
    <t>擔保品編號</t>
  </si>
  <si>
    <t>新擔保品編號</t>
  </si>
  <si>
    <t>"CNM"."ClNo"</t>
  </si>
  <si>
    <t>OrigInsuNo</t>
  </si>
  <si>
    <t>原始保險單號碼</t>
  </si>
  <si>
    <t>LA$INSP</t>
  </si>
  <si>
    <t>INSNUM</t>
  </si>
  <si>
    <t xml:space="preserve">16
</t>
  </si>
  <si>
    <t>TRIM("INSP"."INSNUM")</t>
  </si>
  <si>
    <t>EndoInsuNo</t>
  </si>
  <si>
    <t>批單號碼</t>
  </si>
  <si>
    <t>LN$FR1P</t>
  </si>
  <si>
    <t>NVL(TRIM("FR1P"."INSNUM"), ' ')</t>
  </si>
  <si>
    <t>InsuCompany</t>
  </si>
  <si>
    <t>保險公司</t>
  </si>
  <si>
    <t>INSIID</t>
  </si>
  <si>
    <t>MAX(NVL("INSP"."INSIID", ' '))</t>
  </si>
  <si>
    <t>InsuTypeCode</t>
  </si>
  <si>
    <t>保險類別</t>
  </si>
  <si>
    <t>CdCode:InsuTypeCode
01:住宅火險地震險
02:火險
03:地震險
04:汽車全險
05:綜合營造險
06:動產火險
07:其他</t>
  </si>
  <si>
    <t>CASE WHEN SUM(INSP."INSIAM") &gt; 0 AND SUM(INSP."INSIAE") &gt; 0 THEN '01' WHEN SUM(INSP."INSIAM") &gt; 0 THEN '02' WHEN SUM(INSP."INSIAE") &gt; 0 THEN '03' ELSE '07' END</t>
  </si>
  <si>
    <t>FireInsuCovrg</t>
  </si>
  <si>
    <t>火災險保險金額</t>
  </si>
  <si>
    <t>INSIAM</t>
  </si>
  <si>
    <t>火險保額</t>
  </si>
  <si>
    <t>MAX("INSP"."INSIAM")</t>
  </si>
  <si>
    <t>EthqInsuCovrg</t>
  </si>
  <si>
    <t>地震險保險金額</t>
  </si>
  <si>
    <t>INSIAE</t>
  </si>
  <si>
    <t>地震險保額</t>
  </si>
  <si>
    <t>MAX("INSP"."INSIAE")</t>
  </si>
  <si>
    <t>FireInsuPrem</t>
  </si>
  <si>
    <t>火災險保費</t>
  </si>
  <si>
    <t>INSPRM</t>
  </si>
  <si>
    <t>火險保費</t>
  </si>
  <si>
    <t>MAX("INSP"."INSPRM")</t>
  </si>
  <si>
    <t>EthqInsuPrem</t>
  </si>
  <si>
    <t>地震險保費</t>
  </si>
  <si>
    <t>INSEPM</t>
  </si>
  <si>
    <t>MAX("INSP"."INSEPM")</t>
  </si>
  <si>
    <t>InsuStartDate</t>
  </si>
  <si>
    <t>保險起日</t>
  </si>
  <si>
    <t>DecimalD</t>
  </si>
  <si>
    <t>INSSDT</t>
  </si>
  <si>
    <t>MIN("INSP"."INSSDT")</t>
  </si>
  <si>
    <t>InsuEndDate</t>
  </si>
  <si>
    <t>保險迄日</t>
  </si>
  <si>
    <t>INSEDT</t>
  </si>
  <si>
    <t>MAX("INSP"."INSEDT")</t>
  </si>
  <si>
    <t>InsuRenew</t>
  </si>
  <si>
    <t>WHERE S0."Seq" = 1</t>
  </si>
  <si>
    <t>"S0"."ClCode1"</t>
  </si>
  <si>
    <t>"S0"."ClCode2"</t>
  </si>
  <si>
    <t>"S0"."ClNo"</t>
  </si>
  <si>
    <t>PrevInsuNo</t>
  </si>
  <si>
    <t>原保單號碼</t>
  </si>
  <si>
    <t>"S0"."PrevInsuNo"</t>
  </si>
  <si>
    <t>修改時需填入</t>
  </si>
  <si>
    <t>InsuYearMonth</t>
  </si>
  <si>
    <t>火險單年月</t>
  </si>
  <si>
    <t>原火險到期年月</t>
  </si>
  <si>
    <t>ADTYMT</t>
  </si>
  <si>
    <t>年月份</t>
  </si>
  <si>
    <t>"S0"."InsuYearMonth"</t>
  </si>
  <si>
    <t>"S0"."CustNo"</t>
  </si>
  <si>
    <t>"S0"."FacmNo"</t>
  </si>
  <si>
    <t>NowInsuNo</t>
  </si>
  <si>
    <t>保險單號碼</t>
  </si>
  <si>
    <t>INSNUM2</t>
  </si>
  <si>
    <t>"S0"."NowInsuNo"</t>
  </si>
  <si>
    <t>RenewCode</t>
  </si>
  <si>
    <t>是否續保</t>
  </si>
  <si>
    <t>0.
1.自保
2.續保</t>
  </si>
  <si>
    <t>固定為「2」</t>
  </si>
  <si>
    <t>"S0"."InsuCompany"</t>
  </si>
  <si>
    <t>"S0"."InsuTypeCode"</t>
  </si>
  <si>
    <t>繳款方式</t>
  </si>
  <si>
    <t>CdCode:RepayCode
1:匯款轉帳
2:銀行扣款
3:員工扣薪
4:支票
5:特約金
6:人事特約金
7:定存特約
8:劃撥存款</t>
  </si>
  <si>
    <t>LMSPYS</t>
  </si>
  <si>
    <t>"S0"."RepayCode"</t>
  </si>
  <si>
    <t>INSIAM2</t>
  </si>
  <si>
    <t>"S0"."FireInsuCovrg"</t>
  </si>
  <si>
    <t>INSIAE2</t>
  </si>
  <si>
    <t>"S0"."EthqInsuCovrg"</t>
  </si>
  <si>
    <t>INSPRM2</t>
  </si>
  <si>
    <t>"S0"."FireInsuPrem"</t>
  </si>
  <si>
    <t>INSEPM2</t>
  </si>
  <si>
    <t>"S0"."EthqInsuPrem"</t>
  </si>
  <si>
    <t>INSSDT2</t>
  </si>
  <si>
    <t>"S0"."InsuStartDate"</t>
  </si>
  <si>
    <t>INSEDT2</t>
  </si>
  <si>
    <t>"S0"."InsuEndDate"</t>
  </si>
  <si>
    <t>TotInsuPrem</t>
  </si>
  <si>
    <t>總保費</t>
  </si>
  <si>
    <t>INSTOT</t>
  </si>
  <si>
    <t>"S0"."TotInsuPrem"</t>
  </si>
  <si>
    <t>繳款會計日</t>
  </si>
  <si>
    <t>"S0"."AcDate"</t>
  </si>
  <si>
    <t>UPDATE_IDENT</t>
  </si>
  <si>
    <t>"S0"."TitaTlrNo"</t>
  </si>
  <si>
    <t>"S0"."TitaTxtNo"</t>
  </si>
  <si>
    <t>NotiTempFg</t>
  </si>
  <si>
    <t>入通知檔</t>
  </si>
  <si>
    <t>Y:已入
N:未入(通知作業後新增)
null:待通知</t>
  </si>
  <si>
    <t>CHKPRT</t>
  </si>
  <si>
    <t>是否印通知單</t>
  </si>
  <si>
    <t>"S0"."NotiTempFg"</t>
  </si>
  <si>
    <t>StatusCode</t>
  </si>
  <si>
    <t>處理代碼</t>
  </si>
  <si>
    <t>0:正常
1:借支
2:催收
4:結案</t>
  </si>
  <si>
    <t>"S0"."StatusCode"</t>
  </si>
  <si>
    <t>OvduDate</t>
  </si>
  <si>
    <t>轉催收日</t>
  </si>
  <si>
    <t>TFRBAD</t>
  </si>
  <si>
    <t>"S0"."OvduDate"</t>
  </si>
  <si>
    <t>OvduNo</t>
  </si>
  <si>
    <t>轉催編號</t>
  </si>
  <si>
    <t>TFRNO</t>
  </si>
  <si>
    <t>"S0"."OvduNo"</t>
  </si>
  <si>
    <t>PostAuthLog</t>
  </si>
  <si>
    <t xml:space="preserve">FROM "PO$AARP"
 LEFT JOIN (SELECT "LMSACN"
 ,"LMSAPN"
 ,"LMSPCN"
 ,"LMSPRL"
 ,"LMSPAN"
 ,"LMSPID"
 ,ROW_NUMBER() OVER (PARTITION BY "LMSACN"
 ,"LMSPCN"
 ORDER BY "LMSPRL"
 ,"LMSAPN"
 ) AS "SEQ"
 FROM "LA$APLP"
 WHERE "LMSPYS" = 2
 ) FACM ON FACM."LMSACN" = "PO$AARP"."LMSACN"
 AND FACM."LMSPCN" = "PO$AARP"."LMSPCN"
 AND FACM."SEQ" = 1
 </t>
  </si>
  <si>
    <t>PO$AARP</t>
  </si>
  <si>
    <t xml:space="preserve">建檔日期    </t>
  </si>
  <si>
    <t>"PO$AARP"."CUSCDT"</t>
  </si>
  <si>
    <t>AuthApplCode</t>
  </si>
  <si>
    <t>申請代號，狀態碼</t>
  </si>
  <si>
    <t>CdCode:AuthApplCode
1.申請
2.終止
3.郵局終止
4.誤終止
9.暫停授權(DeleteDate &gt; 0時，顯示用)</t>
  </si>
  <si>
    <t xml:space="preserve">戶號        </t>
  </si>
  <si>
    <t>"PO$AARP"."LMSACN"</t>
  </si>
  <si>
    <t>帳戶別</t>
  </si>
  <si>
    <t>CdCode:PostDepCode
P：存簿G：劃撥</t>
  </si>
  <si>
    <t xml:space="preserve">郵局存款別  </t>
  </si>
  <si>
    <t>"PO$AARP"."POSCDE"</t>
  </si>
  <si>
    <t>儲金帳號</t>
  </si>
  <si>
    <t xml:space="preserve">扣款帳號    </t>
  </si>
  <si>
    <t>LPAD("PO$AARP"."LMSPCN", 14, '0')</t>
  </si>
  <si>
    <t>AuthCode</t>
  </si>
  <si>
    <t>CdCode:AuthCode
1期款2火險</t>
  </si>
  <si>
    <t>POATYP</t>
  </si>
  <si>
    <t xml:space="preserve">授權類別    </t>
  </si>
  <si>
    <t>SUBSTR("PO$AARP"."POATYP", 2, 1)</t>
  </si>
  <si>
    <t>NVL("FACM"."LMSAPN", 0)</t>
  </si>
  <si>
    <t xml:space="preserve">統一編號    </t>
  </si>
  <si>
    <t>"PO$AARP"."CUSID1"</t>
  </si>
  <si>
    <t>RepayAcctSeq</t>
  </si>
  <si>
    <t>PRCCDT</t>
  </si>
  <si>
    <t>處理日期時間</t>
  </si>
  <si>
    <t>CASE WHEN "PO$AARP"."PRCCDT" &gt; 0 THEN TRUNC("PO$AARP"."PRCCDT"/ 1000000) ELSE 0 END</t>
  </si>
  <si>
    <t>核印完成日期</t>
  </si>
  <si>
    <t>FNDDAT</t>
  </si>
  <si>
    <t>"PO$AARP"."FNDDAT"</t>
  </si>
  <si>
    <t>StampCancelDate</t>
  </si>
  <si>
    <t>核印取消日期</t>
  </si>
  <si>
    <t>CNLDAT</t>
  </si>
  <si>
    <t>"PO$AARP"."CNLDAT"</t>
  </si>
  <si>
    <t>StampCode</t>
  </si>
  <si>
    <t>核印註記</t>
  </si>
  <si>
    <t>CdCode:StampCode
1局帳號不符
2戶名不符
3身分證號不符
4印鑑不符
9其他</t>
  </si>
  <si>
    <t>POACD2</t>
  </si>
  <si>
    <t xml:space="preserve">核印註記    </t>
  </si>
  <si>
    <t>"PO$AARP"."POACD2"</t>
  </si>
  <si>
    <t>PostMediaCode</t>
  </si>
  <si>
    <t>未產出前:空白
產出後:"Y"</t>
  </si>
  <si>
    <t>POACDE</t>
  </si>
  <si>
    <t xml:space="preserve">媒體碼      </t>
  </si>
  <si>
    <t>"PO$AARP"."POACDE"</t>
  </si>
  <si>
    <t>AuthErrorCode</t>
  </si>
  <si>
    <t>狀況代號，授權狀態</t>
  </si>
  <si>
    <t>CdCode:AuthErrorCode
空白:未授權('':再次授權)
00:成功
03:已終止代繳
06:凍結警示戶
07:支票專戶
08:帳號錯誤
09:終止戶
10:身分證不符
11:轉出戶
12:拒絕往來戶
13:無此編號
14:編號已存在
16:管制帳戶
17:掛失戶
18:異常帳戶
19:編號非英數
91:期限未扣款
98:其他</t>
  </si>
  <si>
    <t>POACOD</t>
  </si>
  <si>
    <t xml:space="preserve">授權狀態    </t>
  </si>
  <si>
    <t>"PO$AARP"."POACOD"</t>
  </si>
  <si>
    <t>FileSeq</t>
  </si>
  <si>
    <t>媒體檔流水編號</t>
  </si>
  <si>
    <t>媒體產出前為0</t>
  </si>
  <si>
    <t>POANUM</t>
  </si>
  <si>
    <t xml:space="preserve">序號        </t>
  </si>
  <si>
    <t>"PO$AARP"."POANUM"</t>
  </si>
  <si>
    <t>媒體產出日</t>
  </si>
  <si>
    <t>CASE WHEN "PO$AARP"."POACOD" = '00' THEN "PO$AARP"."FNDDAT" ELSE 0 END</t>
  </si>
  <si>
    <t>暫停授權日期</t>
  </si>
  <si>
    <t>異動日期</t>
  </si>
  <si>
    <t>"AuthCreateDate", "CustNo", "PostDepCode", "RepayAcct", "AuthCode"</t>
    <phoneticPr fontId="4" type="noConversion"/>
  </si>
  <si>
    <t>"MediaDate", "MediaSeq"</t>
    <phoneticPr fontId="4" type="noConversion"/>
  </si>
  <si>
    <t>"EntryDate", "CustNo", "AchRepayCode", "PerfMonth", "ProcCode", "RepayCode", "AcctCode"</t>
    <phoneticPr fontId="4" type="noConversion"/>
  </si>
  <si>
    <t>"AcDate", "DetailSeq"</t>
    <phoneticPr fontId="4" type="noConversion"/>
  </si>
  <si>
    <t>WHERE "RepayCode" = 5</t>
    <phoneticPr fontId="4" type="noConversion"/>
  </si>
  <si>
    <t>WHERE "RepayCode" = 6</t>
    <phoneticPr fontId="4" type="noConversion"/>
  </si>
  <si>
    <t>WHERE "AuthType" != '02'</t>
    <phoneticPr fontId="4" type="noConversion"/>
  </si>
  <si>
    <t>WHERE "AuthType" = '02'</t>
    <phoneticPr fontId="4" type="noConversion"/>
  </si>
  <si>
    <t>"CustNo", "FacmNo"</t>
    <phoneticPr fontId="4" type="noConversion"/>
  </si>
  <si>
    <t>"MediaDate", "CustNo", "FacmNo", "RepayType", "RepayAmt", "MediaKind", "MediaSeq", "AcDate"</t>
    <phoneticPr fontId="4" type="noConversion"/>
  </si>
  <si>
    <t xml:space="preserve">年月份      </t>
  </si>
  <si>
    <t>ManagerCode</t>
  </si>
  <si>
    <t>經紀人代號</t>
  </si>
  <si>
    <t>CMT01</t>
  </si>
  <si>
    <t xml:space="preserve">經紀人代號  </t>
  </si>
  <si>
    <t>CMT02</t>
  </si>
  <si>
    <t xml:space="preserve">保單號碼    </t>
  </si>
  <si>
    <t xml:space="preserve">20
</t>
  </si>
  <si>
    <t>CMT03</t>
  </si>
  <si>
    <t xml:space="preserve">批號        </t>
  </si>
  <si>
    <t>InsuType</t>
  </si>
  <si>
    <t>險別</t>
  </si>
  <si>
    <t>CMT04</t>
  </si>
  <si>
    <t xml:space="preserve">險別        </t>
  </si>
  <si>
    <t>InsuSignDate</t>
  </si>
  <si>
    <t>簽單日期</t>
  </si>
  <si>
    <t>DECIMALD</t>
  </si>
  <si>
    <t>CMT05</t>
  </si>
  <si>
    <t xml:space="preserve">簽單日期    </t>
  </si>
  <si>
    <t>InsuredName</t>
  </si>
  <si>
    <t>被保險人</t>
  </si>
  <si>
    <t>CMT06</t>
  </si>
  <si>
    <t xml:space="preserve">被保險人    </t>
  </si>
  <si>
    <t xml:space="preserve">60
</t>
  </si>
  <si>
    <t>InsuredAddr</t>
  </si>
  <si>
    <t>被保險人地址</t>
  </si>
  <si>
    <t>CMT07</t>
  </si>
  <si>
    <t>InsuredTeleph</t>
  </si>
  <si>
    <t>被保險人電話</t>
  </si>
  <si>
    <t>CMT08</t>
  </si>
  <si>
    <t>起保日期</t>
  </si>
  <si>
    <t>CMT09</t>
  </si>
  <si>
    <t xml:space="preserve">起保日期    </t>
  </si>
  <si>
    <t>到期日期</t>
  </si>
  <si>
    <t>CMT10</t>
  </si>
  <si>
    <t xml:space="preserve">到期日期    </t>
  </si>
  <si>
    <t>InsuCate</t>
  </si>
  <si>
    <t>險種</t>
  </si>
  <si>
    <t>CMT11</t>
  </si>
  <si>
    <t xml:space="preserve">險種        </t>
  </si>
  <si>
    <t>InsuPrem</t>
  </si>
  <si>
    <t>保費</t>
  </si>
  <si>
    <t>CMT12</t>
  </si>
  <si>
    <t xml:space="preserve">保費        </t>
  </si>
  <si>
    <t>CommRate</t>
  </si>
  <si>
    <t>佣金率</t>
  </si>
  <si>
    <t>CMT13</t>
  </si>
  <si>
    <t xml:space="preserve">佣金率      </t>
  </si>
  <si>
    <t xml:space="preserve">5
</t>
  </si>
  <si>
    <t>Commision</t>
  </si>
  <si>
    <t>佣金</t>
  </si>
  <si>
    <t>CMT14</t>
  </si>
  <si>
    <t xml:space="preserve">佣金        </t>
  </si>
  <si>
    <t>合計保費</t>
  </si>
  <si>
    <t>CMT15</t>
  </si>
  <si>
    <t xml:space="preserve">合計保費    </t>
  </si>
  <si>
    <t>TotComm</t>
  </si>
  <si>
    <t>合計佣金</t>
  </si>
  <si>
    <t>CMT16</t>
  </si>
  <si>
    <t xml:space="preserve">合計佣金  </t>
  </si>
  <si>
    <t>RecvSeq</t>
  </si>
  <si>
    <t>收件號碼</t>
  </si>
  <si>
    <t>CMT17</t>
  </si>
  <si>
    <t xml:space="preserve">收件號碼  </t>
  </si>
  <si>
    <t>ChargeDate</t>
  </si>
  <si>
    <t>收費日期</t>
  </si>
  <si>
    <t>CMT18</t>
  </si>
  <si>
    <t xml:space="preserve">收費日期  </t>
  </si>
  <si>
    <t>CommDate</t>
  </si>
  <si>
    <t>佣金日期</t>
  </si>
  <si>
    <t>CMT19</t>
  </si>
  <si>
    <t xml:space="preserve">佣金日期  </t>
  </si>
  <si>
    <t xml:space="preserve">戶號      </t>
  </si>
  <si>
    <t xml:space="preserve">額度      </t>
  </si>
  <si>
    <t>FireOfficer</t>
  </si>
  <si>
    <t>火險服務</t>
  </si>
  <si>
    <t>CUSEM7</t>
  </si>
  <si>
    <t xml:space="preserve">火險服務  </t>
  </si>
  <si>
    <t>EmpId</t>
  </si>
  <si>
    <t xml:space="preserve">統一編號  </t>
  </si>
  <si>
    <t>EmpName</t>
  </si>
  <si>
    <t>員工姓名</t>
  </si>
  <si>
    <t>EMPNAM</t>
  </si>
  <si>
    <t xml:space="preserve">員工姓名  </t>
  </si>
  <si>
    <t>DueAmt</t>
  </si>
  <si>
    <t>應領金額</t>
  </si>
  <si>
    <t>CMT20</t>
  </si>
  <si>
    <t xml:space="preserve">應領金額  </t>
  </si>
  <si>
    <t xml:space="preserve">
</t>
  </si>
  <si>
    <t>"ClCode1", "ClCode2", "ClNo", "PrevInsuNo"</t>
    <phoneticPr fontId="4" type="noConversion"/>
  </si>
  <si>
    <t>"InsuYearMonth"</t>
  </si>
  <si>
    <t>"ManagerCode"</t>
  </si>
  <si>
    <t>"NowInsuNo"</t>
  </si>
  <si>
    <t>"BatchNo"</t>
  </si>
  <si>
    <t>"InsuSignDate"</t>
  </si>
  <si>
    <t>"InsuredAddr"</t>
  </si>
  <si>
    <t>"InsuredTeleph"</t>
  </si>
  <si>
    <t>"InsuStartDate"</t>
  </si>
  <si>
    <t>"InsuEndDate"</t>
  </si>
  <si>
    <t>"InsuPrem"</t>
  </si>
  <si>
    <t>"CommRate"</t>
  </si>
  <si>
    <t>"Commision"</t>
  </si>
  <si>
    <t>"TotInsuPrem"</t>
  </si>
  <si>
    <t>"TotComm"</t>
  </si>
  <si>
    <t>"RecvSeq"</t>
  </si>
  <si>
    <t>"ChargeDate"</t>
  </si>
  <si>
    <t>"CommDate"</t>
  </si>
  <si>
    <t>"CustNo"</t>
  </si>
  <si>
    <t>"FacmNo"</t>
  </si>
  <si>
    <t>"FireOfficer"</t>
  </si>
  <si>
    <t>"EmpId"</t>
  </si>
  <si>
    <t>"EmpName"</t>
  </si>
  <si>
    <t>"DueAmt"</t>
  </si>
  <si>
    <t xml:space="preserve">    FROM (SELECT "LN$CMDP"."ADTYMT"             AS "InsuYearMonth"       
                ,TRUNC(TO_NUMBER("LN$CMDP"."CMT01"))
                                                AS "ManagerCode"         
                ,TRIM("LN$CMDP"."CMT02")        AS "NowInsuNo"           
                ,SUBSTR("LN$CMDP"."CMT03",0,6)  AS "BatchNo"             
                ,LPAD(TRUNC(TO_NUMBER("LN$CMDP"."CMT04")),3,'0')
                                                AS "InsuType"            
                ,"LN$CMDP"."CMT05"              AS "InsuSignDate"        
                ,"LN$CMDP"."CMT06"              AS "InsuredName"         
                ,"LN$CMDP"."CMT07"              AS "InsuredAddr"         
                ,"LN$CMDP"."CMT08"              AS "InsuredTeleph"       
                ,"LN$CMDP"."CMT09"              AS "InsuStartDate"       
                ,"LN$CMDP"."CMT10"              AS "InsuEndDate"         
                ,LPAD(TRUNC(TO_NUMBER("LN$CMDP"."CMT11")),4,'0')
                                                AS "InsuCate"            
                ,"LN$CMDP"."CMT12"              AS "InsuPrem"            
                ,"LN$CMDP"."CMT13"              AS "CommRate"            
                ,"LN$CMDP"."CMT14"              AS "Commision"           
                ,"LN$CMDP"."CMT15"              AS "TotInsuPrem"         
                ,"LN$CMDP"."CMT16"              AS "TotComm"             
                ,"LN$CMDP"."CMT17"              AS "RecvSeq"             
                ,"LN$CMDP"."CMT18"              AS "ChargeDate"          
                ,"LN$CMDP"."CMT19"              AS "CommDate"            
                ,"LN$CMDP"."LMSACN"             AS "CustNo"              
                ,"LN$CMDP"."LMSAPN"             AS "FacmNo"              
                ,"LN$CMDP"."CUSEM7"             AS "FireOfficer"         
                ,"LN$CMDP"."CUSID1"             AS "EmpId"               
                ,"LN$CMDP"."EMPNAM"             AS "EmpName"             
                ,"LN$CMDP"."CMT20"              AS "DueAmt"              
                ,ROW_NUMBER() OVER (PARTITION BY "LN$CMDP"."ADTYMT" 
                                    ORDER BY "LN$CMDP"."ADTYMT"
                                            ,TRUNC(TO_NUMBER("LN$CMDP"."CMT01")) 
                                            ,TRIM("LN$CMDP"."CMT02") 
                                            ,LPAD(TRUNC(TO_NUMBER("LN$CMDP"."CMT11")),4,'0') 
                                            ,"LN$CMDP"."LMSACN" 
                                            ,"LN$CMDP"."LMSAPN" 
                                            ,"LN$CMDP"."CMT09" 
                                            ,"LN$CMDP"."CMT10" 
                                            ,"LN$CMDP"."CMT05" 
                                   ) AS "Seq"
          FROM "LN$CMDP"
         ) S1
 </t>
    <phoneticPr fontId="4" type="noConversion"/>
  </si>
  <si>
    <t>FF."d_MaxRecordNo"+ ROW_NUMBER() OVER (PARTITION BY "KCP"."TRXDAT" ORDER BY "KCP"."TRXNMT")</t>
    <phoneticPr fontId="4" type="noConversion"/>
  </si>
  <si>
    <t>"AuthCreateDate", "CustNo", "RepayBank", "RepayAcct"</t>
    <phoneticPr fontId="4" type="noConversion"/>
  </si>
  <si>
    <t>"Seq"</t>
    <phoneticPr fontId="4" type="noConversion"/>
  </si>
  <si>
    <t xml:space="preserve">FROM "LN$KCPP" KCP
LEFT JOIN (SELECT MAX("RecordNo") "d_MaxRecordNo" FROM "ForeclosureFee") FF ON 1 = 1
 </t>
    <phoneticPr fontId="4" type="noConversion"/>
  </si>
  <si>
    <t>TO_NUMBER("InsuType")</t>
    <phoneticPr fontId="4" type="noConversion"/>
  </si>
  <si>
    <t>TO_NUMBER("InsuCate")</t>
    <phoneticPr fontId="4" type="noConversion"/>
  </si>
  <si>
    <t>"InsuredName"</t>
    <phoneticPr fontId="4" type="noConversion"/>
  </si>
  <si>
    <t xml:space="preserve">    WITH "TmpAchDeductMedia" AS (
      SELECT "MediaDate"
            ,"MediaKind"
            ,"CustNo"
            ,"FacmNo"
            ,"RepayType"
            ,"MediaSeq"
            ,ROW_NUMBER() OVER (PARTITION BY "MediaDate"
                                            ,"MediaKind"
                                            ,"CustNo"
                                            ,"FacmNo"
                                            ,"RepayType"
                                ORDER BY "MediaDate"
                                        ,"MediaKind"
                                        ,"CustNo"
                                        ,"FacmNo"
                                        ,"RepayType"
                                        ,"MediaSeq") AS "Seq"
      FROM "AchDeductMedia"
    )
    , "ADM" AS (
      SELECT "MediaDate"
            ,"MediaKind"
            ,"CustNo"
            ,"FacmNo"
            ,"RepayType"
            ,"MediaSeq"
      FROM "TmpAchDeductMedia"
      WHERE "Seq" = 1
    )
    , "DupData" AS (
      SELECT "TRXIDT"
            ,"LMSACN"
            ,"MBKAPN"
            ,"LMSLPD"
            ,"MBKTRX"
      FROM "LA$MBKP"
      GROUP BY "TRXIDT"
              ,"LMSACN"
              ,"MBKAPN"
              ,"LMSLPD"
              ,"MBKTRX"
      HAVING COUNT(*) &gt;= 2
    )    , "DupData2" AS (
      SELECT "TRXIDT"
            ,"LMSACN"
            ,"MBKAPN"
            ,"LMSLPD"
            ,"MAKTRX"
      FROM "AH$MBKP"
      GROUP BY "TRXIDT"
              ,"LMSACN"
              ,"MBKAPN"
              ,"LMSLPD"
              ,"MAKTRX"
      HAVING COUNT(*) &gt;= 2
    )
    , kkA AS (
    SELECT MBK."TRXIDT"                   AS "EntryDate"           
          ,MBK."LMSACN"                   AS "CustNo"              
          ,MBK."MBKAPN"                   AS "FacmNo"              
          ,0                              AS "BormNo"              
          ,CASE MBK."MBKTRX"
             WHEN '1' THEN '5' 
             WHEN '2' THEN '1' 
             WHEN '3' THEN '4' 
             WHEN '4' THEN '6' 
           ELSE '0' END                   AS "RepayType"           
          ,MBK."LMSLPD"                   AS "PayIntDate"          
          ,MBK."TRXISD"                   AS "PrevIntDate"         
          ,MBK."ACTACT"                   AS "AcctCode"            
          ,CASE
             WHEN MBK."LMSPBK" = '1' THEN '812'
             WHEN MBK."LMSPBK" = '2' THEN '006'
             WHEN MBK."LMSPBK" = '3' THEN '700'
             WHEN MBK."LMSPBK" = '4' THEN '103'
           ELSE '000' END                 AS "RepayBank"           
          ,LPAD(MBK."LMSPCN",14,'0')      AS "RepayAcctNo"         
          ,0                              AS "RepayAcctSeq"        
          ,0                              AS "UnpaidAmt"           
          ,0                              AS "TempAmt"             
          ,MBK."MBKAMT"                   AS "RepayAmt"            
          ,MBK."TRXISD"                   AS "IntStartDate"        
          ,MBK."TRXIED"                   AS "IntEndDate"          
          ,APLP."POSCDE"                  AS "PostCode"            
          ,MBK."MBKCDE"                   AS "MediaCode"           
          ,MBK."LMSPRL"                   AS "RelationCode"        
          ,MBK."LMSPAN"                   AS "RelCustName"         
          ,MBK."LMSPID"                   AS "RelCustId"           
          ,0                              AS "RelAcctBirthday"     
          ,''                             AS "RelAcctGender"       
          ,MBK."TRXIDT"                   AS "MediaDate"           
          ,CASE
             WHEN MBK."LMSPBK" = 4 THEN '1'
             WHEN MBK."LMSPBK" = 3 THEN '3'
           ELSE '2' END                   AS "MediaKind"           
          ,NVL(ADM."MediaSeq",0)          AS "MediaSeq"            
          ,MBK."TRXDAT"                   AS "AcDate"              
          ,''                             AS "TitaTlrNo"           
          ,''                             AS "TitaTxtNo"           
          ,''                             AS "AmlRsp"              
          ,MBK."MBKRSN"                   AS "ReturnCode"          
          ,''                             AS "JsonFields"          
    FROM "LA$MBKP" MBK
    LEFT JOIN "LA$APLP" APLP ON APLP."LMSACN" = MBK."LMSACN"
                            AND APLP."LMSAPN" = MBK."MBKAPN"
    LEFT JOIN "DupData" S2 ON S2."TRXIDT" = MBK."TRXIDT"
                          AND S2."LMSACN" = MBK."LMSACN"
                          AND S2."MBKAPN" = MBK."MBKAPN"
                          AND S2."LMSLPD" = MBK."LMSLPD"
                          AND S2."MBKTRX" = MBK."MBKTRX"
    LEFT JOIN "ADM" ADM ON ADM."MediaDate" = MBK."TRXIDT"
                       AND ADM."MediaKind" = CASE
                                               WHEN MBK."LMSPBK" = 4 THEN '1'
                                               WHEN MBK."LMSPBK" = 3 THEN '3'
                                             ELSE '2' END 
                       AND ADM."CustNo" = MBK."LMSACN"
                       AND ADM."FacmNo" = MBK."MBKAPN"
                       AND ADM."RepayType" = CASE MBK."MBKTRX"
                                               WHEN '1' THEN '5' 
                                               WHEN '2' THEN '1' 
                                               WHEN '3' THEN '4' 
                                               WHEN '4' THEN '6' 
                                             ELSE '0' END
    WHERE NVL(S2."TRXIDT",0) = 0
      AND NVL(S2."LMSACN",0) = 0
      AND NVL(S2."MBKAPN",0) = 0
      AND NVL(S2."LMSLPD",0) = 0
      AND NVL(S2."MBKTRX",0) = 0
    ),
    kkB AS (
    SELECT MBK."TRXIDT"                   AS "EntryDate"           
          ,MBK."LMSACN"                   AS "CustNo"              
          ,MBK."MBKAPN"                   AS "FacmNo"              
          ,0                              AS "BormNo"              
          ,CASE MBK."MAKTRX"
             WHEN '1' THEN '5' 
             WHEN '2' THEN '1' 
             WHEN '3' THEN '4' 
             WHEN '4' THEN '6' 
           ELSE '0' END                   AS "RepayType"           
          ,MBK."LMSLPD"                   AS "PayIntDate"          
          ,MBK."TRXISD"                   AS "PrevIntDate"         
          ,MBK."ACTACT"                   AS "AcctCode"            
          ,CASE
             WHEN MBK."LMSPBK" = '1' THEN '812'
             WHEN MBK."LMSPBK" = '2' THEN '006'
             WHEN MBK."LMSPBK" = '3' THEN '700'
             WHEN MBK."LMSPBK" = '4' THEN '103'
           ELSE '000' END                 AS "RepayBank"           
          ,LPAD(MBK."LMSPCN",14,'0')      AS "RepayAcctNo"         
          ,0                              AS "RepayAcctSeq"        
          ,0                              AS "UnpaidAmt"           
          ,0                              AS "TempAmt"             
          ,MBK."MBKAMT"                   AS "RepayAmt"            
          ,MBK."TRXISD"                   AS "IntStartDate"        
          ,MBK."TRXIED"                   AS "IntEndDate"          
          ,APLP."POSCDE"                  AS "PostCode"            
          ,MBK."MBKCDE"                   AS "MediaCode"           
          ,MBK."LMSPRL"                   AS "RelationCode"        
          ,MBK."LMSPAN"                   AS "RelCustName"         
          ,MBK."LMSPID"                   AS "RelCustId"           
          ,0                              AS "RelAcctBirthday"     
          ,''                             AS "RelAcctGender"       
          ,MBK."TRXIDT"                   AS "MediaDate"           
          ,CASE
             WHEN MBK."LMSPBK" = 4 THEN '1'
             WHEN MBK."LMSPBK" = 3 THEN '3'
           ELSE '2' END                   AS "MediaKind"           
          ,NVL(ADM."MediaSeq",0)          AS "MediaSeq"            
          ,MBK."TRXDAT"                   AS "AcDate"              
          ,''                             AS "TitaTlrNo"           
          ,''                             AS "TitaTxtNo"           
          ,''                             AS "AmlRsp"              
          ,MBK."MBKRSN"                   AS "ReturnCode"          
          ,''                             AS "JsonFields"          
    FROM "AH$MBKP" MBK
    LEFT JOIN "LA$APLP" APLP ON APLP."LMSACN" = MBK."LMSACN"
                            AND APLP."LMSAPN" = MBK."MBKAPN"
    LEFT JOIN "DupData2" S2 ON S2."TRXIDT" = MBK."TRXIDT"
                         AND S2."LMSACN" = MBK."LMSACN"
                         AND S2."MBKAPN" = MBK."MBKAPN"
                         AND S2."LMSLPD" = MBK."LMSLPD"
                         AND S2."MAKTRX" = MBK."MAKTRX"
    LEFT JOIN "ADM" ADM ON ADM."MediaDate" = MBK."TRXIDT"
                       AND ADM."MediaKind" = CASE
                                               WHEN MBK."LMSPBK" = 4 THEN '1'
                                               WHEN MBK."LMSPBK" = 3 THEN '3'
                                             ELSE '2' END 
                       AND ADM."CustNo" = MBK."LMSACN"
                       AND ADM."FacmNo" = MBK."MBKAPN"
                       AND ADM."RepayType" = CASE MBK."MAKTRX"
                                               WHEN '1' THEN '5' 
                                               WHEN '2' THEN '1' 
                                               WHEN '3' THEN '4' 
                                               WHEN '4' THEN '6' 
                                             ELSE '0' END
    LEFT JOIN kkA BDD ON BDD."EntryDate" = MBK."TRXIDT" 
                                 AND BDD."CustNo" = MBK."LMSACN" 
                                 AND BDD."FacmNo" = MBK."MBKAPN" 
                                 AND BDD."RepayType" = CASE MBK."MAKTRX"
                                                         WHEN '1' THEN '5' 
                                                         WHEN '2' THEN '1' 
                                                         WHEN '3' THEN '4' 
                                                         WHEN '4' THEN '6' 
                                                       ELSE '0' END
                                 AND BDD."PayIntDate" = MBK."LMSLPD" 
    WHERE NVL(S2."TRXIDT",0) = 0
      AND NVL(S2."LMSACN",0) = 0
      AND NVL(S2."MBKAPN",0) = 0
      AND NVL(S2."LMSLPD",0) = 0
      AND NVL(S2."MAKTRX",0) = 0
      AND NVL(BDD."EntryDate",0) = 0
    ),
    BDD AS (
    SELECT * FROM kkA
    UNION ALL
    SELECT * FROM kkB
    )</t>
    <phoneticPr fontId="4" type="noConversion"/>
  </si>
  <si>
    <t>FROM BDD</t>
    <phoneticPr fontId="4" type="noConversion"/>
  </si>
  <si>
    <t>PayIntDate</t>
  </si>
  <si>
    <t>應繳日</t>
  </si>
  <si>
    <t>L4451建檔交易產生者，此欄位由額度檔抓取</t>
  </si>
  <si>
    <t>L4451建檔交易產生者，此欄位由額度檔抓取
CdCode:BankCdAppl</t>
  </si>
  <si>
    <t>郵局用</t>
  </si>
  <si>
    <t>UnpaidAmt</t>
  </si>
  <si>
    <t>TempAmt</t>
  </si>
  <si>
    <t>暫收款抵繳金額</t>
  </si>
  <si>
    <t>期款時撥款會有多筆，多筆sum
扣款金額 = 應扣金額 - 暫收抵繳金額</t>
  </si>
  <si>
    <t>L4451建檔交易產生者，此欄位由撥款檔抓取</t>
  </si>
  <si>
    <t>PostCode</t>
  </si>
  <si>
    <t>L4451建檔交易產生者，此欄位由額度檔抓取
CdCode:PostDepCode
G: 劃撥 P: 存簿</t>
  </si>
  <si>
    <t>NA:未產
Y:已產
N:已產，扣款金額為0</t>
  </si>
  <si>
    <t>L4451建檔交易產生者，此欄位由額度檔抓取
CdCode:RelationCode</t>
  </si>
  <si>
    <t>ACH、郵局扣款媒體檔</t>
  </si>
  <si>
    <t>1:ACH新光
2:ACH他行
3:郵局</t>
  </si>
  <si>
    <t>回應代碼</t>
  </si>
  <si>
    <t>空白:未回 00:扣款成功 &gt;00 :扣款失敗
失敗原因 : ref. CdCode ProcCode 處理說明
 ACH  : 002 + ReturnCode(2)
 郵局 : 003 + ReturnCode(2)</t>
  </si>
  <si>
    <t>"EntryDate"</t>
  </si>
  <si>
    <t>"RepayType"</t>
  </si>
  <si>
    <t>"PayIntDate"</t>
  </si>
  <si>
    <t>"PrevIntDate"</t>
  </si>
  <si>
    <t>"AcctCode"</t>
  </si>
  <si>
    <t>"RepayBank"</t>
  </si>
  <si>
    <t>"RepayAcctNo"</t>
  </si>
  <si>
    <t>"RepayAcctSeq"</t>
  </si>
  <si>
    <t>"UnpaidAmt"</t>
  </si>
  <si>
    <t>"TempAmt"</t>
  </si>
  <si>
    <t>"RepayAmt"</t>
  </si>
  <si>
    <t>"IntStartDate"</t>
  </si>
  <si>
    <t>"IntEndDate"</t>
  </si>
  <si>
    <t>"PostCode"</t>
  </si>
  <si>
    <t>"MediaCode"</t>
  </si>
  <si>
    <t>"RelationCode"</t>
  </si>
  <si>
    <t>"RelCustName"</t>
  </si>
  <si>
    <t>"RelCustId"</t>
  </si>
  <si>
    <t>"RelAcctBirthday"</t>
  </si>
  <si>
    <t>"RelAcctGender"</t>
  </si>
  <si>
    <t>"MediaDate"</t>
  </si>
  <si>
    <t>"MediaKind"</t>
  </si>
  <si>
    <t>"MediaSeq"</t>
  </si>
  <si>
    <t>"AcDate"</t>
  </si>
  <si>
    <t>"TitaTlrNo"</t>
  </si>
  <si>
    <t>"TitaTxtNo"</t>
  </si>
  <si>
    <t>"AmlRsp"</t>
  </si>
  <si>
    <t>"ReturnCode"</t>
  </si>
  <si>
    <t>"JsonFields"</t>
  </si>
  <si>
    <t>BankDeductDtl</t>
    <phoneticPr fontId="4" type="noConversion"/>
  </si>
  <si>
    <t>銀行扣款檔</t>
    <phoneticPr fontId="4" type="noConversion"/>
  </si>
  <si>
    <t>"InsuYearMonth", "InsuredName", "InsuCate", "InsuPrem", "CommRate", "Commision", "DueAmt", "CustNo", "FacmNo", "NowInsuNo", "RecvSeq", "InsuredAddr", "BatchNo", "InsuSignDate", "TotInsuPrem", "TotComm", "ChargeDate", "FireOfficer", "EmpId", "EmpName"</t>
    <phoneticPr fontId="4" type="noConversion"/>
  </si>
  <si>
    <t>"EntryDate", "CustNo", "FacmNo", "RepayType", "PayIntDate"</t>
    <phoneticPr fontId="4" type="noConversion"/>
  </si>
  <si>
    <t xml:space="preserve">    WHERE INSP."Seq" = 1
      AND  NVL(FR1P."INSNUM",' ') &lt;&gt; INSP."INSNUM"
      AND NVL(CNM."ClNo",0) &gt; 0 
      AND (INSP."INSPRM" + INSP."INSEPM") &gt; 0
      AND NVL(INSP."INSIID",' ') &lt;&gt; ' '
      AND NVL(NOW_INSUNO.INSNUM2,' ') = ' '
    GROUP BY CNM."ClCode1"
           , CNM."ClCode2"
           , CNM."ClNo"
           , TRIM(INSP."INSNUM")
           , NVL(TRIM(FR1P."INSNUM"),' ')</t>
    <phoneticPr fontId="4" type="noConversion"/>
  </si>
  <si>
    <t xml:space="preserve">    FROM (
      SELECT CNM."ClCode1"                  AS "ClCode1"             
           , CNM."ClCode2"                  AS "ClCode2"             
           , CNM."ClNo"                     AS "ClNo"                
           , FR1P."INSNUM"                  AS "PrevInsuNo"          
           , FR1P."ADTYMT"                  AS "InsuYearMonth"       
           , FR1P."LMSACN"                  AS "CustNo"              
           , FR1P."LMSAPN"                  AS "FacmNo"              
           , FR1P."INSNUM2"                 AS "NowInsuNo"           
           , FR1P."INSIID"                  AS "InsuCompany"         
           , CASE
               WHEN FR1P."INSIAM2" &gt; 0 
                    AND FR1P."INSIAE2" &gt; 0 
               THEN '01' 
               WHEN FR1P."INSIAM2" &gt; 0 
               THEN '02' 
               WHEN FR1P."INSIAE2" &gt; 0 
               THEN '03' 
             ELSE '07' 
             END                            AS "InsuTypeCode"        
           , NVL(FR1P."LMSPYS",0)           AS "RepayCode"           
           , NVL(FR1P."INSIAM2",0)          AS "FireInsuCovrg"       
           , NVL(FR1P."INSIAE2",0)          AS "EthqInsuCovrg"       
           , NVL(FR1P."INSPRM2",0)          AS "FireInsuPrem"        
           , NVL(FR1P."INSEPM2",0)          AS "EthqInsuPrem"        
           , NVL(FR1P."INSSDT2",0)          AS "InsuStartDate"       
           , NVL(FR1P."INSEDT2",0)          AS "InsuEndDate"         
           , NVL(FR1P."INSTOT",0)           AS "TotInsuPrem"         
           , NVL(FR1P."TRXDAT",0)           AS "AcDate"              
           , FR1P."UPDATE_IDENT"            AS "TitaTlrNo"           
           , FR1P."TRXNMT"                  AS "TitaTxtNo"           
           , FR1P."CHKPRT"                  AS "NotiTempFg"          
           , CASE
               WHEN FR1P."TFRBAD" &gt; 0
               THEN 2 
               WHEN FR1P."ADTYMT" &lt; TRUNC("TbsDyF" / 100) 
                    AND FR1P."TRXDAT" = 0
               THEN 1 
             ELSE 0 END                     AS "StatusCode"          
           , NVL(FR1P."TFRBAD",0)           AS "OvduDate"            
           , NVL(FR1P."TFRNO",0)            AS "OvduNo"              
           , ROW_NUMBER() OVER (PARTITION BY FR1P."INSNUM"
                                ORDER BY FR1P."TRXDAT" DESC
                                       , FR1P."ADTYMT" DESC
                               )            AS "Seq"
      FROM "LN$FR1P" FR1P
      LEFT JOIN "ClNoMap" CNM ON CNM."GdrId1" = FR1P."GDRID1"
                             AND CNM."GdrId2" = FR1P."GDRID2"
                             AND CNM."GdrNum" = FR1P."GDRNUM"
                             AND CNM."LgtSeq" = FR1P."LGTSEQ"
                                LEFT JOIN (
        SELECT
            "TbsDy" + 19110000 AS "TbsDyF",
            "LmnDyf"
        FROM
            "TxBizDate"
        WHERE
            "DateCode" = 'ONLINE'
    ) ON 1 = 1
      WHERE NVL(TRIM(FR1P."ADTYMT"),0) &gt; 0
        AND NVL(TRIM(FR1P."INSNUM"),' ') &lt;&gt; ' '
        AND NVL(FR1P."CHKPRO",1) = 0 
        AND NVL(CNM."ClNo",0) &gt; 0
    ) S0</t>
    <phoneticPr fontId="4" type="noConversion"/>
  </si>
  <si>
    <t xml:space="preserve">    FROM (SELECT INSP."GDRID1"
               , INSP."GDRID2"
               , INSP."GDRNUM"
               , INSP."LGTSEQ"
               , INSP."INSSDT"
               , INSP."INSEDT"
               , INSP."INSNUM"
               , INSP."INSIAM"
               , INSP."INSIAE"
               , INSP."INSPRM"
               , INSP."INSEPM"
               , INSP."INSIID"
               , ROW_NUMBER() OVER (PARTITION BY INSP."INSNUM"
                                    ORDER BY INSP."INSSDT"
                                           , INSP."GDRID1"
                                           , INSP."GDRID2"
                                           , INSP."GDRNUM"
                                           , INSP."LGTSEQ"
                                   ) AS "Seq" 
          FROM "LA$INSP" INSP
         ) INSP
    LEFT JOIN (SELECT FR1P."GDRID1"
                    , FR1P."GDRID2"
                    , FR1P."GDRNUM"
                    , FR1P."LGTSEQ"
                    , FR1P."INSNUM"
                    , FR1P."INSSDT"
                    , FR1P."INSEDT"
                    , ROW_NUMBER() OVER (PARTITION BY CNM."ClCode1"
                                                    , CNM."ClCode2"
                                                    , CNM."ClNo"
                                                    , FR1P."INSNUM"
                                         ORDER BY FR1P."INSSDT"
                                                , FR1P."GDRID1"
                                                , FR1P."GDRID2"
                                                , FR1P."GDRNUM"
                                                , FR1P."LGTSEQ"
                                        ) AS "Seq" 
               FROM "LN$FR1P" FR1P
               LEFT JOIN "ClNoMap" CNM ON CNM."GdrId1" = FR1P."GDRID1"
                                      AND CNM."GdrId2" = FR1P."GDRID2"
                                      AND CNM."GdrNum" = FR1P."GDRNUM"
                                      AND CNM."LgtSeq" = FR1P."LGTSEQ"
               WHERE FR1P."INSNUM2" IS NULL
                 AND FR1P."INSSDT2" &gt; 0
                 AND FR1P."CHKPRO" = 1
              ) FR1P ON FR1P."GDRID1" = INSP."GDRID1"
                    AND FR1P."GDRID2" = INSP."GDRID2"
                    AND FR1P."GDRNUM" = INSP."GDRNUM"
                    AND FR1P."LGTSEQ" = INSP."LGTSEQ"
                    AND FR1P."INSSDT" = INSP."INSSDT"
                    AND FR1P."INSEDT" = INSP."INSEDT"
                    AND FR1P."Seq"    = 1
    LEFT JOIN "ClNoMap" CNM ON CNM."GdrId1" = INSP."GDRID1"
                           AND CNM."GdrId2" = INSP."GDRID2"
                           AND CNM."GdrNum" = INSP."GDRNUM"
                           AND CNM."LgtSeq" = INSP."LGTSEQ"
    LEFT JOIN NOW_INSUNO ON NOW_INSUNO.INSNUM2 = TRIM(INSP."INSNUM")</t>
    <phoneticPr fontId="4" type="noConversion"/>
  </si>
  <si>
    <t xml:space="preserve">    WITH NOW_INSUNO AS (
      SELECT DISTINCT 
             "INSNUM2"
      FROM "LN$FR1P"
      WHERE "INSNUM2" IS NOT NULL
    )</t>
    <phoneticPr fontId="4" type="noConversion"/>
  </si>
  <si>
    <t>"DPSP"."DPSTRA"</t>
  </si>
  <si>
    <t>DPSTRA</t>
  </si>
  <si>
    <t>DAT_LA$DPSP</t>
  </si>
  <si>
    <t>交易人資料</t>
  </si>
  <si>
    <t>TraderInfo</t>
  </si>
  <si>
    <t>NVL("DPSP"."DPSBN3", ' ')</t>
  </si>
  <si>
    <t>DPSBN3</t>
  </si>
  <si>
    <t>匯款銀行代碼</t>
  </si>
  <si>
    <t>RemintBank</t>
  </si>
  <si>
    <t>結餘</t>
  </si>
  <si>
    <t>Balance</t>
  </si>
  <si>
    <t>存款</t>
  </si>
  <si>
    <t>DepositAmt</t>
  </si>
  <si>
    <t>提款</t>
  </si>
  <si>
    <t>WithdrawAmt</t>
  </si>
  <si>
    <t>"SPLP"."TB$FDS"||LPAD(LMSACN, 7, 0)</t>
  </si>
  <si>
    <t>欄位說明</t>
  </si>
  <si>
    <t>TB$FDS</t>
  </si>
  <si>
    <t>TB$SPLP</t>
  </si>
  <si>
    <t>虛擬帳號</t>
  </si>
  <si>
    <t>VirtualAcctNo</t>
  </si>
  <si>
    <t>"DPSP"."DPSMEM"</t>
  </si>
  <si>
    <t>DPSMEM</t>
  </si>
  <si>
    <t>摘要代碼</t>
  </si>
  <si>
    <t>DscptCode</t>
  </si>
  <si>
    <t>"DPSP"."TRXIDT"</t>
  </si>
  <si>
    <t>存摺帳號</t>
  </si>
  <si>
    <t>DepAcctNo</t>
  </si>
  <si>
    <t>"DPSP"."DPSAMT"</t>
  </si>
  <si>
    <t>DPSAMT</t>
  </si>
  <si>
    <t>還款金額</t>
  </si>
  <si>
    <t>"DPSP"."LMSACN"</t>
  </si>
  <si>
    <t>ROW_NUMBER() OVER (PARTITION BY CASE WHEN DPSP.TRXDAT = 0 THEN "DPSP"."TRXIDT" ELSE "DPSP"."TRXDAT" END ORDER BY "DPSP"."TRXIDT", "DPSP"."DPSSEQ")</t>
  </si>
  <si>
    <t>DPSSEQ
TRXIDT
TRXDAT</t>
  </si>
  <si>
    <t>DAT_LA$DPSP
DAT_LA$DPSP
DAT_LA$DPSP</t>
  </si>
  <si>
    <t>'BATX'||LPAD(DENSE_RANK() OVER (PARTITION BY CASE WHEN DPSP.TRXDAT = 0 THEN "DPSP"."TRXIDT" ELSE "DPSP"."TRXDAT" END ORDER BY "DPSP"."TRXIDT"), 2, 0)</t>
  </si>
  <si>
    <t>TRXIDT
TRXDAT</t>
  </si>
  <si>
    <t>DAT_LA$DPSP
DAT_LA$DPSP</t>
  </si>
  <si>
    <t>CASE WHEN DPSP.TRXDAT = 0 THEN "DPSP"."TRXIDT" ELSE "DPSP"."TRXDAT" END</t>
  </si>
  <si>
    <t>TRXDAT
TRXIDT</t>
  </si>
  <si>
    <t>會計日</t>
  </si>
  <si>
    <t>"AcDate", "BatchNo", "DetailSeq"</t>
  </si>
  <si>
    <t xml:space="preserve">FROM DAT_LA$DPSP DPSP
    LEFT JOIN TB$SPLP SPLP ON SPLP.TB$FNM = 'DPSATC'
                          AND SPLP.TB$FCD = DPSP.DPSATC
    </t>
  </si>
  <si>
    <t>匯款轉帳檔</t>
  </si>
  <si>
    <t>BankRmtf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</si>
</sst>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indexed="8"/>
      <name val="新細明體"/>
      <family val="2"/>
      <scheme val="minor"/>
    </font>
    <font>
      <sz val="12"/>
      <name val="微軟正黑體"/>
      <family val="2"/>
      <charset val="136"/>
    </font>
    <font>
      <b/>
      <sz val="12"/>
      <name val="微軟正黑體"/>
      <family val="2"/>
      <charset val="136"/>
    </font>
    <font>
      <b/>
      <u/>
      <sz val="12"/>
      <color indexed="48"/>
      <name val="微軟正黑體"/>
      <family val="2"/>
      <charset val="136"/>
    </font>
    <font>
      <sz val="9"/>
      <name val="新細明體"/>
      <family val="3"/>
      <charset val="136"/>
      <scheme val="minor"/>
    </font>
  </fonts>
  <fills count="7">
    <fill>
      <patternFill patternType="none"/>
    </fill>
    <fill>
      <patternFill patternType="gray125"/>
    </fill>
    <fill>
      <patternFill patternType="solid">
        <fgColor rgb="FFC5C6FF"/>
      </patternFill>
    </fill>
    <fill>
      <patternFill patternType="solid">
        <fgColor indexed="47"/>
      </patternFill>
    </fill>
    <fill>
      <patternFill patternType="solid">
        <fgColor indexed="42"/>
      </patternFill>
    </fill>
    <fill>
      <patternFill patternType="solid">
        <fgColor rgb="FFC5D9F1"/>
      </patternFill>
    </fill>
    <fill>
      <patternFill patternType="solid">
        <fgColor rgb="FFDCE6F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3">
    <xf numFmtId="0" fontId="0" fillId="0" borderId="0" xfId="0">
      <alignment vertical="center"/>
    </xf>
    <xf numFmtId="0" fontId="1" fillId="0" borderId="1" xfId="0" applyFont="1" applyBorder="1" applyAlignment="1">
      <alignment vertical="top" wrapText="1"/>
    </xf>
    <xf numFmtId="0" fontId="2"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3" fillId="0" borderId="0" xfId="0" applyFont="1" applyAlignment="1">
      <alignment vertical="top"/>
    </xf>
    <xf numFmtId="0" fontId="2" fillId="5" borderId="1" xfId="0" applyFont="1" applyFill="1" applyBorder="1" applyAlignment="1">
      <alignment horizontal="center" vertical="top" wrapText="1"/>
    </xf>
    <xf numFmtId="0" fontId="2" fillId="6" borderId="1" xfId="0" applyFont="1" applyFill="1" applyBorder="1" applyAlignment="1">
      <alignment horizontal="left" vertical="top" wrapText="1"/>
    </xf>
    <xf numFmtId="0" fontId="2" fillId="6"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B13" sqref="B13"/>
    </sheetView>
  </sheetViews>
  <sheetFormatPr defaultRowHeight="15.75" x14ac:dyDescent="0.25"/>
  <cols>
    <col min="1" max="1" width="6" customWidth="1" collapsed="1"/>
    <col min="2" max="2" width="30" customWidth="1" collapsed="1"/>
    <col min="3" max="3" width="48" customWidth="1" collapsed="1"/>
    <col min="4" max="5" width="22" customWidth="1" collapsed="1"/>
    <col min="6" max="6" width="6" customWidth="1" collapsed="1"/>
  </cols>
  <sheetData>
    <row r="1" spans="1:6" ht="115.5" x14ac:dyDescent="0.25">
      <c r="A1" s="6"/>
      <c r="B1" s="6"/>
      <c r="C1" s="6"/>
      <c r="D1" s="6" t="s">
        <v>0</v>
      </c>
      <c r="E1" s="6" t="s">
        <v>1</v>
      </c>
      <c r="F1" s="6"/>
    </row>
    <row r="2" spans="1:6" ht="16.5" x14ac:dyDescent="0.25">
      <c r="A2" s="6" t="s">
        <v>2</v>
      </c>
      <c r="B2" s="6" t="s">
        <v>3</v>
      </c>
      <c r="C2" s="6" t="s">
        <v>4</v>
      </c>
      <c r="D2" s="6" t="s">
        <v>5</v>
      </c>
      <c r="E2" s="6" t="s">
        <v>6</v>
      </c>
      <c r="F2" s="6" t="s">
        <v>7</v>
      </c>
    </row>
    <row r="3" spans="1:6" ht="16.5" x14ac:dyDescent="0.25">
      <c r="A3" s="8">
        <v>1</v>
      </c>
      <c r="B3" s="5" t="str">
        <f>HYPERLINK("#'AchAuthLog'!A1","AchAuthLog")</f>
        <v>AchAuthLog</v>
      </c>
      <c r="C3" s="7" t="s">
        <v>8</v>
      </c>
      <c r="D3" s="8"/>
      <c r="E3" s="8"/>
      <c r="F3" s="7"/>
    </row>
    <row r="4" spans="1:6" ht="16.5" x14ac:dyDescent="0.25">
      <c r="A4" s="8">
        <v>2</v>
      </c>
      <c r="B4" s="5" t="str">
        <f>HYPERLINK("#'AchDeductMedia'!A1","AchDeductMedia")</f>
        <v>AchDeductMedia</v>
      </c>
      <c r="C4" s="7" t="s">
        <v>9</v>
      </c>
      <c r="D4" s="8"/>
      <c r="E4" s="8"/>
      <c r="F4" s="7"/>
    </row>
    <row r="5" spans="1:6" ht="16.5" x14ac:dyDescent="0.25">
      <c r="A5" s="8">
        <v>3</v>
      </c>
      <c r="B5" s="5" t="str">
        <f>HYPERLINK("#'BankAuthAct'!A1","BankAuthAct")</f>
        <v>BankAuthAct</v>
      </c>
      <c r="C5" s="7" t="s">
        <v>10</v>
      </c>
      <c r="D5" s="8"/>
      <c r="E5" s="8"/>
      <c r="F5" s="7"/>
    </row>
    <row r="6" spans="1:6" ht="16.5" x14ac:dyDescent="0.25">
      <c r="A6" s="8">
        <v>4</v>
      </c>
      <c r="B6" s="5" t="str">
        <f>HYPERLINK("#'BatxOthers'!A1","BatxOthers")</f>
        <v>BatxOthers</v>
      </c>
      <c r="C6" s="7" t="s">
        <v>11</v>
      </c>
      <c r="D6" s="8"/>
      <c r="E6" s="8"/>
      <c r="F6" s="7"/>
    </row>
    <row r="7" spans="1:6" ht="16.5" x14ac:dyDescent="0.25">
      <c r="A7" s="8">
        <v>5</v>
      </c>
      <c r="B7" s="5" t="str">
        <f>HYPERLINK("#'EmpDeductDtl'!A1","EmpDeductDtl")</f>
        <v>EmpDeductDtl</v>
      </c>
      <c r="C7" s="7" t="s">
        <v>12</v>
      </c>
      <c r="D7" s="8"/>
      <c r="E7" s="8"/>
      <c r="F7" s="7"/>
    </row>
    <row r="8" spans="1:6" ht="16.5" x14ac:dyDescent="0.25">
      <c r="A8" s="8">
        <v>6</v>
      </c>
      <c r="B8" s="5" t="str">
        <f>HYPERLINK("#'EmpDeductMedia'!A1","EmpDeductMedia")</f>
        <v>EmpDeductMedia</v>
      </c>
      <c r="C8" s="7" t="s">
        <v>13</v>
      </c>
      <c r="D8" s="8"/>
      <c r="E8" s="8"/>
      <c r="F8" s="7"/>
    </row>
    <row r="9" spans="1:6" ht="16.5" x14ac:dyDescent="0.25">
      <c r="A9" s="8">
        <v>7</v>
      </c>
      <c r="B9" s="5" t="str">
        <f>HYPERLINK("#'EmpDeductSchedule'!A1","EmpDeductSchedule")</f>
        <v>EmpDeductSchedule</v>
      </c>
      <c r="C9" s="7" t="s">
        <v>14</v>
      </c>
      <c r="D9" s="8"/>
      <c r="E9" s="8"/>
      <c r="F9" s="7"/>
    </row>
    <row r="10" spans="1:6" ht="16.5" x14ac:dyDescent="0.25">
      <c r="A10" s="8">
        <v>8</v>
      </c>
      <c r="B10" s="5" t="str">
        <f>HYPERLINK("#'InsuComm'!A1","InsuComm")</f>
        <v>InsuComm</v>
      </c>
      <c r="C10" s="7" t="s">
        <v>15</v>
      </c>
      <c r="D10" s="8"/>
      <c r="E10" s="8"/>
      <c r="F10" s="7"/>
    </row>
    <row r="11" spans="1:6" ht="16.5" x14ac:dyDescent="0.25">
      <c r="A11" s="8">
        <v>9</v>
      </c>
      <c r="B11" s="5" t="str">
        <f>HYPERLINK("#'InsuOrignal'!A1","InsuOrignal")</f>
        <v>InsuOrignal</v>
      </c>
      <c r="C11" s="7" t="s">
        <v>16</v>
      </c>
      <c r="D11" s="8"/>
      <c r="E11" s="8"/>
      <c r="F11" s="7"/>
    </row>
    <row r="12" spans="1:6" ht="16.5" x14ac:dyDescent="0.25">
      <c r="A12" s="8">
        <v>10</v>
      </c>
      <c r="B12" s="5" t="str">
        <f>HYPERLINK("#'InsuRenew'!A1","InsuRenew")</f>
        <v>InsuRenew</v>
      </c>
      <c r="C12" s="7" t="s">
        <v>17</v>
      </c>
      <c r="D12" s="8"/>
      <c r="E12" s="8"/>
      <c r="F12" s="7"/>
    </row>
    <row r="13" spans="1:6" ht="16.5" x14ac:dyDescent="0.25">
      <c r="A13" s="8">
        <v>11</v>
      </c>
      <c r="B13" s="5" t="str">
        <f>HYPERLINK("#'PostAuthLog'!A1","PostAuthLog")</f>
        <v>PostAuthLog</v>
      </c>
      <c r="C13" s="7" t="s">
        <v>18</v>
      </c>
      <c r="D13" s="8"/>
      <c r="E13" s="8"/>
      <c r="F13" s="7"/>
    </row>
  </sheetData>
  <phoneticPr fontId="4"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E1" workbookViewId="0">
      <selection activeCell="O6" sqref="O6"/>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19</v>
      </c>
      <c r="B1" s="12"/>
      <c r="C1" s="1" t="s">
        <v>350</v>
      </c>
      <c r="D1" s="1" t="s">
        <v>12</v>
      </c>
      <c r="E1" s="5" t="str">
        <f>HYPERLINK("#'目錄'!A1","回首頁")</f>
        <v>回首頁</v>
      </c>
      <c r="N1" s="4" t="s">
        <v>21</v>
      </c>
      <c r="O1" s="1"/>
    </row>
    <row r="2" spans="1:15" ht="24" customHeight="1" x14ac:dyDescent="0.25">
      <c r="A2" s="12" t="s">
        <v>22</v>
      </c>
      <c r="B2" s="12"/>
      <c r="C2" s="1" t="s">
        <v>351</v>
      </c>
      <c r="N2" s="4" t="s">
        <v>24</v>
      </c>
      <c r="O2" s="1" t="s">
        <v>699</v>
      </c>
    </row>
    <row r="3" spans="1:15" ht="24" customHeight="1" x14ac:dyDescent="0.25">
      <c r="A3" s="12" t="s">
        <v>25</v>
      </c>
      <c r="B3" s="12"/>
      <c r="C3" s="1"/>
      <c r="N3" s="4" t="s">
        <v>26</v>
      </c>
      <c r="O3" s="1"/>
    </row>
    <row r="4" spans="1:15" ht="16.5" x14ac:dyDescent="0.25">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5" x14ac:dyDescent="0.25">
      <c r="A5" s="1">
        <v>1</v>
      </c>
      <c r="B5" s="1" t="s">
        <v>208</v>
      </c>
      <c r="C5" s="1" t="s">
        <v>170</v>
      </c>
      <c r="D5" s="1" t="s">
        <v>49</v>
      </c>
      <c r="E5" s="1">
        <v>8</v>
      </c>
      <c r="F5" s="1"/>
      <c r="G5" s="1" t="s">
        <v>36</v>
      </c>
      <c r="H5" s="1" t="s">
        <v>352</v>
      </c>
      <c r="I5" s="1" t="s">
        <v>169</v>
      </c>
      <c r="J5" s="1" t="s">
        <v>170</v>
      </c>
      <c r="K5" s="1" t="s">
        <v>43</v>
      </c>
      <c r="L5" s="1" t="s">
        <v>44</v>
      </c>
      <c r="M5" s="1" t="s">
        <v>45</v>
      </c>
      <c r="N5" s="1"/>
      <c r="O5" s="1" t="s">
        <v>353</v>
      </c>
    </row>
    <row r="6" spans="1:15" ht="31.5" x14ac:dyDescent="0.25">
      <c r="A6" s="1">
        <v>2</v>
      </c>
      <c r="B6" s="1" t="s">
        <v>47</v>
      </c>
      <c r="C6" s="1" t="s">
        <v>354</v>
      </c>
      <c r="D6" s="1" t="s">
        <v>49</v>
      </c>
      <c r="E6" s="1">
        <v>7</v>
      </c>
      <c r="F6" s="1"/>
      <c r="G6" s="1" t="s">
        <v>36</v>
      </c>
      <c r="H6" s="1" t="s">
        <v>352</v>
      </c>
      <c r="I6" s="1" t="s">
        <v>50</v>
      </c>
      <c r="J6" s="1" t="s">
        <v>354</v>
      </c>
      <c r="K6" s="1" t="s">
        <v>43</v>
      </c>
      <c r="L6" s="1" t="s">
        <v>52</v>
      </c>
      <c r="M6" s="1" t="s">
        <v>45</v>
      </c>
      <c r="N6" s="1"/>
      <c r="O6" s="1" t="s">
        <v>355</v>
      </c>
    </row>
    <row r="7" spans="1:15" ht="141.75" x14ac:dyDescent="0.25">
      <c r="A7" s="1">
        <v>3</v>
      </c>
      <c r="B7" s="1" t="s">
        <v>218</v>
      </c>
      <c r="C7" s="1" t="s">
        <v>219</v>
      </c>
      <c r="D7" s="1" t="s">
        <v>49</v>
      </c>
      <c r="E7" s="1">
        <v>2</v>
      </c>
      <c r="F7" s="1"/>
      <c r="G7" s="1" t="s">
        <v>356</v>
      </c>
      <c r="H7" s="1" t="s">
        <v>352</v>
      </c>
      <c r="I7" s="1" t="s">
        <v>357</v>
      </c>
      <c r="J7" s="1" t="s">
        <v>219</v>
      </c>
      <c r="K7" s="1" t="s">
        <v>92</v>
      </c>
      <c r="L7" s="1" t="s">
        <v>93</v>
      </c>
      <c r="M7" s="1" t="s">
        <v>45</v>
      </c>
      <c r="N7" s="1"/>
      <c r="O7" s="1" t="s">
        <v>358</v>
      </c>
    </row>
    <row r="8" spans="1:15" ht="31.5" x14ac:dyDescent="0.25">
      <c r="A8" s="1">
        <v>4</v>
      </c>
      <c r="B8" s="1" t="s">
        <v>359</v>
      </c>
      <c r="C8" s="1" t="s">
        <v>360</v>
      </c>
      <c r="D8" s="1" t="s">
        <v>49</v>
      </c>
      <c r="E8" s="1">
        <v>6</v>
      </c>
      <c r="F8" s="1"/>
      <c r="G8" s="1" t="s">
        <v>36</v>
      </c>
      <c r="H8" s="1" t="s">
        <v>352</v>
      </c>
      <c r="I8" s="1" t="s">
        <v>361</v>
      </c>
      <c r="J8" s="1" t="s">
        <v>360</v>
      </c>
      <c r="K8" s="1" t="s">
        <v>43</v>
      </c>
      <c r="L8" s="1" t="s">
        <v>362</v>
      </c>
      <c r="M8" s="1" t="s">
        <v>45</v>
      </c>
      <c r="N8" s="1"/>
      <c r="O8" s="1" t="s">
        <v>363</v>
      </c>
    </row>
    <row r="9" spans="1:15" ht="31.5" x14ac:dyDescent="0.25">
      <c r="A9" s="1">
        <v>5</v>
      </c>
      <c r="B9" s="1" t="s">
        <v>364</v>
      </c>
      <c r="C9" s="1" t="s">
        <v>365</v>
      </c>
      <c r="D9" s="1" t="s">
        <v>56</v>
      </c>
      <c r="E9" s="1">
        <v>1</v>
      </c>
      <c r="F9" s="1"/>
      <c r="G9" s="1" t="s">
        <v>36</v>
      </c>
      <c r="H9" s="1" t="s">
        <v>352</v>
      </c>
      <c r="I9" s="1" t="s">
        <v>366</v>
      </c>
      <c r="J9" s="1" t="s">
        <v>365</v>
      </c>
      <c r="K9" s="1" t="s">
        <v>43</v>
      </c>
      <c r="L9" s="1" t="s">
        <v>93</v>
      </c>
      <c r="M9" s="1" t="s">
        <v>45</v>
      </c>
      <c r="N9" s="1"/>
      <c r="O9" s="1" t="s">
        <v>367</v>
      </c>
    </row>
    <row r="10" spans="1:15" ht="47.25" x14ac:dyDescent="0.25">
      <c r="A10" s="1">
        <v>6</v>
      </c>
      <c r="B10" s="1" t="s">
        <v>299</v>
      </c>
      <c r="C10" s="1" t="s">
        <v>368</v>
      </c>
      <c r="D10" s="1" t="s">
        <v>56</v>
      </c>
      <c r="E10" s="1">
        <v>1</v>
      </c>
      <c r="F10" s="1"/>
      <c r="G10" s="1" t="s">
        <v>369</v>
      </c>
      <c r="H10" s="1" t="s">
        <v>352</v>
      </c>
      <c r="I10" s="1" t="s">
        <v>370</v>
      </c>
      <c r="J10" s="1" t="s">
        <v>368</v>
      </c>
      <c r="K10" s="1" t="s">
        <v>92</v>
      </c>
      <c r="L10" s="1" t="s">
        <v>93</v>
      </c>
      <c r="M10" s="1" t="s">
        <v>45</v>
      </c>
      <c r="N10" s="1"/>
      <c r="O10" s="1" t="s">
        <v>371</v>
      </c>
    </row>
    <row r="11" spans="1:15" ht="31.5" x14ac:dyDescent="0.25">
      <c r="A11" s="1">
        <v>7</v>
      </c>
      <c r="B11" s="1" t="s">
        <v>222</v>
      </c>
      <c r="C11" s="1" t="s">
        <v>372</v>
      </c>
      <c r="D11" s="1" t="s">
        <v>56</v>
      </c>
      <c r="E11" s="1">
        <v>12</v>
      </c>
      <c r="F11" s="1"/>
      <c r="G11" s="1" t="s">
        <v>36</v>
      </c>
      <c r="H11" s="1" t="s">
        <v>352</v>
      </c>
      <c r="I11" s="1" t="s">
        <v>224</v>
      </c>
      <c r="J11" s="1" t="s">
        <v>372</v>
      </c>
      <c r="K11" s="1" t="s">
        <v>43</v>
      </c>
      <c r="L11" s="1" t="s">
        <v>73</v>
      </c>
      <c r="M11" s="1" t="s">
        <v>45</v>
      </c>
      <c r="N11" s="1"/>
      <c r="O11" s="1" t="s">
        <v>373</v>
      </c>
    </row>
    <row r="12" spans="1:15" x14ac:dyDescent="0.25">
      <c r="A12" s="1">
        <v>8</v>
      </c>
      <c r="B12" s="1" t="s">
        <v>68</v>
      </c>
      <c r="C12" s="1" t="s">
        <v>374</v>
      </c>
      <c r="D12" s="1" t="s">
        <v>49</v>
      </c>
      <c r="E12" s="1">
        <v>3</v>
      </c>
      <c r="F12" s="1"/>
      <c r="G12" s="1" t="s">
        <v>36</v>
      </c>
      <c r="H12" s="1" t="s">
        <v>36</v>
      </c>
      <c r="I12" s="1" t="s">
        <v>36</v>
      </c>
      <c r="J12" s="1" t="s">
        <v>36</v>
      </c>
      <c r="K12" s="1" t="s">
        <v>36</v>
      </c>
      <c r="L12" s="1"/>
      <c r="M12" s="1"/>
      <c r="N12" s="1" t="s">
        <v>123</v>
      </c>
      <c r="O12" s="1"/>
    </row>
    <row r="13" spans="1:15" x14ac:dyDescent="0.25">
      <c r="A13" s="1">
        <v>9</v>
      </c>
      <c r="B13" s="1" t="s">
        <v>375</v>
      </c>
      <c r="C13" s="1" t="s">
        <v>376</v>
      </c>
      <c r="D13" s="1" t="s">
        <v>49</v>
      </c>
      <c r="E13" s="1">
        <v>3</v>
      </c>
      <c r="F13" s="1"/>
      <c r="G13" s="1" t="s">
        <v>36</v>
      </c>
      <c r="H13" s="1" t="s">
        <v>36</v>
      </c>
      <c r="I13" s="1" t="s">
        <v>36</v>
      </c>
      <c r="J13" s="1" t="s">
        <v>36</v>
      </c>
      <c r="K13" s="1" t="s">
        <v>36</v>
      </c>
      <c r="L13" s="1"/>
      <c r="M13" s="1"/>
      <c r="N13" s="1" t="s">
        <v>123</v>
      </c>
      <c r="O13" s="1"/>
    </row>
    <row r="14" spans="1:15" ht="31.5" x14ac:dyDescent="0.25">
      <c r="A14" s="1">
        <v>10</v>
      </c>
      <c r="B14" s="1" t="s">
        <v>377</v>
      </c>
      <c r="C14" s="1" t="s">
        <v>378</v>
      </c>
      <c r="D14" s="1" t="s">
        <v>56</v>
      </c>
      <c r="E14" s="1">
        <v>6</v>
      </c>
      <c r="F14" s="1"/>
      <c r="G14" s="1" t="s">
        <v>36</v>
      </c>
      <c r="H14" s="1" t="s">
        <v>352</v>
      </c>
      <c r="I14" s="1" t="s">
        <v>379</v>
      </c>
      <c r="J14" s="1" t="s">
        <v>378</v>
      </c>
      <c r="K14" s="1" t="s">
        <v>92</v>
      </c>
      <c r="L14" s="1" t="s">
        <v>362</v>
      </c>
      <c r="M14" s="1" t="s">
        <v>45</v>
      </c>
      <c r="N14" s="1"/>
      <c r="O14" s="1" t="s">
        <v>380</v>
      </c>
    </row>
    <row r="15" spans="1:15" ht="31.5" x14ac:dyDescent="0.25">
      <c r="A15" s="1">
        <v>11</v>
      </c>
      <c r="B15" s="1" t="s">
        <v>381</v>
      </c>
      <c r="C15" s="1" t="s">
        <v>315</v>
      </c>
      <c r="D15" s="1" t="s">
        <v>56</v>
      </c>
      <c r="E15" s="1">
        <v>10</v>
      </c>
      <c r="F15" s="1"/>
      <c r="G15" s="1" t="s">
        <v>36</v>
      </c>
      <c r="H15" s="1" t="s">
        <v>352</v>
      </c>
      <c r="I15" s="1" t="s">
        <v>314</v>
      </c>
      <c r="J15" s="1" t="s">
        <v>315</v>
      </c>
      <c r="K15" s="1" t="s">
        <v>92</v>
      </c>
      <c r="L15" s="1" t="s">
        <v>142</v>
      </c>
      <c r="M15" s="1" t="s">
        <v>45</v>
      </c>
      <c r="N15" s="1"/>
      <c r="O15" s="1" t="s">
        <v>382</v>
      </c>
    </row>
    <row r="16" spans="1:15" ht="31.5" x14ac:dyDescent="0.25">
      <c r="A16" s="1">
        <v>12</v>
      </c>
      <c r="B16" s="1" t="s">
        <v>383</v>
      </c>
      <c r="C16" s="1" t="s">
        <v>384</v>
      </c>
      <c r="D16" s="1" t="s">
        <v>49</v>
      </c>
      <c r="E16" s="1">
        <v>14</v>
      </c>
      <c r="F16" s="1"/>
      <c r="G16" s="1" t="s">
        <v>36</v>
      </c>
      <c r="H16" s="1" t="s">
        <v>352</v>
      </c>
      <c r="I16" s="1" t="s">
        <v>385</v>
      </c>
      <c r="J16" s="1" t="s">
        <v>386</v>
      </c>
      <c r="K16" s="1" t="s">
        <v>198</v>
      </c>
      <c r="L16" s="1" t="s">
        <v>199</v>
      </c>
      <c r="M16" s="1" t="s">
        <v>45</v>
      </c>
      <c r="N16" s="1"/>
      <c r="O16" s="1" t="s">
        <v>387</v>
      </c>
    </row>
    <row r="17" spans="1:15" ht="31.5" x14ac:dyDescent="0.25">
      <c r="A17" s="1">
        <v>13</v>
      </c>
      <c r="B17" s="1" t="s">
        <v>388</v>
      </c>
      <c r="C17" s="1" t="s">
        <v>389</v>
      </c>
      <c r="D17" s="1" t="s">
        <v>133</v>
      </c>
      <c r="E17" s="1">
        <v>20</v>
      </c>
      <c r="F17" s="1"/>
      <c r="G17" s="1" t="s">
        <v>36</v>
      </c>
      <c r="H17" s="1" t="s">
        <v>352</v>
      </c>
      <c r="I17" s="1" t="s">
        <v>390</v>
      </c>
      <c r="J17" s="1" t="s">
        <v>389</v>
      </c>
      <c r="K17" s="1" t="s">
        <v>92</v>
      </c>
      <c r="L17" s="1" t="s">
        <v>129</v>
      </c>
      <c r="M17" s="1" t="s">
        <v>45</v>
      </c>
      <c r="N17" s="1"/>
      <c r="O17" s="1" t="s">
        <v>391</v>
      </c>
    </row>
    <row r="18" spans="1:15" ht="31.5" x14ac:dyDescent="0.25">
      <c r="A18" s="1">
        <v>14</v>
      </c>
      <c r="B18" s="1" t="s">
        <v>392</v>
      </c>
      <c r="C18" s="1" t="s">
        <v>244</v>
      </c>
      <c r="D18" s="1" t="s">
        <v>49</v>
      </c>
      <c r="E18" s="1">
        <v>8</v>
      </c>
      <c r="F18" s="1"/>
      <c r="G18" s="1" t="s">
        <v>393</v>
      </c>
      <c r="H18" s="1" t="s">
        <v>352</v>
      </c>
      <c r="I18" s="1" t="s">
        <v>245</v>
      </c>
      <c r="J18" s="1" t="s">
        <v>244</v>
      </c>
      <c r="K18" s="1" t="s">
        <v>43</v>
      </c>
      <c r="L18" s="1" t="s">
        <v>44</v>
      </c>
      <c r="M18" s="1" t="s">
        <v>45</v>
      </c>
      <c r="N18" s="1"/>
      <c r="O18" s="1" t="s">
        <v>394</v>
      </c>
    </row>
    <row r="19" spans="1:15" ht="31.5" x14ac:dyDescent="0.25">
      <c r="A19" s="1">
        <v>15</v>
      </c>
      <c r="B19" s="1" t="s">
        <v>395</v>
      </c>
      <c r="C19" s="1" t="s">
        <v>396</v>
      </c>
      <c r="D19" s="1" t="s">
        <v>56</v>
      </c>
      <c r="E19" s="1">
        <v>6</v>
      </c>
      <c r="F19" s="1"/>
      <c r="G19" s="1" t="s">
        <v>393</v>
      </c>
      <c r="H19" s="1" t="s">
        <v>352</v>
      </c>
      <c r="I19" s="1" t="s">
        <v>379</v>
      </c>
      <c r="J19" s="1" t="s">
        <v>378</v>
      </c>
      <c r="K19" s="1" t="s">
        <v>92</v>
      </c>
      <c r="L19" s="1" t="s">
        <v>362</v>
      </c>
      <c r="M19" s="1" t="s">
        <v>45</v>
      </c>
      <c r="N19" s="1"/>
      <c r="O19" s="1" t="s">
        <v>380</v>
      </c>
    </row>
    <row r="20" spans="1:15" ht="31.5" x14ac:dyDescent="0.25">
      <c r="A20" s="1">
        <v>16</v>
      </c>
      <c r="B20" s="1" t="s">
        <v>397</v>
      </c>
      <c r="C20" s="1" t="s">
        <v>398</v>
      </c>
      <c r="D20" s="1" t="s">
        <v>56</v>
      </c>
      <c r="E20" s="1">
        <v>8</v>
      </c>
      <c r="F20" s="1"/>
      <c r="G20" s="1" t="s">
        <v>393</v>
      </c>
      <c r="H20" s="1" t="s">
        <v>352</v>
      </c>
      <c r="I20" s="1" t="s">
        <v>399</v>
      </c>
      <c r="J20" s="1" t="s">
        <v>398</v>
      </c>
      <c r="K20" s="1" t="s">
        <v>43</v>
      </c>
      <c r="L20" s="1" t="s">
        <v>52</v>
      </c>
      <c r="M20" s="1" t="s">
        <v>45</v>
      </c>
      <c r="N20" s="1"/>
      <c r="O20" s="1" t="s">
        <v>400</v>
      </c>
    </row>
    <row r="21" spans="1:15" ht="31.5" x14ac:dyDescent="0.25">
      <c r="A21" s="1">
        <v>17</v>
      </c>
      <c r="B21" s="1" t="s">
        <v>113</v>
      </c>
      <c r="C21" s="1" t="s">
        <v>401</v>
      </c>
      <c r="D21" s="1" t="s">
        <v>56</v>
      </c>
      <c r="E21" s="1">
        <v>6</v>
      </c>
      <c r="F21" s="1"/>
      <c r="G21" s="1" t="s">
        <v>393</v>
      </c>
      <c r="H21" s="1" t="s">
        <v>352</v>
      </c>
      <c r="I21" s="1" t="s">
        <v>402</v>
      </c>
      <c r="J21" s="1" t="s">
        <v>401</v>
      </c>
      <c r="K21" s="1" t="s">
        <v>43</v>
      </c>
      <c r="L21" s="1" t="s">
        <v>129</v>
      </c>
      <c r="M21" s="1" t="s">
        <v>45</v>
      </c>
      <c r="N21" s="1"/>
      <c r="O21" s="1" t="s">
        <v>403</v>
      </c>
    </row>
    <row r="22" spans="1:15" ht="31.5" x14ac:dyDescent="0.25">
      <c r="A22" s="1">
        <v>18</v>
      </c>
      <c r="B22" s="1" t="s">
        <v>194</v>
      </c>
      <c r="C22" s="1" t="s">
        <v>404</v>
      </c>
      <c r="D22" s="1" t="s">
        <v>49</v>
      </c>
      <c r="E22" s="1">
        <v>14</v>
      </c>
      <c r="F22" s="1"/>
      <c r="G22" s="1" t="s">
        <v>36</v>
      </c>
      <c r="H22" s="1" t="s">
        <v>352</v>
      </c>
      <c r="I22" s="1" t="s">
        <v>405</v>
      </c>
      <c r="J22" s="1" t="s">
        <v>404</v>
      </c>
      <c r="K22" s="1" t="s">
        <v>198</v>
      </c>
      <c r="L22" s="1" t="s">
        <v>199</v>
      </c>
      <c r="M22" s="1" t="s">
        <v>45</v>
      </c>
      <c r="N22" s="1"/>
      <c r="O22" s="1" t="s">
        <v>406</v>
      </c>
    </row>
    <row r="23" spans="1:15" ht="31.5" x14ac:dyDescent="0.25">
      <c r="A23" s="1">
        <v>19</v>
      </c>
      <c r="B23" s="1" t="s">
        <v>407</v>
      </c>
      <c r="C23" s="1" t="s">
        <v>408</v>
      </c>
      <c r="D23" s="1" t="s">
        <v>56</v>
      </c>
      <c r="E23" s="1">
        <v>2</v>
      </c>
      <c r="F23" s="1"/>
      <c r="G23" s="1" t="s">
        <v>36</v>
      </c>
      <c r="H23" s="1" t="s">
        <v>352</v>
      </c>
      <c r="I23" s="1" t="s">
        <v>409</v>
      </c>
      <c r="J23" s="1" t="s">
        <v>408</v>
      </c>
      <c r="K23" s="1" t="s">
        <v>92</v>
      </c>
      <c r="L23" s="1" t="s">
        <v>129</v>
      </c>
      <c r="M23" s="1" t="s">
        <v>45</v>
      </c>
      <c r="N23" s="1"/>
      <c r="O23" s="1" t="s">
        <v>410</v>
      </c>
    </row>
    <row r="24" spans="1:15" ht="31.5" x14ac:dyDescent="0.25">
      <c r="A24" s="1">
        <v>20</v>
      </c>
      <c r="B24" s="1" t="s">
        <v>411</v>
      </c>
      <c r="C24" s="1" t="s">
        <v>412</v>
      </c>
      <c r="D24" s="1" t="s">
        <v>56</v>
      </c>
      <c r="E24" s="1">
        <v>6</v>
      </c>
      <c r="F24" s="1"/>
      <c r="G24" s="1" t="s">
        <v>36</v>
      </c>
      <c r="H24" s="1" t="s">
        <v>352</v>
      </c>
      <c r="I24" s="1" t="s">
        <v>413</v>
      </c>
      <c r="J24" s="1" t="s">
        <v>412</v>
      </c>
      <c r="K24" s="1" t="s">
        <v>92</v>
      </c>
      <c r="L24" s="1" t="s">
        <v>362</v>
      </c>
      <c r="M24" s="1" t="s">
        <v>45</v>
      </c>
      <c r="N24" s="1"/>
      <c r="O24" s="1" t="s">
        <v>414</v>
      </c>
    </row>
    <row r="25" spans="1:15" ht="31.5" x14ac:dyDescent="0.25">
      <c r="A25" s="1">
        <v>21</v>
      </c>
      <c r="B25" s="1" t="s">
        <v>415</v>
      </c>
      <c r="C25" s="1" t="s">
        <v>416</v>
      </c>
      <c r="D25" s="1" t="s">
        <v>56</v>
      </c>
      <c r="E25" s="1">
        <v>6</v>
      </c>
      <c r="F25" s="1"/>
      <c r="G25" s="1" t="s">
        <v>36</v>
      </c>
      <c r="H25" s="1" t="s">
        <v>352</v>
      </c>
      <c r="I25" s="1" t="s">
        <v>417</v>
      </c>
      <c r="J25" s="1" t="s">
        <v>416</v>
      </c>
      <c r="K25" s="1" t="s">
        <v>92</v>
      </c>
      <c r="L25" s="1" t="s">
        <v>362</v>
      </c>
      <c r="M25" s="1" t="s">
        <v>45</v>
      </c>
      <c r="N25" s="1"/>
      <c r="O25" s="1" t="s">
        <v>418</v>
      </c>
    </row>
    <row r="26" spans="1:15" ht="31.5" x14ac:dyDescent="0.25">
      <c r="A26" s="1">
        <v>22</v>
      </c>
      <c r="B26" s="1" t="s">
        <v>226</v>
      </c>
      <c r="C26" s="1" t="s">
        <v>419</v>
      </c>
      <c r="D26" s="1" t="s">
        <v>49</v>
      </c>
      <c r="E26" s="1">
        <v>8</v>
      </c>
      <c r="F26" s="1"/>
      <c r="G26" s="1" t="s">
        <v>36</v>
      </c>
      <c r="H26" s="1" t="s">
        <v>352</v>
      </c>
      <c r="I26" s="1" t="s">
        <v>420</v>
      </c>
      <c r="J26" s="1" t="s">
        <v>419</v>
      </c>
      <c r="K26" s="1" t="s">
        <v>43</v>
      </c>
      <c r="L26" s="1" t="s">
        <v>44</v>
      </c>
      <c r="M26" s="1" t="s">
        <v>45</v>
      </c>
      <c r="N26" s="1"/>
      <c r="O26" s="1" t="s">
        <v>421</v>
      </c>
    </row>
    <row r="27" spans="1:15" ht="31.5" x14ac:dyDescent="0.25">
      <c r="A27" s="1">
        <v>23</v>
      </c>
      <c r="B27" s="1" t="s">
        <v>230</v>
      </c>
      <c r="C27" s="1" t="s">
        <v>422</v>
      </c>
      <c r="D27" s="1" t="s">
        <v>49</v>
      </c>
      <c r="E27" s="1">
        <v>8</v>
      </c>
      <c r="F27" s="1"/>
      <c r="G27" s="1" t="s">
        <v>36</v>
      </c>
      <c r="H27" s="1" t="s">
        <v>352</v>
      </c>
      <c r="I27" s="1" t="s">
        <v>423</v>
      </c>
      <c r="J27" s="1" t="s">
        <v>422</v>
      </c>
      <c r="K27" s="1" t="s">
        <v>43</v>
      </c>
      <c r="L27" s="1" t="s">
        <v>44</v>
      </c>
      <c r="M27" s="1" t="s">
        <v>45</v>
      </c>
      <c r="N27" s="1"/>
      <c r="O27" s="1" t="s">
        <v>424</v>
      </c>
    </row>
    <row r="28" spans="1:15" ht="31.5" x14ac:dyDescent="0.25">
      <c r="A28" s="1">
        <v>24</v>
      </c>
      <c r="B28" s="1" t="s">
        <v>425</v>
      </c>
      <c r="C28" s="1" t="s">
        <v>426</v>
      </c>
      <c r="D28" s="1" t="s">
        <v>56</v>
      </c>
      <c r="E28" s="1">
        <v>2</v>
      </c>
      <c r="F28" s="1"/>
      <c r="G28" s="1" t="s">
        <v>36</v>
      </c>
      <c r="H28" s="1" t="s">
        <v>352</v>
      </c>
      <c r="I28" s="1" t="s">
        <v>427</v>
      </c>
      <c r="J28" s="1" t="s">
        <v>426</v>
      </c>
      <c r="K28" s="1" t="s">
        <v>92</v>
      </c>
      <c r="L28" s="1" t="s">
        <v>129</v>
      </c>
      <c r="M28" s="1" t="s">
        <v>45</v>
      </c>
      <c r="N28" s="1"/>
      <c r="O28" s="1" t="s">
        <v>428</v>
      </c>
    </row>
    <row r="29" spans="1:15" ht="31.5" x14ac:dyDescent="0.25">
      <c r="A29" s="1">
        <v>25</v>
      </c>
      <c r="B29" s="1" t="s">
        <v>429</v>
      </c>
      <c r="C29" s="1" t="s">
        <v>430</v>
      </c>
      <c r="D29" s="1" t="s">
        <v>49</v>
      </c>
      <c r="E29" s="1">
        <v>14</v>
      </c>
      <c r="F29" s="1"/>
      <c r="G29" s="1" t="s">
        <v>36</v>
      </c>
      <c r="H29" s="1" t="s">
        <v>352</v>
      </c>
      <c r="I29" s="1" t="s">
        <v>431</v>
      </c>
      <c r="J29" s="1" t="s">
        <v>430</v>
      </c>
      <c r="K29" s="1" t="s">
        <v>198</v>
      </c>
      <c r="L29" s="1" t="s">
        <v>199</v>
      </c>
      <c r="M29" s="1" t="s">
        <v>45</v>
      </c>
      <c r="N29" s="1"/>
      <c r="O29" s="1" t="s">
        <v>432</v>
      </c>
    </row>
    <row r="30" spans="1:15" ht="31.5" x14ac:dyDescent="0.25">
      <c r="A30" s="1">
        <v>26</v>
      </c>
      <c r="B30" s="1" t="s">
        <v>433</v>
      </c>
      <c r="C30" s="1" t="s">
        <v>434</v>
      </c>
      <c r="D30" s="1" t="s">
        <v>49</v>
      </c>
      <c r="E30" s="1">
        <v>14</v>
      </c>
      <c r="F30" s="1"/>
      <c r="G30" s="1" t="s">
        <v>36</v>
      </c>
      <c r="H30" s="1" t="s">
        <v>352</v>
      </c>
      <c r="I30" s="1" t="s">
        <v>435</v>
      </c>
      <c r="J30" s="1" t="s">
        <v>434</v>
      </c>
      <c r="K30" s="1" t="s">
        <v>198</v>
      </c>
      <c r="L30" s="1" t="s">
        <v>199</v>
      </c>
      <c r="M30" s="1" t="s">
        <v>45</v>
      </c>
      <c r="N30" s="1"/>
      <c r="O30" s="1" t="s">
        <v>436</v>
      </c>
    </row>
    <row r="31" spans="1:15" ht="31.5" x14ac:dyDescent="0.25">
      <c r="A31" s="1">
        <v>27</v>
      </c>
      <c r="B31" s="1" t="s">
        <v>437</v>
      </c>
      <c r="C31" s="1" t="s">
        <v>438</v>
      </c>
      <c r="D31" s="1" t="s">
        <v>49</v>
      </c>
      <c r="E31" s="1">
        <v>14</v>
      </c>
      <c r="F31" s="1"/>
      <c r="G31" s="1" t="s">
        <v>36</v>
      </c>
      <c r="H31" s="1" t="s">
        <v>352</v>
      </c>
      <c r="I31" s="1" t="s">
        <v>439</v>
      </c>
      <c r="J31" s="1" t="s">
        <v>438</v>
      </c>
      <c r="K31" s="1" t="s">
        <v>198</v>
      </c>
      <c r="L31" s="1" t="s">
        <v>199</v>
      </c>
      <c r="M31" s="1" t="s">
        <v>45</v>
      </c>
      <c r="N31" s="1"/>
      <c r="O31" s="1" t="s">
        <v>440</v>
      </c>
    </row>
    <row r="32" spans="1:15" ht="31.5" x14ac:dyDescent="0.25">
      <c r="A32" s="1">
        <v>28</v>
      </c>
      <c r="B32" s="1" t="s">
        <v>441</v>
      </c>
      <c r="C32" s="1" t="s">
        <v>442</v>
      </c>
      <c r="D32" s="1" t="s">
        <v>133</v>
      </c>
      <c r="E32" s="1">
        <v>300</v>
      </c>
      <c r="F32" s="1"/>
      <c r="G32" s="1" t="s">
        <v>443</v>
      </c>
      <c r="H32" s="1" t="s">
        <v>36</v>
      </c>
      <c r="I32" s="1" t="s">
        <v>36</v>
      </c>
      <c r="J32" s="1" t="s">
        <v>36</v>
      </c>
      <c r="K32" s="1" t="s">
        <v>36</v>
      </c>
      <c r="L32" s="1"/>
      <c r="M32" s="1"/>
      <c r="N32" s="1" t="s">
        <v>115</v>
      </c>
      <c r="O32" s="1"/>
    </row>
    <row r="33" spans="1:15" ht="31.5" x14ac:dyDescent="0.25">
      <c r="A33" s="1">
        <v>29</v>
      </c>
      <c r="B33" s="1" t="s">
        <v>444</v>
      </c>
      <c r="C33" s="1" t="s">
        <v>445</v>
      </c>
      <c r="D33" s="1" t="s">
        <v>49</v>
      </c>
      <c r="E33" s="1">
        <v>14</v>
      </c>
      <c r="F33" s="1"/>
      <c r="G33" s="1" t="s">
        <v>36</v>
      </c>
      <c r="H33" s="1" t="s">
        <v>352</v>
      </c>
      <c r="I33" s="1" t="s">
        <v>446</v>
      </c>
      <c r="J33" s="1" t="s">
        <v>445</v>
      </c>
      <c r="K33" s="1" t="s">
        <v>198</v>
      </c>
      <c r="L33" s="1" t="s">
        <v>199</v>
      </c>
      <c r="M33" s="1" t="s">
        <v>45</v>
      </c>
      <c r="N33" s="1"/>
      <c r="O33" s="1" t="s">
        <v>447</v>
      </c>
    </row>
    <row r="34" spans="1:15" ht="31.5" x14ac:dyDescent="0.25">
      <c r="A34" s="1">
        <v>30</v>
      </c>
      <c r="B34" s="1" t="s">
        <v>448</v>
      </c>
      <c r="C34" s="1" t="s">
        <v>449</v>
      </c>
      <c r="D34" s="1" t="s">
        <v>49</v>
      </c>
      <c r="E34" s="1">
        <v>14</v>
      </c>
      <c r="F34" s="1"/>
      <c r="G34" s="1" t="s">
        <v>36</v>
      </c>
      <c r="H34" s="1" t="s">
        <v>352</v>
      </c>
      <c r="I34" s="1" t="s">
        <v>450</v>
      </c>
      <c r="J34" s="1" t="s">
        <v>449</v>
      </c>
      <c r="K34" s="1" t="s">
        <v>198</v>
      </c>
      <c r="L34" s="1" t="s">
        <v>199</v>
      </c>
      <c r="M34" s="1" t="s">
        <v>45</v>
      </c>
      <c r="N34" s="1"/>
      <c r="O34" s="1" t="s">
        <v>451</v>
      </c>
    </row>
    <row r="35" spans="1:15" x14ac:dyDescent="0.25">
      <c r="A35" s="1">
        <v>31</v>
      </c>
      <c r="B35" s="1" t="s">
        <v>166</v>
      </c>
      <c r="C35" s="1" t="s">
        <v>167</v>
      </c>
      <c r="D35" s="1" t="s">
        <v>49</v>
      </c>
      <c r="E35" s="1">
        <v>8</v>
      </c>
      <c r="F35" s="1"/>
      <c r="G35" s="1" t="s">
        <v>13</v>
      </c>
      <c r="H35" s="1" t="s">
        <v>36</v>
      </c>
      <c r="I35" s="1" t="s">
        <v>36</v>
      </c>
      <c r="J35" s="1" t="s">
        <v>36</v>
      </c>
      <c r="K35" s="1" t="s">
        <v>36</v>
      </c>
      <c r="L35" s="1"/>
      <c r="M35" s="1"/>
      <c r="N35" s="1" t="s">
        <v>123</v>
      </c>
      <c r="O35" s="1"/>
    </row>
    <row r="36" spans="1:15" ht="78.75" x14ac:dyDescent="0.25">
      <c r="A36" s="1">
        <v>32</v>
      </c>
      <c r="B36" s="1" t="s">
        <v>172</v>
      </c>
      <c r="C36" s="1" t="s">
        <v>173</v>
      </c>
      <c r="D36" s="1" t="s">
        <v>56</v>
      </c>
      <c r="E36" s="1">
        <v>1</v>
      </c>
      <c r="F36" s="1"/>
      <c r="G36" s="1" t="s">
        <v>452</v>
      </c>
      <c r="H36" s="1" t="s">
        <v>36</v>
      </c>
      <c r="I36" s="1" t="s">
        <v>36</v>
      </c>
      <c r="J36" s="1" t="s">
        <v>36</v>
      </c>
      <c r="K36" s="1" t="s">
        <v>36</v>
      </c>
      <c r="L36" s="1"/>
      <c r="M36" s="1"/>
      <c r="N36" s="1" t="s">
        <v>115</v>
      </c>
      <c r="O36" s="1"/>
    </row>
    <row r="37" spans="1:15" x14ac:dyDescent="0.25">
      <c r="A37" s="1">
        <v>33</v>
      </c>
      <c r="B37" s="1" t="s">
        <v>176</v>
      </c>
      <c r="C37" s="1" t="s">
        <v>177</v>
      </c>
      <c r="D37" s="1" t="s">
        <v>49</v>
      </c>
      <c r="E37" s="1">
        <v>6</v>
      </c>
      <c r="F37" s="1"/>
      <c r="G37" s="1" t="s">
        <v>13</v>
      </c>
      <c r="H37" s="1" t="s">
        <v>36</v>
      </c>
      <c r="I37" s="1" t="s">
        <v>36</v>
      </c>
      <c r="J37" s="1" t="s">
        <v>36</v>
      </c>
      <c r="K37" s="1" t="s">
        <v>36</v>
      </c>
      <c r="L37" s="1"/>
      <c r="M37" s="1"/>
      <c r="N37" s="1" t="s">
        <v>123</v>
      </c>
      <c r="O37" s="1"/>
    </row>
    <row r="38" spans="1:15" x14ac:dyDescent="0.25">
      <c r="A38" s="1">
        <v>34</v>
      </c>
      <c r="B38" s="1" t="s">
        <v>157</v>
      </c>
      <c r="C38" s="1" t="s">
        <v>253</v>
      </c>
      <c r="D38" s="1" t="s">
        <v>159</v>
      </c>
      <c r="E38" s="1"/>
      <c r="F38" s="1"/>
      <c r="G38" s="1" t="s">
        <v>335</v>
      </c>
      <c r="H38" s="1" t="s">
        <v>36</v>
      </c>
      <c r="I38" s="1"/>
      <c r="J38" s="1"/>
      <c r="K38" s="1"/>
      <c r="L38" s="1"/>
      <c r="M38" s="1"/>
      <c r="N38" s="1"/>
      <c r="O38" s="1"/>
    </row>
    <row r="39" spans="1:15" x14ac:dyDescent="0.25">
      <c r="A39" s="1">
        <v>35</v>
      </c>
      <c r="B39" s="1" t="s">
        <v>155</v>
      </c>
      <c r="C39" s="1" t="s">
        <v>254</v>
      </c>
      <c r="D39" s="1" t="s">
        <v>56</v>
      </c>
      <c r="E39" s="1">
        <v>6</v>
      </c>
      <c r="F39" s="1"/>
      <c r="G39" s="1" t="s">
        <v>36</v>
      </c>
      <c r="H39" s="1" t="s">
        <v>36</v>
      </c>
      <c r="I39" s="1"/>
      <c r="J39" s="1"/>
      <c r="K39" s="1"/>
      <c r="L39" s="1"/>
      <c r="M39" s="1"/>
      <c r="N39" s="1"/>
      <c r="O39" s="1"/>
    </row>
    <row r="40" spans="1:15" x14ac:dyDescent="0.25">
      <c r="A40" s="1">
        <v>36</v>
      </c>
      <c r="B40" s="1" t="s">
        <v>162</v>
      </c>
      <c r="C40" s="1" t="s">
        <v>255</v>
      </c>
      <c r="D40" s="1" t="s">
        <v>159</v>
      </c>
      <c r="E40" s="1"/>
      <c r="F40" s="1"/>
      <c r="G40" s="1" t="s">
        <v>335</v>
      </c>
      <c r="H40" s="1" t="s">
        <v>36</v>
      </c>
      <c r="I40" s="1"/>
      <c r="J40" s="1"/>
      <c r="K40" s="1"/>
      <c r="L40" s="1"/>
      <c r="M40" s="1"/>
      <c r="N40" s="1"/>
      <c r="O40" s="1"/>
    </row>
    <row r="41" spans="1:15" x14ac:dyDescent="0.25">
      <c r="A41" s="1">
        <v>37</v>
      </c>
      <c r="B41" s="1" t="s">
        <v>160</v>
      </c>
      <c r="C41" s="1" t="s">
        <v>256</v>
      </c>
      <c r="D41" s="1" t="s">
        <v>56</v>
      </c>
      <c r="E41" s="1">
        <v>6</v>
      </c>
      <c r="F41" s="1"/>
      <c r="G41" s="1" t="s">
        <v>335</v>
      </c>
      <c r="H41" s="1" t="s">
        <v>36</v>
      </c>
      <c r="I41" s="1"/>
      <c r="J41" s="1"/>
      <c r="K41" s="1"/>
      <c r="L41" s="1"/>
      <c r="M41" s="1"/>
      <c r="N41" s="1"/>
      <c r="O41" s="1"/>
    </row>
  </sheetData>
  <mergeCells count="3">
    <mergeCell ref="A1:B1"/>
    <mergeCell ref="A2:B2"/>
    <mergeCell ref="A3:B3"/>
  </mergeCells>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A14" sqref="A14"/>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19</v>
      </c>
      <c r="B1" s="12"/>
      <c r="C1" s="1" t="s">
        <v>453</v>
      </c>
      <c r="D1" s="1" t="s">
        <v>13</v>
      </c>
      <c r="E1" s="5" t="str">
        <f>HYPERLINK("#'目錄'!A1","回首頁")</f>
        <v>回首頁</v>
      </c>
      <c r="N1" s="4" t="s">
        <v>21</v>
      </c>
      <c r="O1" s="1"/>
    </row>
    <row r="2" spans="1:15" ht="24" customHeight="1" x14ac:dyDescent="0.25">
      <c r="A2" s="12" t="s">
        <v>22</v>
      </c>
      <c r="B2" s="12"/>
      <c r="C2" s="1" t="s">
        <v>454</v>
      </c>
      <c r="N2" s="4" t="s">
        <v>24</v>
      </c>
      <c r="O2" s="1" t="s">
        <v>698</v>
      </c>
    </row>
    <row r="3" spans="1:15" ht="24" customHeight="1" x14ac:dyDescent="0.25">
      <c r="A3" s="12" t="s">
        <v>25</v>
      </c>
      <c r="B3" s="12"/>
      <c r="C3" s="1"/>
      <c r="N3" s="4" t="s">
        <v>26</v>
      </c>
      <c r="O3" s="1"/>
    </row>
    <row r="4" spans="1:15" ht="16.5" x14ac:dyDescent="0.25">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5" x14ac:dyDescent="0.25">
      <c r="A5" s="1">
        <v>1</v>
      </c>
      <c r="B5" s="1" t="s">
        <v>166</v>
      </c>
      <c r="C5" s="1" t="s">
        <v>167</v>
      </c>
      <c r="D5" s="1" t="s">
        <v>39</v>
      </c>
      <c r="E5" s="1">
        <v>8</v>
      </c>
      <c r="F5" s="1"/>
      <c r="G5" s="1" t="s">
        <v>36</v>
      </c>
      <c r="H5" s="1" t="s">
        <v>352</v>
      </c>
      <c r="I5" s="1" t="s">
        <v>169</v>
      </c>
      <c r="J5" s="1" t="s">
        <v>170</v>
      </c>
      <c r="K5" s="1" t="s">
        <v>43</v>
      </c>
      <c r="L5" s="1" t="s">
        <v>44</v>
      </c>
      <c r="M5" s="1" t="s">
        <v>45</v>
      </c>
      <c r="N5" s="1"/>
      <c r="O5" s="1" t="s">
        <v>455</v>
      </c>
    </row>
    <row r="6" spans="1:15" ht="31.5" x14ac:dyDescent="0.25">
      <c r="A6" s="1">
        <v>2</v>
      </c>
      <c r="B6" s="1" t="s">
        <v>172</v>
      </c>
      <c r="C6" s="1" t="s">
        <v>173</v>
      </c>
      <c r="D6" s="1" t="s">
        <v>56</v>
      </c>
      <c r="E6" s="1">
        <v>1</v>
      </c>
      <c r="F6" s="1"/>
      <c r="G6" s="1" t="s">
        <v>456</v>
      </c>
      <c r="H6" s="1" t="s">
        <v>36</v>
      </c>
      <c r="I6" s="1" t="s">
        <v>36</v>
      </c>
      <c r="J6" s="1" t="s">
        <v>36</v>
      </c>
      <c r="K6" s="1" t="s">
        <v>36</v>
      </c>
      <c r="L6" s="1"/>
      <c r="M6" s="1"/>
      <c r="N6" s="1" t="s">
        <v>457</v>
      </c>
      <c r="O6" s="1"/>
    </row>
    <row r="7" spans="1:15" ht="47.25" x14ac:dyDescent="0.25">
      <c r="A7" s="1">
        <v>3</v>
      </c>
      <c r="B7" s="1" t="s">
        <v>176</v>
      </c>
      <c r="C7" s="1" t="s">
        <v>177</v>
      </c>
      <c r="D7" s="1" t="s">
        <v>49</v>
      </c>
      <c r="E7" s="1">
        <v>6</v>
      </c>
      <c r="F7" s="1"/>
      <c r="G7" s="1" t="s">
        <v>36</v>
      </c>
      <c r="H7" s="1" t="s">
        <v>458</v>
      </c>
      <c r="I7" s="1" t="s">
        <v>459</v>
      </c>
      <c r="J7" s="1" t="s">
        <v>460</v>
      </c>
      <c r="K7" s="1" t="s">
        <v>295</v>
      </c>
      <c r="L7" s="1" t="s">
        <v>296</v>
      </c>
      <c r="M7" s="1" t="s">
        <v>297</v>
      </c>
      <c r="N7" s="1"/>
      <c r="O7" s="1" t="s">
        <v>461</v>
      </c>
    </row>
    <row r="8" spans="1:15" ht="31.5" x14ac:dyDescent="0.25">
      <c r="A8" s="1">
        <v>4</v>
      </c>
      <c r="B8" s="1" t="s">
        <v>47</v>
      </c>
      <c r="C8" s="1" t="s">
        <v>48</v>
      </c>
      <c r="D8" s="1" t="s">
        <v>49</v>
      </c>
      <c r="E8" s="1">
        <v>7</v>
      </c>
      <c r="F8" s="1"/>
      <c r="G8" s="1" t="s">
        <v>36</v>
      </c>
      <c r="H8" s="1" t="s">
        <v>352</v>
      </c>
      <c r="I8" s="1" t="s">
        <v>50</v>
      </c>
      <c r="J8" s="1" t="s">
        <v>354</v>
      </c>
      <c r="K8" s="1" t="s">
        <v>43</v>
      </c>
      <c r="L8" s="1" t="s">
        <v>52</v>
      </c>
      <c r="M8" s="1" t="s">
        <v>45</v>
      </c>
      <c r="N8" s="1"/>
      <c r="O8" s="1" t="s">
        <v>261</v>
      </c>
    </row>
    <row r="9" spans="1:15" ht="63" x14ac:dyDescent="0.25">
      <c r="A9" s="1">
        <v>5</v>
      </c>
      <c r="B9" s="1" t="s">
        <v>299</v>
      </c>
      <c r="C9" s="1" t="s">
        <v>189</v>
      </c>
      <c r="D9" s="1" t="s">
        <v>49</v>
      </c>
      <c r="E9" s="1">
        <v>2</v>
      </c>
      <c r="F9" s="1"/>
      <c r="G9" s="1" t="s">
        <v>462</v>
      </c>
      <c r="H9" s="1" t="s">
        <v>352</v>
      </c>
      <c r="I9" s="1" t="s">
        <v>357</v>
      </c>
      <c r="J9" s="1" t="s">
        <v>219</v>
      </c>
      <c r="K9" s="1" t="s">
        <v>92</v>
      </c>
      <c r="L9" s="1" t="s">
        <v>93</v>
      </c>
      <c r="M9" s="1" t="s">
        <v>45</v>
      </c>
      <c r="N9" s="1"/>
      <c r="O9" s="1" t="s">
        <v>463</v>
      </c>
    </row>
    <row r="10" spans="1:15" ht="47.25" x14ac:dyDescent="0.25">
      <c r="A10" s="1">
        <v>6</v>
      </c>
      <c r="B10" s="1" t="s">
        <v>464</v>
      </c>
      <c r="C10" s="1" t="s">
        <v>368</v>
      </c>
      <c r="D10" s="1" t="s">
        <v>49</v>
      </c>
      <c r="E10" s="1">
        <v>1</v>
      </c>
      <c r="F10" s="1"/>
      <c r="G10" s="1" t="s">
        <v>369</v>
      </c>
      <c r="H10" s="1" t="s">
        <v>352</v>
      </c>
      <c r="I10" s="1" t="s">
        <v>370</v>
      </c>
      <c r="J10" s="1" t="s">
        <v>368</v>
      </c>
      <c r="K10" s="1" t="s">
        <v>92</v>
      </c>
      <c r="L10" s="1" t="s">
        <v>93</v>
      </c>
      <c r="M10" s="1" t="s">
        <v>45</v>
      </c>
      <c r="N10" s="1"/>
      <c r="O10" s="1" t="s">
        <v>465</v>
      </c>
    </row>
    <row r="11" spans="1:15" ht="31.5" x14ac:dyDescent="0.25">
      <c r="A11" s="1">
        <v>7</v>
      </c>
      <c r="B11" s="1" t="s">
        <v>194</v>
      </c>
      <c r="C11" s="1" t="s">
        <v>466</v>
      </c>
      <c r="D11" s="1" t="s">
        <v>49</v>
      </c>
      <c r="E11" s="1">
        <v>14</v>
      </c>
      <c r="F11" s="1"/>
      <c r="G11" s="1" t="s">
        <v>36</v>
      </c>
      <c r="H11" s="1" t="s">
        <v>352</v>
      </c>
      <c r="I11" s="1" t="s">
        <v>405</v>
      </c>
      <c r="J11" s="1" t="s">
        <v>404</v>
      </c>
      <c r="K11" s="1" t="s">
        <v>198</v>
      </c>
      <c r="L11" s="1" t="s">
        <v>199</v>
      </c>
      <c r="M11" s="1" t="s">
        <v>45</v>
      </c>
      <c r="N11" s="1"/>
      <c r="O11" s="1" t="s">
        <v>467</v>
      </c>
    </row>
    <row r="12" spans="1:15" ht="31.5" x14ac:dyDescent="0.25">
      <c r="A12" s="1">
        <v>8</v>
      </c>
      <c r="B12" s="1" t="s">
        <v>359</v>
      </c>
      <c r="C12" s="1" t="s">
        <v>360</v>
      </c>
      <c r="D12" s="1" t="s">
        <v>49</v>
      </c>
      <c r="E12" s="1">
        <v>6</v>
      </c>
      <c r="F12" s="1"/>
      <c r="G12" s="1" t="s">
        <v>36</v>
      </c>
      <c r="H12" s="1" t="s">
        <v>352</v>
      </c>
      <c r="I12" s="1" t="s">
        <v>361</v>
      </c>
      <c r="J12" s="1" t="s">
        <v>360</v>
      </c>
      <c r="K12" s="1" t="s">
        <v>43</v>
      </c>
      <c r="L12" s="1" t="s">
        <v>362</v>
      </c>
      <c r="M12" s="1" t="s">
        <v>45</v>
      </c>
      <c r="N12" s="1"/>
      <c r="O12" s="1" t="s">
        <v>468</v>
      </c>
    </row>
    <row r="13" spans="1:15" ht="31.5" x14ac:dyDescent="0.25">
      <c r="A13" s="1">
        <v>9</v>
      </c>
      <c r="B13" s="1" t="s">
        <v>469</v>
      </c>
      <c r="C13" s="1" t="s">
        <v>470</v>
      </c>
      <c r="D13" s="1" t="s">
        <v>56</v>
      </c>
      <c r="E13" s="1">
        <v>1</v>
      </c>
      <c r="F13" s="1"/>
      <c r="G13" s="1" t="s">
        <v>36</v>
      </c>
      <c r="H13" s="1" t="s">
        <v>352</v>
      </c>
      <c r="I13" s="1" t="s">
        <v>366</v>
      </c>
      <c r="J13" s="1" t="s">
        <v>365</v>
      </c>
      <c r="K13" s="1" t="s">
        <v>43</v>
      </c>
      <c r="L13" s="1" t="s">
        <v>93</v>
      </c>
      <c r="M13" s="1" t="s">
        <v>45</v>
      </c>
      <c r="N13" s="1"/>
      <c r="O13" s="1" t="s">
        <v>471</v>
      </c>
    </row>
    <row r="14" spans="1:15" ht="31.5" x14ac:dyDescent="0.25">
      <c r="A14" s="1">
        <v>10</v>
      </c>
      <c r="B14" s="1" t="s">
        <v>415</v>
      </c>
      <c r="C14" s="1" t="s">
        <v>472</v>
      </c>
      <c r="D14" s="1" t="s">
        <v>56</v>
      </c>
      <c r="E14" s="1">
        <v>6</v>
      </c>
      <c r="F14" s="1"/>
      <c r="G14" s="1" t="s">
        <v>36</v>
      </c>
      <c r="H14" s="1" t="s">
        <v>352</v>
      </c>
      <c r="I14" s="1" t="s">
        <v>417</v>
      </c>
      <c r="J14" s="1" t="s">
        <v>416</v>
      </c>
      <c r="K14" s="1" t="s">
        <v>92</v>
      </c>
      <c r="L14" s="1" t="s">
        <v>362</v>
      </c>
      <c r="M14" s="1" t="s">
        <v>45</v>
      </c>
      <c r="N14" s="1"/>
      <c r="O14" s="1" t="s">
        <v>473</v>
      </c>
    </row>
    <row r="15" spans="1:15" ht="31.5" x14ac:dyDescent="0.25">
      <c r="A15" s="1">
        <v>11</v>
      </c>
      <c r="B15" s="1" t="s">
        <v>381</v>
      </c>
      <c r="C15" s="1" t="s">
        <v>474</v>
      </c>
      <c r="D15" s="1" t="s">
        <v>56</v>
      </c>
      <c r="E15" s="1">
        <v>10</v>
      </c>
      <c r="F15" s="1"/>
      <c r="G15" s="1" t="s">
        <v>36</v>
      </c>
      <c r="H15" s="1" t="s">
        <v>352</v>
      </c>
      <c r="I15" s="1" t="s">
        <v>314</v>
      </c>
      <c r="J15" s="1" t="s">
        <v>315</v>
      </c>
      <c r="K15" s="1" t="s">
        <v>92</v>
      </c>
      <c r="L15" s="1" t="s">
        <v>142</v>
      </c>
      <c r="M15" s="1" t="s">
        <v>45</v>
      </c>
      <c r="N15" s="1"/>
      <c r="O15" s="1" t="s">
        <v>475</v>
      </c>
    </row>
    <row r="16" spans="1:15" ht="31.5" x14ac:dyDescent="0.25">
      <c r="A16" s="1">
        <v>12</v>
      </c>
      <c r="B16" s="1" t="s">
        <v>208</v>
      </c>
      <c r="C16" s="1" t="s">
        <v>170</v>
      </c>
      <c r="D16" s="1" t="s">
        <v>39</v>
      </c>
      <c r="E16" s="1">
        <v>8</v>
      </c>
      <c r="F16" s="1"/>
      <c r="G16" s="1" t="s">
        <v>36</v>
      </c>
      <c r="H16" s="1" t="s">
        <v>352</v>
      </c>
      <c r="I16" s="1" t="s">
        <v>169</v>
      </c>
      <c r="J16" s="1" t="s">
        <v>170</v>
      </c>
      <c r="K16" s="1" t="s">
        <v>43</v>
      </c>
      <c r="L16" s="1" t="s">
        <v>44</v>
      </c>
      <c r="M16" s="1" t="s">
        <v>45</v>
      </c>
      <c r="N16" s="1"/>
      <c r="O16" s="1" t="s">
        <v>455</v>
      </c>
    </row>
    <row r="17" spans="1:15" ht="31.5" x14ac:dyDescent="0.25">
      <c r="A17" s="1">
        <v>13</v>
      </c>
      <c r="B17" s="1" t="s">
        <v>383</v>
      </c>
      <c r="C17" s="1" t="s">
        <v>384</v>
      </c>
      <c r="D17" s="1" t="s">
        <v>49</v>
      </c>
      <c r="E17" s="1">
        <v>14</v>
      </c>
      <c r="F17" s="1"/>
      <c r="G17" s="1" t="s">
        <v>36</v>
      </c>
      <c r="H17" s="1" t="s">
        <v>352</v>
      </c>
      <c r="I17" s="1" t="s">
        <v>385</v>
      </c>
      <c r="J17" s="1" t="s">
        <v>386</v>
      </c>
      <c r="K17" s="1" t="s">
        <v>198</v>
      </c>
      <c r="L17" s="1" t="s">
        <v>199</v>
      </c>
      <c r="M17" s="1" t="s">
        <v>45</v>
      </c>
      <c r="N17" s="1"/>
      <c r="O17" s="1" t="s">
        <v>476</v>
      </c>
    </row>
    <row r="18" spans="1:15" ht="31.5" x14ac:dyDescent="0.25">
      <c r="A18" s="1">
        <v>14</v>
      </c>
      <c r="B18" s="1" t="s">
        <v>222</v>
      </c>
      <c r="C18" s="1" t="s">
        <v>223</v>
      </c>
      <c r="D18" s="1" t="s">
        <v>56</v>
      </c>
      <c r="E18" s="1">
        <v>3</v>
      </c>
      <c r="F18" s="1"/>
      <c r="G18" s="1" t="s">
        <v>477</v>
      </c>
      <c r="H18" s="1" t="s">
        <v>352</v>
      </c>
      <c r="I18" s="1" t="s">
        <v>224</v>
      </c>
      <c r="J18" s="1" t="s">
        <v>372</v>
      </c>
      <c r="K18" s="1" t="s">
        <v>43</v>
      </c>
      <c r="L18" s="1" t="s">
        <v>73</v>
      </c>
      <c r="M18" s="1" t="s">
        <v>45</v>
      </c>
      <c r="N18" s="1"/>
      <c r="O18" s="1" t="s">
        <v>478</v>
      </c>
    </row>
    <row r="19" spans="1:15" ht="31.5" x14ac:dyDescent="0.25">
      <c r="A19" s="1">
        <v>15</v>
      </c>
      <c r="B19" s="1" t="s">
        <v>113</v>
      </c>
      <c r="C19" s="1" t="s">
        <v>114</v>
      </c>
      <c r="D19" s="1" t="s">
        <v>56</v>
      </c>
      <c r="E19" s="1">
        <v>6</v>
      </c>
      <c r="F19" s="1"/>
      <c r="G19" s="1" t="s">
        <v>36</v>
      </c>
      <c r="H19" s="1" t="s">
        <v>352</v>
      </c>
      <c r="I19" s="1" t="s">
        <v>402</v>
      </c>
      <c r="J19" s="1" t="s">
        <v>401</v>
      </c>
      <c r="K19" s="1" t="s">
        <v>43</v>
      </c>
      <c r="L19" s="1" t="s">
        <v>129</v>
      </c>
      <c r="M19" s="1" t="s">
        <v>45</v>
      </c>
      <c r="N19" s="1"/>
      <c r="O19" s="1" t="s">
        <v>479</v>
      </c>
    </row>
    <row r="20" spans="1:15" ht="63" x14ac:dyDescent="0.25">
      <c r="A20" s="1">
        <v>16</v>
      </c>
      <c r="B20" s="1" t="s">
        <v>248</v>
      </c>
      <c r="C20" s="1" t="s">
        <v>249</v>
      </c>
      <c r="D20" s="1" t="s">
        <v>49</v>
      </c>
      <c r="E20" s="1">
        <v>6</v>
      </c>
      <c r="F20" s="1"/>
      <c r="G20" s="1" t="s">
        <v>36</v>
      </c>
      <c r="H20" s="1" t="s">
        <v>480</v>
      </c>
      <c r="I20" s="1" t="s">
        <v>481</v>
      </c>
      <c r="J20" s="1" t="s">
        <v>482</v>
      </c>
      <c r="K20" s="1" t="s">
        <v>250</v>
      </c>
      <c r="L20" s="1" t="s">
        <v>483</v>
      </c>
      <c r="M20" s="1" t="s">
        <v>251</v>
      </c>
      <c r="N20" s="1"/>
      <c r="O20" s="1" t="s">
        <v>484</v>
      </c>
    </row>
    <row r="21" spans="1:15" x14ac:dyDescent="0.25">
      <c r="A21" s="1">
        <v>17</v>
      </c>
      <c r="B21" s="1" t="s">
        <v>157</v>
      </c>
      <c r="C21" s="1" t="s">
        <v>253</v>
      </c>
      <c r="D21" s="1" t="s">
        <v>159</v>
      </c>
      <c r="E21" s="1"/>
      <c r="F21" s="1"/>
      <c r="G21" s="1" t="s">
        <v>36</v>
      </c>
      <c r="H21" s="1" t="s">
        <v>36</v>
      </c>
      <c r="I21" s="1"/>
      <c r="J21" s="1"/>
      <c r="K21" s="1"/>
      <c r="L21" s="1"/>
      <c r="M21" s="1"/>
      <c r="N21" s="1"/>
      <c r="O21" s="1"/>
    </row>
    <row r="22" spans="1:15" x14ac:dyDescent="0.25">
      <c r="A22" s="1">
        <v>18</v>
      </c>
      <c r="B22" s="1" t="s">
        <v>155</v>
      </c>
      <c r="C22" s="1" t="s">
        <v>254</v>
      </c>
      <c r="D22" s="1" t="s">
        <v>56</v>
      </c>
      <c r="E22" s="1">
        <v>6</v>
      </c>
      <c r="F22" s="1"/>
      <c r="G22" s="1" t="s">
        <v>36</v>
      </c>
      <c r="H22" s="1" t="s">
        <v>36</v>
      </c>
      <c r="I22" s="1"/>
      <c r="J22" s="1"/>
      <c r="K22" s="1"/>
      <c r="L22" s="1"/>
      <c r="M22" s="1"/>
      <c r="N22" s="1"/>
      <c r="O22" s="1"/>
    </row>
    <row r="23" spans="1:15" x14ac:dyDescent="0.25">
      <c r="A23" s="1">
        <v>19</v>
      </c>
      <c r="B23" s="1" t="s">
        <v>162</v>
      </c>
      <c r="C23" s="1" t="s">
        <v>255</v>
      </c>
      <c r="D23" s="1" t="s">
        <v>159</v>
      </c>
      <c r="E23" s="1"/>
      <c r="F23" s="1"/>
      <c r="G23" s="1" t="s">
        <v>36</v>
      </c>
      <c r="H23" s="1" t="s">
        <v>36</v>
      </c>
      <c r="I23" s="1"/>
      <c r="J23" s="1"/>
      <c r="K23" s="1"/>
      <c r="L23" s="1"/>
      <c r="M23" s="1"/>
      <c r="N23" s="1"/>
      <c r="O23" s="1"/>
    </row>
    <row r="24" spans="1:15" x14ac:dyDescent="0.25">
      <c r="A24" s="1">
        <v>20</v>
      </c>
      <c r="B24" s="1" t="s">
        <v>160</v>
      </c>
      <c r="C24" s="1" t="s">
        <v>256</v>
      </c>
      <c r="D24" s="1" t="s">
        <v>56</v>
      </c>
      <c r="E24" s="1">
        <v>6</v>
      </c>
      <c r="F24" s="1"/>
      <c r="G24" s="1" t="s">
        <v>36</v>
      </c>
      <c r="H24" s="1" t="s">
        <v>36</v>
      </c>
      <c r="I24" s="1"/>
      <c r="J24" s="1"/>
      <c r="K24" s="1"/>
      <c r="L24" s="1"/>
      <c r="M24" s="1"/>
      <c r="N24" s="1"/>
      <c r="O24" s="1"/>
    </row>
  </sheetData>
  <mergeCells count="3">
    <mergeCell ref="A1:B1"/>
    <mergeCell ref="A2:B2"/>
    <mergeCell ref="A3:B3"/>
  </mergeCells>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topLeftCell="D1" workbookViewId="0">
      <selection activeCell="H12" sqref="H12"/>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19</v>
      </c>
      <c r="B1" s="12"/>
      <c r="C1" s="1" t="s">
        <v>485</v>
      </c>
      <c r="D1" s="1" t="s">
        <v>14</v>
      </c>
      <c r="E1" s="5" t="str">
        <f>HYPERLINK("#'目錄'!A1","回首頁")</f>
        <v>回首頁</v>
      </c>
      <c r="N1" s="4" t="s">
        <v>21</v>
      </c>
      <c r="O1" s="1"/>
    </row>
    <row r="2" spans="1:15" ht="24" customHeight="1" x14ac:dyDescent="0.25">
      <c r="A2" s="12" t="s">
        <v>22</v>
      </c>
      <c r="B2" s="12"/>
      <c r="C2" s="1" t="s">
        <v>486</v>
      </c>
      <c r="N2" s="4" t="s">
        <v>24</v>
      </c>
      <c r="O2" s="1" t="s">
        <v>487</v>
      </c>
    </row>
    <row r="3" spans="1:15" ht="24" customHeight="1" x14ac:dyDescent="0.25">
      <c r="A3" s="12" t="s">
        <v>25</v>
      </c>
      <c r="B3" s="12"/>
      <c r="C3" s="1" t="s">
        <v>488</v>
      </c>
      <c r="N3" s="4" t="s">
        <v>26</v>
      </c>
      <c r="O3" s="1"/>
    </row>
    <row r="4" spans="1:15" ht="16.5" x14ac:dyDescent="0.25">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5" x14ac:dyDescent="0.25">
      <c r="A5" s="1">
        <v>1</v>
      </c>
      <c r="B5" s="1" t="s">
        <v>489</v>
      </c>
      <c r="C5" s="1" t="s">
        <v>490</v>
      </c>
      <c r="D5" s="1" t="s">
        <v>49</v>
      </c>
      <c r="E5" s="1">
        <v>6</v>
      </c>
      <c r="F5" s="1"/>
      <c r="G5" s="1" t="s">
        <v>360</v>
      </c>
      <c r="H5" s="1" t="s">
        <v>491</v>
      </c>
      <c r="I5" s="1" t="s">
        <v>361</v>
      </c>
      <c r="J5" s="1" t="s">
        <v>492</v>
      </c>
      <c r="K5" s="1" t="s">
        <v>43</v>
      </c>
      <c r="L5" s="1" t="s">
        <v>362</v>
      </c>
      <c r="M5" s="1" t="s">
        <v>45</v>
      </c>
      <c r="N5" s="1"/>
      <c r="O5" s="1" t="s">
        <v>468</v>
      </c>
    </row>
    <row r="6" spans="1:15" ht="94.5" x14ac:dyDescent="0.25">
      <c r="A6" s="1">
        <v>2</v>
      </c>
      <c r="B6" s="1" t="s">
        <v>493</v>
      </c>
      <c r="C6" s="1" t="s">
        <v>470</v>
      </c>
      <c r="D6" s="1" t="s">
        <v>56</v>
      </c>
      <c r="E6" s="1">
        <v>1</v>
      </c>
      <c r="F6" s="1"/>
      <c r="G6" s="1" t="s">
        <v>494</v>
      </c>
      <c r="H6" s="1" t="s">
        <v>491</v>
      </c>
      <c r="I6" s="1" t="s">
        <v>366</v>
      </c>
      <c r="J6" s="1" t="s">
        <v>495</v>
      </c>
      <c r="K6" s="1" t="s">
        <v>43</v>
      </c>
      <c r="L6" s="1" t="s">
        <v>93</v>
      </c>
      <c r="M6" s="1" t="s">
        <v>45</v>
      </c>
      <c r="N6" s="1"/>
      <c r="O6" s="1" t="s">
        <v>471</v>
      </c>
    </row>
    <row r="7" spans="1:15" ht="31.5" x14ac:dyDescent="0.25">
      <c r="A7" s="1">
        <v>3</v>
      </c>
      <c r="B7" s="1" t="s">
        <v>208</v>
      </c>
      <c r="C7" s="1" t="s">
        <v>170</v>
      </c>
      <c r="D7" s="1" t="s">
        <v>39</v>
      </c>
      <c r="E7" s="1">
        <v>8</v>
      </c>
      <c r="F7" s="1"/>
      <c r="G7" s="1" t="s">
        <v>36</v>
      </c>
      <c r="H7" s="1" t="s">
        <v>491</v>
      </c>
      <c r="I7" s="1" t="s">
        <v>169</v>
      </c>
      <c r="J7" s="1" t="s">
        <v>496</v>
      </c>
      <c r="K7" s="1" t="s">
        <v>43</v>
      </c>
      <c r="L7" s="1" t="s">
        <v>44</v>
      </c>
      <c r="M7" s="1" t="s">
        <v>45</v>
      </c>
      <c r="N7" s="1"/>
      <c r="O7" s="1" t="s">
        <v>455</v>
      </c>
    </row>
    <row r="8" spans="1:15" ht="31.5" x14ac:dyDescent="0.25">
      <c r="A8" s="1">
        <v>4</v>
      </c>
      <c r="B8" s="1" t="s">
        <v>166</v>
      </c>
      <c r="C8" s="1" t="s">
        <v>167</v>
      </c>
      <c r="D8" s="1" t="s">
        <v>39</v>
      </c>
      <c r="E8" s="1">
        <v>8</v>
      </c>
      <c r="F8" s="1"/>
      <c r="G8" s="1" t="s">
        <v>36</v>
      </c>
      <c r="H8" s="1" t="s">
        <v>491</v>
      </c>
      <c r="I8" s="1" t="s">
        <v>169</v>
      </c>
      <c r="J8" s="1" t="s">
        <v>496</v>
      </c>
      <c r="K8" s="1" t="s">
        <v>43</v>
      </c>
      <c r="L8" s="1" t="s">
        <v>44</v>
      </c>
      <c r="M8" s="1" t="s">
        <v>45</v>
      </c>
      <c r="N8" s="1"/>
      <c r="O8" s="1" t="s">
        <v>455</v>
      </c>
    </row>
    <row r="9" spans="1:15" x14ac:dyDescent="0.25">
      <c r="A9" s="1">
        <v>5</v>
      </c>
      <c r="B9" s="1" t="s">
        <v>157</v>
      </c>
      <c r="C9" s="1" t="s">
        <v>253</v>
      </c>
      <c r="D9" s="1" t="s">
        <v>159</v>
      </c>
      <c r="E9" s="1"/>
      <c r="F9" s="1"/>
      <c r="G9" s="1" t="s">
        <v>335</v>
      </c>
      <c r="H9" s="1" t="s">
        <v>36</v>
      </c>
      <c r="I9" s="1"/>
      <c r="J9" s="1"/>
      <c r="K9" s="1"/>
      <c r="L9" s="1"/>
      <c r="M9" s="1"/>
      <c r="N9" s="1"/>
      <c r="O9" s="1"/>
    </row>
    <row r="10" spans="1:15" x14ac:dyDescent="0.25">
      <c r="A10" s="1">
        <v>6</v>
      </c>
      <c r="B10" s="1" t="s">
        <v>155</v>
      </c>
      <c r="C10" s="1" t="s">
        <v>254</v>
      </c>
      <c r="D10" s="1" t="s">
        <v>56</v>
      </c>
      <c r="E10" s="1">
        <v>6</v>
      </c>
      <c r="F10" s="1"/>
      <c r="G10" s="1" t="s">
        <v>36</v>
      </c>
      <c r="H10" s="1" t="s">
        <v>36</v>
      </c>
      <c r="I10" s="1"/>
      <c r="J10" s="1"/>
      <c r="K10" s="1"/>
      <c r="L10" s="1"/>
      <c r="M10" s="1"/>
      <c r="N10" s="1"/>
      <c r="O10" s="1"/>
    </row>
    <row r="11" spans="1:15" x14ac:dyDescent="0.25">
      <c r="A11" s="1">
        <v>7</v>
      </c>
      <c r="B11" s="1" t="s">
        <v>162</v>
      </c>
      <c r="C11" s="1" t="s">
        <v>255</v>
      </c>
      <c r="D11" s="1" t="s">
        <v>159</v>
      </c>
      <c r="E11" s="1"/>
      <c r="F11" s="1"/>
      <c r="G11" s="1" t="s">
        <v>335</v>
      </c>
      <c r="H11" s="1" t="s">
        <v>36</v>
      </c>
      <c r="I11" s="1"/>
      <c r="J11" s="1"/>
      <c r="K11" s="1"/>
      <c r="L11" s="1"/>
      <c r="M11" s="1"/>
      <c r="N11" s="1"/>
      <c r="O11" s="1"/>
    </row>
    <row r="12" spans="1:15" x14ac:dyDescent="0.25">
      <c r="A12" s="1">
        <v>8</v>
      </c>
      <c r="B12" s="1" t="s">
        <v>160</v>
      </c>
      <c r="C12" s="1" t="s">
        <v>256</v>
      </c>
      <c r="D12" s="1" t="s">
        <v>56</v>
      </c>
      <c r="E12" s="1">
        <v>6</v>
      </c>
      <c r="F12" s="1"/>
      <c r="G12" s="1" t="s">
        <v>335</v>
      </c>
      <c r="H12" s="1" t="s">
        <v>36</v>
      </c>
      <c r="I12" s="1"/>
      <c r="J12" s="1"/>
      <c r="K12" s="1"/>
      <c r="L12" s="1"/>
      <c r="M12" s="1"/>
      <c r="N12" s="1"/>
      <c r="O12" s="1"/>
    </row>
  </sheetData>
  <mergeCells count="3">
    <mergeCell ref="A1:B1"/>
    <mergeCell ref="A2:B2"/>
    <mergeCell ref="A3:B3"/>
  </mergeCells>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opLeftCell="E1" workbookViewId="0">
      <selection activeCell="O3" sqref="O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6.5" x14ac:dyDescent="0.25">
      <c r="A1" s="12" t="s">
        <v>19</v>
      </c>
      <c r="B1" s="12"/>
      <c r="C1" s="1" t="s">
        <v>497</v>
      </c>
      <c r="D1" s="1" t="s">
        <v>15</v>
      </c>
      <c r="E1" s="5" t="str">
        <f>HYPERLINK("#'目錄'!A1","回首頁")</f>
        <v>回首頁</v>
      </c>
    </row>
    <row r="2" spans="1:15" ht="24" customHeight="1" x14ac:dyDescent="0.25">
      <c r="A2" s="12" t="s">
        <v>22</v>
      </c>
      <c r="B2" s="12"/>
      <c r="C2" s="1" t="s">
        <v>820</v>
      </c>
      <c r="N2" s="4" t="s">
        <v>24</v>
      </c>
      <c r="O2" s="1" t="s">
        <v>879</v>
      </c>
    </row>
    <row r="3" spans="1:15" ht="24" customHeight="1" x14ac:dyDescent="0.25">
      <c r="A3" s="12" t="s">
        <v>25</v>
      </c>
      <c r="B3" s="12"/>
      <c r="C3" s="1"/>
      <c r="N3" s="4" t="s">
        <v>26</v>
      </c>
      <c r="O3" s="1"/>
    </row>
    <row r="4" spans="1:15" ht="16.5" x14ac:dyDescent="0.25">
      <c r="A4" s="9" t="s">
        <v>27</v>
      </c>
      <c r="B4" s="9" t="s">
        <v>28</v>
      </c>
      <c r="C4" s="9" t="s">
        <v>4</v>
      </c>
      <c r="D4" s="9" t="s">
        <v>29</v>
      </c>
      <c r="E4" s="9" t="s">
        <v>30</v>
      </c>
      <c r="F4" s="9" t="s">
        <v>31</v>
      </c>
      <c r="G4" s="9" t="s">
        <v>32</v>
      </c>
      <c r="H4" s="3" t="s">
        <v>33</v>
      </c>
      <c r="I4" s="3" t="s">
        <v>28</v>
      </c>
      <c r="J4" s="3" t="s">
        <v>4</v>
      </c>
      <c r="K4" s="3" t="s">
        <v>29</v>
      </c>
      <c r="L4" s="3" t="s">
        <v>30</v>
      </c>
      <c r="M4" s="3" t="s">
        <v>31</v>
      </c>
      <c r="N4" s="3" t="s">
        <v>34</v>
      </c>
      <c r="O4" s="4" t="s">
        <v>35</v>
      </c>
    </row>
    <row r="5" spans="1:15" ht="31.5" x14ac:dyDescent="0.25">
      <c r="A5" s="1">
        <v>1</v>
      </c>
      <c r="B5" s="1" t="s">
        <v>573</v>
      </c>
      <c r="C5" s="1" t="s">
        <v>577</v>
      </c>
      <c r="D5" s="1" t="s">
        <v>49</v>
      </c>
      <c r="E5" s="1">
        <v>6</v>
      </c>
      <c r="F5" s="1"/>
      <c r="G5" s="1" t="s">
        <v>36</v>
      </c>
      <c r="H5" s="1" t="s">
        <v>501</v>
      </c>
      <c r="I5" s="1" t="s">
        <v>576</v>
      </c>
      <c r="J5" s="1" t="s">
        <v>707</v>
      </c>
      <c r="K5" s="1" t="s">
        <v>43</v>
      </c>
      <c r="L5" s="1" t="s">
        <v>362</v>
      </c>
      <c r="M5" s="1" t="s">
        <v>45</v>
      </c>
      <c r="N5" s="1"/>
      <c r="O5" s="1" t="s">
        <v>797</v>
      </c>
    </row>
    <row r="6" spans="1:15" ht="31.5" x14ac:dyDescent="0.25">
      <c r="A6" s="1">
        <v>2</v>
      </c>
      <c r="B6" s="1" t="s">
        <v>708</v>
      </c>
      <c r="C6" s="1" t="s">
        <v>709</v>
      </c>
      <c r="D6" s="1" t="s">
        <v>56</v>
      </c>
      <c r="E6" s="1">
        <v>3</v>
      </c>
      <c r="F6" s="1"/>
      <c r="G6" s="1" t="s">
        <v>36</v>
      </c>
      <c r="H6" s="1" t="s">
        <v>501</v>
      </c>
      <c r="I6" s="1" t="s">
        <v>710</v>
      </c>
      <c r="J6" s="1" t="s">
        <v>711</v>
      </c>
      <c r="K6" s="1" t="s">
        <v>92</v>
      </c>
      <c r="L6" s="1" t="s">
        <v>73</v>
      </c>
      <c r="M6" s="1" t="s">
        <v>45</v>
      </c>
      <c r="N6" s="1"/>
      <c r="O6" s="1" t="s">
        <v>798</v>
      </c>
    </row>
    <row r="7" spans="1:15" ht="31.5" x14ac:dyDescent="0.25">
      <c r="A7" s="1">
        <v>3</v>
      </c>
      <c r="B7" s="1" t="s">
        <v>581</v>
      </c>
      <c r="C7" s="1" t="s">
        <v>348</v>
      </c>
      <c r="D7" s="1" t="s">
        <v>56</v>
      </c>
      <c r="E7" s="1">
        <v>20</v>
      </c>
      <c r="F7" s="1"/>
      <c r="G7" s="1" t="s">
        <v>36</v>
      </c>
      <c r="H7" s="1" t="s">
        <v>501</v>
      </c>
      <c r="I7" s="1" t="s">
        <v>712</v>
      </c>
      <c r="J7" s="1" t="s">
        <v>713</v>
      </c>
      <c r="K7" s="1" t="s">
        <v>92</v>
      </c>
      <c r="L7" s="1" t="s">
        <v>714</v>
      </c>
      <c r="M7" s="1" t="s">
        <v>45</v>
      </c>
      <c r="N7" s="1"/>
      <c r="O7" s="1" t="s">
        <v>799</v>
      </c>
    </row>
    <row r="8" spans="1:15" ht="31.5" x14ac:dyDescent="0.25">
      <c r="A8" s="1">
        <v>4</v>
      </c>
      <c r="B8" s="1" t="s">
        <v>113</v>
      </c>
      <c r="C8" s="1" t="s">
        <v>114</v>
      </c>
      <c r="D8" s="1" t="s">
        <v>56</v>
      </c>
      <c r="E8" s="1">
        <v>20</v>
      </c>
      <c r="F8" s="1"/>
      <c r="G8" s="1" t="s">
        <v>36</v>
      </c>
      <c r="H8" s="1" t="s">
        <v>501</v>
      </c>
      <c r="I8" s="1" t="s">
        <v>715</v>
      </c>
      <c r="J8" s="1" t="s">
        <v>716</v>
      </c>
      <c r="K8" s="1" t="s">
        <v>92</v>
      </c>
      <c r="L8" s="1" t="s">
        <v>714</v>
      </c>
      <c r="M8" s="1" t="s">
        <v>45</v>
      </c>
      <c r="N8" s="1"/>
      <c r="O8" s="1" t="s">
        <v>800</v>
      </c>
    </row>
    <row r="9" spans="1:15" ht="31.5" x14ac:dyDescent="0.25">
      <c r="A9" s="1">
        <v>5</v>
      </c>
      <c r="B9" s="1" t="s">
        <v>717</v>
      </c>
      <c r="C9" s="1" t="s">
        <v>718</v>
      </c>
      <c r="D9" s="1" t="s">
        <v>49</v>
      </c>
      <c r="E9" s="1">
        <v>2</v>
      </c>
      <c r="F9" s="1"/>
      <c r="G9" s="1" t="s">
        <v>36</v>
      </c>
      <c r="H9" s="1" t="s">
        <v>501</v>
      </c>
      <c r="I9" s="1" t="s">
        <v>719</v>
      </c>
      <c r="J9" s="1" t="s">
        <v>720</v>
      </c>
      <c r="K9" s="1" t="s">
        <v>92</v>
      </c>
      <c r="L9" s="1" t="s">
        <v>73</v>
      </c>
      <c r="M9" s="1" t="s">
        <v>45</v>
      </c>
      <c r="N9" s="1"/>
      <c r="O9" s="1" t="s">
        <v>825</v>
      </c>
    </row>
    <row r="10" spans="1:15" ht="31.5" x14ac:dyDescent="0.25">
      <c r="A10" s="1">
        <v>6</v>
      </c>
      <c r="B10" s="1" t="s">
        <v>721</v>
      </c>
      <c r="C10" s="1" t="s">
        <v>722</v>
      </c>
      <c r="D10" s="1" t="s">
        <v>723</v>
      </c>
      <c r="E10" s="1">
        <v>8</v>
      </c>
      <c r="F10" s="1"/>
      <c r="G10" s="1" t="s">
        <v>36</v>
      </c>
      <c r="H10" s="1" t="s">
        <v>501</v>
      </c>
      <c r="I10" s="1" t="s">
        <v>724</v>
      </c>
      <c r="J10" s="1" t="s">
        <v>725</v>
      </c>
      <c r="K10" s="1" t="s">
        <v>43</v>
      </c>
      <c r="L10" s="1" t="s">
        <v>44</v>
      </c>
      <c r="M10" s="1" t="s">
        <v>45</v>
      </c>
      <c r="N10" s="1"/>
      <c r="O10" s="1" t="s">
        <v>801</v>
      </c>
    </row>
    <row r="11" spans="1:15" ht="31.5" x14ac:dyDescent="0.25">
      <c r="A11" s="1">
        <v>7</v>
      </c>
      <c r="B11" s="1" t="s">
        <v>726</v>
      </c>
      <c r="C11" s="1" t="s">
        <v>727</v>
      </c>
      <c r="D11" s="1" t="s">
        <v>133</v>
      </c>
      <c r="E11" s="1">
        <v>60</v>
      </c>
      <c r="F11" s="1"/>
      <c r="G11" s="1" t="s">
        <v>36</v>
      </c>
      <c r="H11" s="1" t="s">
        <v>501</v>
      </c>
      <c r="I11" s="1" t="s">
        <v>728</v>
      </c>
      <c r="J11" s="1" t="s">
        <v>729</v>
      </c>
      <c r="K11" s="1" t="s">
        <v>92</v>
      </c>
      <c r="L11" s="1" t="s">
        <v>730</v>
      </c>
      <c r="M11" s="1" t="s">
        <v>45</v>
      </c>
      <c r="N11" s="1"/>
      <c r="O11" s="1" t="s">
        <v>827</v>
      </c>
    </row>
    <row r="12" spans="1:15" ht="31.5" x14ac:dyDescent="0.25">
      <c r="A12" s="1">
        <v>8</v>
      </c>
      <c r="B12" s="1" t="s">
        <v>731</v>
      </c>
      <c r="C12" s="1" t="s">
        <v>732</v>
      </c>
      <c r="D12" s="1" t="s">
        <v>133</v>
      </c>
      <c r="E12" s="1">
        <v>60</v>
      </c>
      <c r="F12" s="1"/>
      <c r="G12" s="1" t="s">
        <v>36</v>
      </c>
      <c r="H12" s="1" t="s">
        <v>501</v>
      </c>
      <c r="I12" s="1" t="s">
        <v>733</v>
      </c>
      <c r="J12" s="1" t="s">
        <v>732</v>
      </c>
      <c r="K12" s="1" t="s">
        <v>92</v>
      </c>
      <c r="L12" s="1" t="s">
        <v>730</v>
      </c>
      <c r="M12" s="1" t="s">
        <v>45</v>
      </c>
      <c r="N12" s="1"/>
      <c r="O12" s="1" t="s">
        <v>802</v>
      </c>
    </row>
    <row r="13" spans="1:15" ht="31.5" x14ac:dyDescent="0.25">
      <c r="A13" s="1">
        <v>9</v>
      </c>
      <c r="B13" s="1" t="s">
        <v>734</v>
      </c>
      <c r="C13" s="1" t="s">
        <v>735</v>
      </c>
      <c r="D13" s="1" t="s">
        <v>56</v>
      </c>
      <c r="E13" s="1">
        <v>20</v>
      </c>
      <c r="F13" s="1"/>
      <c r="G13" s="1" t="s">
        <v>36</v>
      </c>
      <c r="H13" s="1" t="s">
        <v>501</v>
      </c>
      <c r="I13" s="1" t="s">
        <v>736</v>
      </c>
      <c r="J13" s="1" t="s">
        <v>735</v>
      </c>
      <c r="K13" s="1" t="s">
        <v>92</v>
      </c>
      <c r="L13" s="1" t="s">
        <v>714</v>
      </c>
      <c r="M13" s="1" t="s">
        <v>45</v>
      </c>
      <c r="N13" s="1"/>
      <c r="O13" s="1" t="s">
        <v>803</v>
      </c>
    </row>
    <row r="14" spans="1:15" ht="31.5" x14ac:dyDescent="0.25">
      <c r="A14" s="1">
        <v>10</v>
      </c>
      <c r="B14" s="1" t="s">
        <v>555</v>
      </c>
      <c r="C14" s="1" t="s">
        <v>737</v>
      </c>
      <c r="D14" s="1" t="s">
        <v>723</v>
      </c>
      <c r="E14" s="1">
        <v>8</v>
      </c>
      <c r="F14" s="1"/>
      <c r="G14" s="1" t="s">
        <v>36</v>
      </c>
      <c r="H14" s="1" t="s">
        <v>501</v>
      </c>
      <c r="I14" s="1" t="s">
        <v>738</v>
      </c>
      <c r="J14" s="1" t="s">
        <v>739</v>
      </c>
      <c r="K14" s="1" t="s">
        <v>43</v>
      </c>
      <c r="L14" s="1" t="s">
        <v>44</v>
      </c>
      <c r="M14" s="1" t="s">
        <v>45</v>
      </c>
      <c r="N14" s="1"/>
      <c r="O14" s="1" t="s">
        <v>804</v>
      </c>
    </row>
    <row r="15" spans="1:15" ht="31.5" x14ac:dyDescent="0.25">
      <c r="A15" s="1">
        <v>11</v>
      </c>
      <c r="B15" s="1" t="s">
        <v>560</v>
      </c>
      <c r="C15" s="1" t="s">
        <v>740</v>
      </c>
      <c r="D15" s="1" t="s">
        <v>723</v>
      </c>
      <c r="E15" s="1">
        <v>8</v>
      </c>
      <c r="F15" s="1"/>
      <c r="G15" s="1" t="s">
        <v>36</v>
      </c>
      <c r="H15" s="1" t="s">
        <v>501</v>
      </c>
      <c r="I15" s="1" t="s">
        <v>741</v>
      </c>
      <c r="J15" s="1" t="s">
        <v>742</v>
      </c>
      <c r="K15" s="1" t="s">
        <v>43</v>
      </c>
      <c r="L15" s="1" t="s">
        <v>44</v>
      </c>
      <c r="M15" s="1" t="s">
        <v>45</v>
      </c>
      <c r="N15" s="1"/>
      <c r="O15" s="1" t="s">
        <v>805</v>
      </c>
    </row>
    <row r="16" spans="1:15" ht="31.5" x14ac:dyDescent="0.25">
      <c r="A16" s="1">
        <v>12</v>
      </c>
      <c r="B16" s="1" t="s">
        <v>743</v>
      </c>
      <c r="C16" s="1" t="s">
        <v>744</v>
      </c>
      <c r="D16" s="1" t="s">
        <v>49</v>
      </c>
      <c r="E16" s="1">
        <v>2</v>
      </c>
      <c r="F16" s="1"/>
      <c r="G16" s="1" t="s">
        <v>36</v>
      </c>
      <c r="H16" s="1" t="s">
        <v>501</v>
      </c>
      <c r="I16" s="1" t="s">
        <v>745</v>
      </c>
      <c r="J16" s="1" t="s">
        <v>746</v>
      </c>
      <c r="K16" s="1" t="s">
        <v>92</v>
      </c>
      <c r="L16" s="1" t="s">
        <v>214</v>
      </c>
      <c r="M16" s="1" t="s">
        <v>45</v>
      </c>
      <c r="N16" s="1"/>
      <c r="O16" s="1" t="s">
        <v>826</v>
      </c>
    </row>
    <row r="17" spans="1:15" ht="31.5" x14ac:dyDescent="0.25">
      <c r="A17" s="1">
        <v>13</v>
      </c>
      <c r="B17" s="1" t="s">
        <v>747</v>
      </c>
      <c r="C17" s="1" t="s">
        <v>748</v>
      </c>
      <c r="D17" s="1" t="s">
        <v>49</v>
      </c>
      <c r="E17" s="1">
        <v>14</v>
      </c>
      <c r="F17" s="1"/>
      <c r="G17" s="1" t="s">
        <v>36</v>
      </c>
      <c r="H17" s="1" t="s">
        <v>501</v>
      </c>
      <c r="I17" s="1" t="s">
        <v>749</v>
      </c>
      <c r="J17" s="1" t="s">
        <v>750</v>
      </c>
      <c r="K17" s="1" t="s">
        <v>198</v>
      </c>
      <c r="L17" s="1" t="s">
        <v>199</v>
      </c>
      <c r="M17" s="1" t="s">
        <v>45</v>
      </c>
      <c r="N17" s="1"/>
      <c r="O17" s="1" t="s">
        <v>806</v>
      </c>
    </row>
    <row r="18" spans="1:15" ht="31.5" x14ac:dyDescent="0.25">
      <c r="A18" s="1">
        <v>14</v>
      </c>
      <c r="B18" s="1" t="s">
        <v>751</v>
      </c>
      <c r="C18" s="1" t="s">
        <v>752</v>
      </c>
      <c r="D18" s="1" t="s">
        <v>49</v>
      </c>
      <c r="E18" s="1">
        <v>5</v>
      </c>
      <c r="F18" s="1">
        <v>3</v>
      </c>
      <c r="G18" s="1" t="s">
        <v>36</v>
      </c>
      <c r="H18" s="1" t="s">
        <v>501</v>
      </c>
      <c r="I18" s="1" t="s">
        <v>753</v>
      </c>
      <c r="J18" s="1" t="s">
        <v>754</v>
      </c>
      <c r="K18" s="1" t="s">
        <v>198</v>
      </c>
      <c r="L18" s="1" t="s">
        <v>755</v>
      </c>
      <c r="M18" s="1" t="s">
        <v>129</v>
      </c>
      <c r="N18" s="1"/>
      <c r="O18" s="1" t="s">
        <v>807</v>
      </c>
    </row>
    <row r="19" spans="1:15" ht="31.5" x14ac:dyDescent="0.25">
      <c r="A19" s="1">
        <v>15</v>
      </c>
      <c r="B19" s="1" t="s">
        <v>756</v>
      </c>
      <c r="C19" s="1" t="s">
        <v>757</v>
      </c>
      <c r="D19" s="1" t="s">
        <v>49</v>
      </c>
      <c r="E19" s="1">
        <v>14</v>
      </c>
      <c r="F19" s="1"/>
      <c r="G19" s="1" t="s">
        <v>36</v>
      </c>
      <c r="H19" s="1" t="s">
        <v>501</v>
      </c>
      <c r="I19" s="1" t="s">
        <v>758</v>
      </c>
      <c r="J19" s="1" t="s">
        <v>759</v>
      </c>
      <c r="K19" s="1" t="s">
        <v>198</v>
      </c>
      <c r="L19" s="1" t="s">
        <v>199</v>
      </c>
      <c r="M19" s="1" t="s">
        <v>45</v>
      </c>
      <c r="N19" s="1"/>
      <c r="O19" s="1" t="s">
        <v>808</v>
      </c>
    </row>
    <row r="20" spans="1:15" ht="31.5" x14ac:dyDescent="0.25">
      <c r="A20" s="1">
        <v>16</v>
      </c>
      <c r="B20" s="1" t="s">
        <v>607</v>
      </c>
      <c r="C20" s="1" t="s">
        <v>760</v>
      </c>
      <c r="D20" s="1" t="s">
        <v>49</v>
      </c>
      <c r="E20" s="1">
        <v>14</v>
      </c>
      <c r="F20" s="1"/>
      <c r="G20" s="1" t="s">
        <v>36</v>
      </c>
      <c r="H20" s="1" t="s">
        <v>501</v>
      </c>
      <c r="I20" s="1" t="s">
        <v>761</v>
      </c>
      <c r="J20" s="1" t="s">
        <v>762</v>
      </c>
      <c r="K20" s="1" t="s">
        <v>198</v>
      </c>
      <c r="L20" s="1" t="s">
        <v>199</v>
      </c>
      <c r="M20" s="1" t="s">
        <v>45</v>
      </c>
      <c r="N20" s="1"/>
      <c r="O20" s="1" t="s">
        <v>809</v>
      </c>
    </row>
    <row r="21" spans="1:15" ht="31.5" x14ac:dyDescent="0.25">
      <c r="A21" s="1">
        <v>17</v>
      </c>
      <c r="B21" s="1" t="s">
        <v>763</v>
      </c>
      <c r="C21" s="1" t="s">
        <v>764</v>
      </c>
      <c r="D21" s="1" t="s">
        <v>49</v>
      </c>
      <c r="E21" s="1">
        <v>14</v>
      </c>
      <c r="F21" s="1"/>
      <c r="G21" s="1" t="s">
        <v>36</v>
      </c>
      <c r="H21" s="1" t="s">
        <v>501</v>
      </c>
      <c r="I21" s="1" t="s">
        <v>765</v>
      </c>
      <c r="J21" s="1" t="s">
        <v>766</v>
      </c>
      <c r="K21" s="1" t="s">
        <v>198</v>
      </c>
      <c r="L21" s="1" t="s">
        <v>199</v>
      </c>
      <c r="M21" s="1" t="s">
        <v>45</v>
      </c>
      <c r="N21" s="1"/>
      <c r="O21" s="1" t="s">
        <v>810</v>
      </c>
    </row>
    <row r="22" spans="1:15" ht="31.5" x14ac:dyDescent="0.25">
      <c r="A22" s="1">
        <v>18</v>
      </c>
      <c r="B22" s="1" t="s">
        <v>767</v>
      </c>
      <c r="C22" s="1" t="s">
        <v>768</v>
      </c>
      <c r="D22" s="1" t="s">
        <v>56</v>
      </c>
      <c r="E22" s="1">
        <v>14</v>
      </c>
      <c r="F22" s="1"/>
      <c r="G22" s="1" t="s">
        <v>36</v>
      </c>
      <c r="H22" s="1" t="s">
        <v>501</v>
      </c>
      <c r="I22" s="1" t="s">
        <v>769</v>
      </c>
      <c r="J22" s="1" t="s">
        <v>770</v>
      </c>
      <c r="K22" s="1" t="s">
        <v>92</v>
      </c>
      <c r="L22" s="1" t="s">
        <v>62</v>
      </c>
      <c r="M22" s="1" t="s">
        <v>45</v>
      </c>
      <c r="N22" s="1"/>
      <c r="O22" s="1" t="s">
        <v>811</v>
      </c>
    </row>
    <row r="23" spans="1:15" ht="31.5" x14ac:dyDescent="0.25">
      <c r="A23" s="1">
        <v>19</v>
      </c>
      <c r="B23" s="1" t="s">
        <v>771</v>
      </c>
      <c r="C23" s="1" t="s">
        <v>772</v>
      </c>
      <c r="D23" s="1" t="s">
        <v>723</v>
      </c>
      <c r="E23" s="1">
        <v>8</v>
      </c>
      <c r="F23" s="1"/>
      <c r="G23" s="1" t="s">
        <v>36</v>
      </c>
      <c r="H23" s="1" t="s">
        <v>501</v>
      </c>
      <c r="I23" s="1" t="s">
        <v>773</v>
      </c>
      <c r="J23" s="1" t="s">
        <v>774</v>
      </c>
      <c r="K23" s="1" t="s">
        <v>43</v>
      </c>
      <c r="L23" s="1" t="s">
        <v>44</v>
      </c>
      <c r="M23" s="1" t="s">
        <v>45</v>
      </c>
      <c r="N23" s="1"/>
      <c r="O23" s="1" t="s">
        <v>812</v>
      </c>
    </row>
    <row r="24" spans="1:15" ht="31.5" x14ac:dyDescent="0.25">
      <c r="A24" s="1">
        <v>20</v>
      </c>
      <c r="B24" s="1" t="s">
        <v>775</v>
      </c>
      <c r="C24" s="1" t="s">
        <v>776</v>
      </c>
      <c r="D24" s="1" t="s">
        <v>723</v>
      </c>
      <c r="E24" s="1">
        <v>8</v>
      </c>
      <c r="F24" s="1"/>
      <c r="G24" s="1" t="s">
        <v>36</v>
      </c>
      <c r="H24" s="1" t="s">
        <v>501</v>
      </c>
      <c r="I24" s="1" t="s">
        <v>777</v>
      </c>
      <c r="J24" s="1" t="s">
        <v>778</v>
      </c>
      <c r="K24" s="1" t="s">
        <v>43</v>
      </c>
      <c r="L24" s="1" t="s">
        <v>44</v>
      </c>
      <c r="M24" s="1" t="s">
        <v>45</v>
      </c>
      <c r="N24" s="1"/>
      <c r="O24" s="1" t="s">
        <v>813</v>
      </c>
    </row>
    <row r="25" spans="1:15" ht="31.5" x14ac:dyDescent="0.25">
      <c r="A25" s="1">
        <v>21</v>
      </c>
      <c r="B25" s="1" t="s">
        <v>47</v>
      </c>
      <c r="C25" s="1" t="s">
        <v>48</v>
      </c>
      <c r="D25" s="1" t="s">
        <v>49</v>
      </c>
      <c r="E25" s="1">
        <v>7</v>
      </c>
      <c r="F25" s="1"/>
      <c r="G25" s="1" t="s">
        <v>36</v>
      </c>
      <c r="H25" s="1" t="s">
        <v>501</v>
      </c>
      <c r="I25" s="1" t="s">
        <v>50</v>
      </c>
      <c r="J25" s="1" t="s">
        <v>779</v>
      </c>
      <c r="K25" s="1" t="s">
        <v>43</v>
      </c>
      <c r="L25" s="1" t="s">
        <v>52</v>
      </c>
      <c r="M25" s="1" t="s">
        <v>45</v>
      </c>
      <c r="N25" s="1"/>
      <c r="O25" s="1" t="s">
        <v>814</v>
      </c>
    </row>
    <row r="26" spans="1:15" ht="31.5" x14ac:dyDescent="0.25">
      <c r="A26" s="1">
        <v>22</v>
      </c>
      <c r="B26" s="1" t="s">
        <v>68</v>
      </c>
      <c r="C26" s="1" t="s">
        <v>262</v>
      </c>
      <c r="D26" s="1" t="s">
        <v>49</v>
      </c>
      <c r="E26" s="1">
        <v>3</v>
      </c>
      <c r="F26" s="1"/>
      <c r="G26" s="1" t="s">
        <v>36</v>
      </c>
      <c r="H26" s="1" t="s">
        <v>501</v>
      </c>
      <c r="I26" s="1" t="s">
        <v>71</v>
      </c>
      <c r="J26" s="1" t="s">
        <v>780</v>
      </c>
      <c r="K26" s="1" t="s">
        <v>43</v>
      </c>
      <c r="L26" s="1" t="s">
        <v>73</v>
      </c>
      <c r="M26" s="1" t="s">
        <v>45</v>
      </c>
      <c r="N26" s="1"/>
      <c r="O26" s="1" t="s">
        <v>815</v>
      </c>
    </row>
    <row r="27" spans="1:15" ht="31.5" x14ac:dyDescent="0.25">
      <c r="A27" s="1">
        <v>23</v>
      </c>
      <c r="B27" s="1" t="s">
        <v>781</v>
      </c>
      <c r="C27" s="1" t="s">
        <v>782</v>
      </c>
      <c r="D27" s="1" t="s">
        <v>56</v>
      </c>
      <c r="E27" s="1">
        <v>6</v>
      </c>
      <c r="F27" s="1"/>
      <c r="G27" s="1" t="s">
        <v>36</v>
      </c>
      <c r="H27" s="1" t="s">
        <v>501</v>
      </c>
      <c r="I27" s="1" t="s">
        <v>783</v>
      </c>
      <c r="J27" s="1" t="s">
        <v>784</v>
      </c>
      <c r="K27" s="1" t="s">
        <v>92</v>
      </c>
      <c r="L27" s="1" t="s">
        <v>362</v>
      </c>
      <c r="M27" s="1" t="s">
        <v>45</v>
      </c>
      <c r="N27" s="1"/>
      <c r="O27" s="1" t="s">
        <v>816</v>
      </c>
    </row>
    <row r="28" spans="1:15" ht="31.5" x14ac:dyDescent="0.25">
      <c r="A28" s="1">
        <v>24</v>
      </c>
      <c r="B28" s="1" t="s">
        <v>785</v>
      </c>
      <c r="C28" s="1" t="s">
        <v>315</v>
      </c>
      <c r="D28" s="1" t="s">
        <v>56</v>
      </c>
      <c r="E28" s="1">
        <v>10</v>
      </c>
      <c r="F28" s="1"/>
      <c r="G28" s="1" t="s">
        <v>36</v>
      </c>
      <c r="H28" s="1" t="s">
        <v>501</v>
      </c>
      <c r="I28" s="1" t="s">
        <v>314</v>
      </c>
      <c r="J28" s="1" t="s">
        <v>786</v>
      </c>
      <c r="K28" s="1" t="s">
        <v>92</v>
      </c>
      <c r="L28" s="1" t="s">
        <v>142</v>
      </c>
      <c r="M28" s="1" t="s">
        <v>45</v>
      </c>
      <c r="N28" s="1"/>
      <c r="O28" s="1" t="s">
        <v>817</v>
      </c>
    </row>
    <row r="29" spans="1:15" ht="31.5" x14ac:dyDescent="0.25">
      <c r="A29" s="1">
        <v>25</v>
      </c>
      <c r="B29" s="1" t="s">
        <v>787</v>
      </c>
      <c r="C29" s="1" t="s">
        <v>788</v>
      </c>
      <c r="D29" s="1" t="s">
        <v>133</v>
      </c>
      <c r="E29" s="1">
        <v>20</v>
      </c>
      <c r="F29" s="1"/>
      <c r="G29" s="1" t="s">
        <v>36</v>
      </c>
      <c r="H29" s="1" t="s">
        <v>501</v>
      </c>
      <c r="I29" s="1" t="s">
        <v>789</v>
      </c>
      <c r="J29" s="1" t="s">
        <v>790</v>
      </c>
      <c r="K29" s="1" t="s">
        <v>92</v>
      </c>
      <c r="L29" s="1" t="s">
        <v>321</v>
      </c>
      <c r="M29" s="1" t="s">
        <v>45</v>
      </c>
      <c r="N29" s="1"/>
      <c r="O29" s="1" t="s">
        <v>818</v>
      </c>
    </row>
    <row r="30" spans="1:15" ht="31.5" x14ac:dyDescent="0.25">
      <c r="A30" s="1">
        <v>26</v>
      </c>
      <c r="B30" s="1" t="s">
        <v>791</v>
      </c>
      <c r="C30" s="1" t="s">
        <v>792</v>
      </c>
      <c r="D30" s="1" t="s">
        <v>49</v>
      </c>
      <c r="E30" s="1">
        <v>14</v>
      </c>
      <c r="F30" s="1"/>
      <c r="G30" s="1" t="s">
        <v>36</v>
      </c>
      <c r="H30" s="1" t="s">
        <v>501</v>
      </c>
      <c r="I30" s="1" t="s">
        <v>793</v>
      </c>
      <c r="J30" s="1" t="s">
        <v>794</v>
      </c>
      <c r="K30" s="1" t="s">
        <v>198</v>
      </c>
      <c r="L30" s="1" t="s">
        <v>199</v>
      </c>
      <c r="M30" s="1" t="s">
        <v>45</v>
      </c>
      <c r="N30" s="1"/>
      <c r="O30" s="1" t="s">
        <v>819</v>
      </c>
    </row>
    <row r="31" spans="1:15" ht="157.5" x14ac:dyDescent="0.25">
      <c r="A31" s="1">
        <v>27</v>
      </c>
      <c r="B31" s="1" t="s">
        <v>498</v>
      </c>
      <c r="C31" s="1" t="s">
        <v>499</v>
      </c>
      <c r="D31" s="1" t="s">
        <v>49</v>
      </c>
      <c r="E31" s="1">
        <v>6</v>
      </c>
      <c r="F31" s="1"/>
      <c r="G31" s="1" t="s">
        <v>500</v>
      </c>
      <c r="H31" s="1"/>
      <c r="I31" s="1"/>
      <c r="J31" s="1"/>
      <c r="K31" s="1"/>
      <c r="L31" s="1"/>
      <c r="M31" s="1" t="s">
        <v>795</v>
      </c>
      <c r="N31" s="1" t="s">
        <v>823</v>
      </c>
      <c r="O31" s="1"/>
    </row>
    <row r="32" spans="1:15" x14ac:dyDescent="0.25">
      <c r="A32" s="1">
        <v>28</v>
      </c>
      <c r="B32" s="1" t="s">
        <v>157</v>
      </c>
      <c r="C32" s="1" t="s">
        <v>253</v>
      </c>
      <c r="D32" s="1" t="s">
        <v>159</v>
      </c>
      <c r="E32" s="1"/>
      <c r="F32" s="1"/>
      <c r="G32" s="1" t="s">
        <v>36</v>
      </c>
      <c r="H32" s="1" t="s">
        <v>36</v>
      </c>
      <c r="I32" s="1"/>
      <c r="J32" s="1"/>
      <c r="K32" s="1"/>
      <c r="L32" s="1"/>
      <c r="M32" s="1"/>
      <c r="N32" s="1"/>
      <c r="O32" s="1"/>
    </row>
    <row r="33" spans="1:15" x14ac:dyDescent="0.25">
      <c r="A33" s="1">
        <v>29</v>
      </c>
      <c r="B33" s="1" t="s">
        <v>155</v>
      </c>
      <c r="C33" s="1" t="s">
        <v>254</v>
      </c>
      <c r="D33" s="1" t="s">
        <v>56</v>
      </c>
      <c r="E33" s="1">
        <v>6</v>
      </c>
      <c r="F33" s="1"/>
      <c r="G33" s="1" t="s">
        <v>36</v>
      </c>
      <c r="H33" s="1" t="s">
        <v>36</v>
      </c>
      <c r="I33" s="1"/>
      <c r="J33" s="1"/>
      <c r="K33" s="1"/>
      <c r="L33" s="1"/>
      <c r="M33" s="1"/>
      <c r="N33" s="1"/>
      <c r="O33" s="1"/>
    </row>
    <row r="34" spans="1:15" x14ac:dyDescent="0.25">
      <c r="A34" s="1">
        <v>30</v>
      </c>
      <c r="B34" s="1" t="s">
        <v>162</v>
      </c>
      <c r="C34" s="1" t="s">
        <v>255</v>
      </c>
      <c r="D34" s="1" t="s">
        <v>159</v>
      </c>
      <c r="E34" s="1"/>
      <c r="F34" s="1"/>
      <c r="G34" s="1" t="s">
        <v>36</v>
      </c>
      <c r="H34" s="1" t="s">
        <v>36</v>
      </c>
      <c r="I34" s="1"/>
      <c r="J34" s="1"/>
      <c r="K34" s="1"/>
      <c r="L34" s="1"/>
      <c r="M34" s="1"/>
      <c r="N34" s="1"/>
      <c r="O34" s="1"/>
    </row>
    <row r="35" spans="1:15" x14ac:dyDescent="0.25">
      <c r="A35" s="1">
        <v>31</v>
      </c>
      <c r="B35" s="1" t="s">
        <v>160</v>
      </c>
      <c r="C35" s="1" t="s">
        <v>256</v>
      </c>
      <c r="D35" s="1" t="s">
        <v>56</v>
      </c>
      <c r="E35" s="1">
        <v>6</v>
      </c>
      <c r="F35" s="1"/>
      <c r="G35" s="1" t="s">
        <v>36</v>
      </c>
      <c r="H35" s="1" t="s">
        <v>36</v>
      </c>
      <c r="I35" s="1"/>
      <c r="J35" s="1"/>
      <c r="K35" s="1"/>
      <c r="L35" s="1"/>
      <c r="M35" s="1"/>
      <c r="N35" s="1"/>
      <c r="O35"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topLeftCell="G1" workbookViewId="0">
      <selection activeCell="O5" sqref="O5"/>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10.25" x14ac:dyDescent="0.25">
      <c r="A1" s="12" t="s">
        <v>19</v>
      </c>
      <c r="B1" s="12"/>
      <c r="C1" s="1" t="s">
        <v>502</v>
      </c>
      <c r="D1" s="1" t="s">
        <v>16</v>
      </c>
      <c r="E1" s="5" t="str">
        <f>HYPERLINK("#'目錄'!A1","回首頁")</f>
        <v>回首頁</v>
      </c>
      <c r="N1" s="4" t="s">
        <v>21</v>
      </c>
      <c r="O1" s="1" t="s">
        <v>884</v>
      </c>
    </row>
    <row r="2" spans="1:15" ht="24" customHeight="1" x14ac:dyDescent="0.25">
      <c r="A2" s="12" t="s">
        <v>22</v>
      </c>
      <c r="B2" s="12"/>
      <c r="C2" s="1" t="s">
        <v>883</v>
      </c>
      <c r="N2" s="4" t="s">
        <v>24</v>
      </c>
      <c r="O2" s="1" t="s">
        <v>503</v>
      </c>
    </row>
    <row r="3" spans="1:15" ht="24" customHeight="1" x14ac:dyDescent="0.25">
      <c r="A3" s="12" t="s">
        <v>25</v>
      </c>
      <c r="B3" s="12"/>
      <c r="C3" s="1" t="s">
        <v>881</v>
      </c>
      <c r="N3" s="4" t="s">
        <v>26</v>
      </c>
      <c r="O3" s="1"/>
    </row>
    <row r="4" spans="1:15" ht="16.5" x14ac:dyDescent="0.25">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5" x14ac:dyDescent="0.25">
      <c r="A5" s="1">
        <v>1</v>
      </c>
      <c r="B5" s="1" t="s">
        <v>504</v>
      </c>
      <c r="C5" s="1" t="s">
        <v>505</v>
      </c>
      <c r="D5" s="1" t="s">
        <v>49</v>
      </c>
      <c r="E5" s="1">
        <v>1</v>
      </c>
      <c r="F5" s="1"/>
      <c r="G5" s="1" t="s">
        <v>36</v>
      </c>
      <c r="H5" s="1" t="s">
        <v>506</v>
      </c>
      <c r="I5" s="1" t="s">
        <v>504</v>
      </c>
      <c r="J5" s="1" t="s">
        <v>507</v>
      </c>
      <c r="K5" s="1" t="s">
        <v>508</v>
      </c>
      <c r="L5" s="1" t="s">
        <v>93</v>
      </c>
      <c r="M5" s="1" t="s">
        <v>45</v>
      </c>
      <c r="N5" s="1"/>
      <c r="O5" s="1" t="s">
        <v>509</v>
      </c>
    </row>
    <row r="6" spans="1:15" ht="31.5" x14ac:dyDescent="0.25">
      <c r="A6" s="1">
        <v>2</v>
      </c>
      <c r="B6" s="1" t="s">
        <v>510</v>
      </c>
      <c r="C6" s="1" t="s">
        <v>511</v>
      </c>
      <c r="D6" s="1" t="s">
        <v>49</v>
      </c>
      <c r="E6" s="1">
        <v>2</v>
      </c>
      <c r="F6" s="1"/>
      <c r="G6" s="1" t="s">
        <v>36</v>
      </c>
      <c r="H6" s="1" t="s">
        <v>506</v>
      </c>
      <c r="I6" s="1" t="s">
        <v>510</v>
      </c>
      <c r="J6" s="1" t="s">
        <v>512</v>
      </c>
      <c r="K6" s="1" t="s">
        <v>508</v>
      </c>
      <c r="L6" s="1" t="s">
        <v>129</v>
      </c>
      <c r="M6" s="1" t="s">
        <v>45</v>
      </c>
      <c r="N6" s="1"/>
      <c r="O6" s="1" t="s">
        <v>513</v>
      </c>
    </row>
    <row r="7" spans="1:15" ht="31.5" x14ac:dyDescent="0.25">
      <c r="A7" s="1">
        <v>3</v>
      </c>
      <c r="B7" s="1" t="s">
        <v>514</v>
      </c>
      <c r="C7" s="1" t="s">
        <v>515</v>
      </c>
      <c r="D7" s="1" t="s">
        <v>49</v>
      </c>
      <c r="E7" s="1">
        <v>7</v>
      </c>
      <c r="F7" s="1"/>
      <c r="G7" s="1" t="s">
        <v>36</v>
      </c>
      <c r="H7" s="1" t="s">
        <v>506</v>
      </c>
      <c r="I7" s="1" t="s">
        <v>514</v>
      </c>
      <c r="J7" s="1" t="s">
        <v>516</v>
      </c>
      <c r="K7" s="1" t="s">
        <v>508</v>
      </c>
      <c r="L7" s="1" t="s">
        <v>52</v>
      </c>
      <c r="M7" s="1" t="s">
        <v>45</v>
      </c>
      <c r="N7" s="1"/>
      <c r="O7" s="1" t="s">
        <v>517</v>
      </c>
    </row>
    <row r="8" spans="1:15" ht="31.5" x14ac:dyDescent="0.25">
      <c r="A8" s="1">
        <v>4</v>
      </c>
      <c r="B8" s="1" t="s">
        <v>518</v>
      </c>
      <c r="C8" s="1" t="s">
        <v>519</v>
      </c>
      <c r="D8" s="1" t="s">
        <v>56</v>
      </c>
      <c r="E8" s="1">
        <v>17</v>
      </c>
      <c r="F8" s="1"/>
      <c r="G8" s="1" t="s">
        <v>36</v>
      </c>
      <c r="H8" s="1" t="s">
        <v>520</v>
      </c>
      <c r="I8" s="1" t="s">
        <v>521</v>
      </c>
      <c r="J8" s="1" t="s">
        <v>348</v>
      </c>
      <c r="K8" s="1" t="s">
        <v>92</v>
      </c>
      <c r="L8" s="1" t="s">
        <v>522</v>
      </c>
      <c r="M8" s="1" t="s">
        <v>45</v>
      </c>
      <c r="N8" s="1"/>
      <c r="O8" s="1" t="s">
        <v>523</v>
      </c>
    </row>
    <row r="9" spans="1:15" ht="31.5" x14ac:dyDescent="0.25">
      <c r="A9" s="1">
        <v>5</v>
      </c>
      <c r="B9" s="1" t="s">
        <v>524</v>
      </c>
      <c r="C9" s="1" t="s">
        <v>525</v>
      </c>
      <c r="D9" s="1" t="s">
        <v>56</v>
      </c>
      <c r="E9" s="1">
        <v>17</v>
      </c>
      <c r="F9" s="1"/>
      <c r="G9" s="1" t="s">
        <v>36</v>
      </c>
      <c r="H9" s="1" t="s">
        <v>526</v>
      </c>
      <c r="I9" s="1" t="s">
        <v>521</v>
      </c>
      <c r="J9" s="1" t="s">
        <v>348</v>
      </c>
      <c r="K9" s="1" t="s">
        <v>92</v>
      </c>
      <c r="L9" s="1" t="s">
        <v>522</v>
      </c>
      <c r="M9" s="1" t="s">
        <v>45</v>
      </c>
      <c r="N9" s="1"/>
      <c r="O9" s="1" t="s">
        <v>527</v>
      </c>
    </row>
    <row r="10" spans="1:15" ht="31.5" x14ac:dyDescent="0.25">
      <c r="A10" s="1">
        <v>6</v>
      </c>
      <c r="B10" s="1" t="s">
        <v>528</v>
      </c>
      <c r="C10" s="1" t="s">
        <v>529</v>
      </c>
      <c r="D10" s="1" t="s">
        <v>56</v>
      </c>
      <c r="E10" s="1">
        <v>2</v>
      </c>
      <c r="F10" s="1"/>
      <c r="G10" s="1" t="s">
        <v>36</v>
      </c>
      <c r="H10" s="1" t="s">
        <v>520</v>
      </c>
      <c r="I10" s="1" t="s">
        <v>530</v>
      </c>
      <c r="J10" s="1" t="s">
        <v>529</v>
      </c>
      <c r="K10" s="1" t="s">
        <v>92</v>
      </c>
      <c r="L10" s="1" t="s">
        <v>129</v>
      </c>
      <c r="M10" s="1" t="s">
        <v>45</v>
      </c>
      <c r="N10" s="1"/>
      <c r="O10" s="1" t="s">
        <v>531</v>
      </c>
    </row>
    <row r="11" spans="1:15" ht="126" x14ac:dyDescent="0.25">
      <c r="A11" s="1">
        <v>7</v>
      </c>
      <c r="B11" s="1" t="s">
        <v>532</v>
      </c>
      <c r="C11" s="1" t="s">
        <v>533</v>
      </c>
      <c r="D11" s="1" t="s">
        <v>56</v>
      </c>
      <c r="E11" s="1">
        <v>2</v>
      </c>
      <c r="F11" s="1"/>
      <c r="G11" s="1" t="s">
        <v>534</v>
      </c>
      <c r="H11" s="1" t="s">
        <v>36</v>
      </c>
      <c r="I11" s="1" t="s">
        <v>36</v>
      </c>
      <c r="J11" s="1" t="s">
        <v>36</v>
      </c>
      <c r="K11" s="1" t="s">
        <v>36</v>
      </c>
      <c r="L11" s="1"/>
      <c r="M11" s="1"/>
      <c r="N11" s="1"/>
      <c r="O11" s="1" t="s">
        <v>535</v>
      </c>
    </row>
    <row r="12" spans="1:15" ht="31.5" x14ac:dyDescent="0.25">
      <c r="A12" s="1">
        <v>8</v>
      </c>
      <c r="B12" s="1" t="s">
        <v>536</v>
      </c>
      <c r="C12" s="1" t="s">
        <v>537</v>
      </c>
      <c r="D12" s="1" t="s">
        <v>49</v>
      </c>
      <c r="E12" s="1">
        <v>16</v>
      </c>
      <c r="F12" s="1">
        <v>2</v>
      </c>
      <c r="G12" s="1" t="s">
        <v>36</v>
      </c>
      <c r="H12" s="1" t="s">
        <v>520</v>
      </c>
      <c r="I12" s="1" t="s">
        <v>538</v>
      </c>
      <c r="J12" s="1" t="s">
        <v>539</v>
      </c>
      <c r="K12" s="1" t="s">
        <v>198</v>
      </c>
      <c r="L12" s="1" t="s">
        <v>321</v>
      </c>
      <c r="M12" s="1" t="s">
        <v>200</v>
      </c>
      <c r="N12" s="1"/>
      <c r="O12" s="1" t="s">
        <v>540</v>
      </c>
    </row>
    <row r="13" spans="1:15" ht="31.5" x14ac:dyDescent="0.25">
      <c r="A13" s="1">
        <v>9</v>
      </c>
      <c r="B13" s="1" t="s">
        <v>541</v>
      </c>
      <c r="C13" s="1" t="s">
        <v>542</v>
      </c>
      <c r="D13" s="1" t="s">
        <v>49</v>
      </c>
      <c r="E13" s="1">
        <v>16</v>
      </c>
      <c r="F13" s="1">
        <v>2</v>
      </c>
      <c r="G13" s="1" t="s">
        <v>36</v>
      </c>
      <c r="H13" s="1" t="s">
        <v>520</v>
      </c>
      <c r="I13" s="1" t="s">
        <v>543</v>
      </c>
      <c r="J13" s="1" t="s">
        <v>544</v>
      </c>
      <c r="K13" s="1" t="s">
        <v>198</v>
      </c>
      <c r="L13" s="1" t="s">
        <v>52</v>
      </c>
      <c r="M13" s="1" t="s">
        <v>200</v>
      </c>
      <c r="N13" s="1"/>
      <c r="O13" s="1" t="s">
        <v>545</v>
      </c>
    </row>
    <row r="14" spans="1:15" ht="31.5" x14ac:dyDescent="0.25">
      <c r="A14" s="1">
        <v>10</v>
      </c>
      <c r="B14" s="1" t="s">
        <v>546</v>
      </c>
      <c r="C14" s="1" t="s">
        <v>547</v>
      </c>
      <c r="D14" s="1" t="s">
        <v>49</v>
      </c>
      <c r="E14" s="1">
        <v>16</v>
      </c>
      <c r="F14" s="1">
        <v>2</v>
      </c>
      <c r="G14" s="1" t="s">
        <v>36</v>
      </c>
      <c r="H14" s="1" t="s">
        <v>520</v>
      </c>
      <c r="I14" s="1" t="s">
        <v>548</v>
      </c>
      <c r="J14" s="1" t="s">
        <v>549</v>
      </c>
      <c r="K14" s="1" t="s">
        <v>43</v>
      </c>
      <c r="L14" s="1" t="s">
        <v>362</v>
      </c>
      <c r="M14" s="1" t="s">
        <v>45</v>
      </c>
      <c r="N14" s="1"/>
      <c r="O14" s="1" t="s">
        <v>550</v>
      </c>
    </row>
    <row r="15" spans="1:15" ht="31.5" x14ac:dyDescent="0.25">
      <c r="A15" s="1">
        <v>11</v>
      </c>
      <c r="B15" s="1" t="s">
        <v>551</v>
      </c>
      <c r="C15" s="1" t="s">
        <v>552</v>
      </c>
      <c r="D15" s="1" t="s">
        <v>49</v>
      </c>
      <c r="E15" s="1">
        <v>16</v>
      </c>
      <c r="F15" s="1">
        <v>2</v>
      </c>
      <c r="G15" s="1" t="s">
        <v>36</v>
      </c>
      <c r="H15" s="1" t="s">
        <v>520</v>
      </c>
      <c r="I15" s="1" t="s">
        <v>553</v>
      </c>
      <c r="J15" s="1" t="s">
        <v>552</v>
      </c>
      <c r="K15" s="1" t="s">
        <v>43</v>
      </c>
      <c r="L15" s="1" t="s">
        <v>362</v>
      </c>
      <c r="M15" s="1" t="s">
        <v>45</v>
      </c>
      <c r="N15" s="1"/>
      <c r="O15" s="1" t="s">
        <v>554</v>
      </c>
    </row>
    <row r="16" spans="1:15" ht="31.5" x14ac:dyDescent="0.25">
      <c r="A16" s="1">
        <v>12</v>
      </c>
      <c r="B16" s="1" t="s">
        <v>555</v>
      </c>
      <c r="C16" s="1" t="s">
        <v>556</v>
      </c>
      <c r="D16" s="1" t="s">
        <v>557</v>
      </c>
      <c r="E16" s="1">
        <v>8</v>
      </c>
      <c r="F16" s="1"/>
      <c r="G16" s="1" t="s">
        <v>36</v>
      </c>
      <c r="H16" s="1" t="s">
        <v>520</v>
      </c>
      <c r="I16" s="1" t="s">
        <v>558</v>
      </c>
      <c r="J16" s="1" t="s">
        <v>556</v>
      </c>
      <c r="K16" s="1" t="s">
        <v>43</v>
      </c>
      <c r="L16" s="1" t="s">
        <v>44</v>
      </c>
      <c r="M16" s="1" t="s">
        <v>45</v>
      </c>
      <c r="N16" s="1"/>
      <c r="O16" s="1" t="s">
        <v>559</v>
      </c>
    </row>
    <row r="17" spans="1:15" ht="31.5" x14ac:dyDescent="0.25">
      <c r="A17" s="1">
        <v>13</v>
      </c>
      <c r="B17" s="1" t="s">
        <v>560</v>
      </c>
      <c r="C17" s="1" t="s">
        <v>561</v>
      </c>
      <c r="D17" s="1" t="s">
        <v>557</v>
      </c>
      <c r="E17" s="1">
        <v>8</v>
      </c>
      <c r="F17" s="1"/>
      <c r="G17" s="1" t="s">
        <v>335</v>
      </c>
      <c r="H17" s="1" t="s">
        <v>520</v>
      </c>
      <c r="I17" s="1" t="s">
        <v>562</v>
      </c>
      <c r="J17" s="1" t="s">
        <v>561</v>
      </c>
      <c r="K17" s="1" t="s">
        <v>43</v>
      </c>
      <c r="L17" s="1" t="s">
        <v>44</v>
      </c>
      <c r="M17" s="1" t="s">
        <v>45</v>
      </c>
      <c r="N17" s="1"/>
      <c r="O17" s="1" t="s">
        <v>563</v>
      </c>
    </row>
    <row r="18" spans="1:15" x14ac:dyDescent="0.25">
      <c r="A18" s="1">
        <v>14</v>
      </c>
      <c r="B18" s="1" t="s">
        <v>157</v>
      </c>
      <c r="C18" s="1" t="s">
        <v>253</v>
      </c>
      <c r="D18" s="1" t="s">
        <v>159</v>
      </c>
      <c r="E18" s="1"/>
      <c r="F18" s="1"/>
      <c r="G18" s="1" t="s">
        <v>36</v>
      </c>
      <c r="H18" s="1" t="s">
        <v>36</v>
      </c>
      <c r="I18" s="1"/>
      <c r="J18" s="1"/>
      <c r="K18" s="1"/>
      <c r="L18" s="1"/>
      <c r="M18" s="1"/>
      <c r="N18" s="1"/>
      <c r="O18" s="1"/>
    </row>
    <row r="19" spans="1:15" x14ac:dyDescent="0.25">
      <c r="A19" s="1">
        <v>15</v>
      </c>
      <c r="B19" s="1" t="s">
        <v>155</v>
      </c>
      <c r="C19" s="1" t="s">
        <v>254</v>
      </c>
      <c r="D19" s="1" t="s">
        <v>56</v>
      </c>
      <c r="E19" s="1">
        <v>6</v>
      </c>
      <c r="F19" s="1"/>
      <c r="G19" s="1" t="s">
        <v>36</v>
      </c>
      <c r="H19" s="1" t="s">
        <v>36</v>
      </c>
      <c r="I19" s="1"/>
      <c r="J19" s="1"/>
      <c r="K19" s="1"/>
      <c r="L19" s="1"/>
      <c r="M19" s="1"/>
      <c r="N19" s="1"/>
      <c r="O19" s="1"/>
    </row>
    <row r="20" spans="1:15" x14ac:dyDescent="0.25">
      <c r="A20" s="1">
        <v>16</v>
      </c>
      <c r="B20" s="1" t="s">
        <v>162</v>
      </c>
      <c r="C20" s="1" t="s">
        <v>255</v>
      </c>
      <c r="D20" s="1" t="s">
        <v>159</v>
      </c>
      <c r="E20" s="1"/>
      <c r="F20" s="1"/>
      <c r="G20" s="1" t="s">
        <v>36</v>
      </c>
      <c r="H20" s="1" t="s">
        <v>36</v>
      </c>
      <c r="I20" s="1"/>
      <c r="J20" s="1"/>
      <c r="K20" s="1"/>
      <c r="L20" s="1"/>
      <c r="M20" s="1"/>
      <c r="N20" s="1"/>
      <c r="O20" s="1"/>
    </row>
    <row r="21" spans="1:15" x14ac:dyDescent="0.25">
      <c r="A21" s="1">
        <v>17</v>
      </c>
      <c r="B21" s="1" t="s">
        <v>160</v>
      </c>
      <c r="C21" s="1" t="s">
        <v>256</v>
      </c>
      <c r="D21" s="1" t="s">
        <v>56</v>
      </c>
      <c r="E21" s="1">
        <v>6</v>
      </c>
      <c r="F21" s="1"/>
      <c r="G21" s="1" t="s">
        <v>36</v>
      </c>
      <c r="H21" s="1" t="s">
        <v>36</v>
      </c>
      <c r="I21" s="1"/>
      <c r="J21" s="1"/>
      <c r="K21" s="1"/>
      <c r="L21" s="1"/>
      <c r="M21" s="1"/>
      <c r="N21" s="1"/>
      <c r="O21" s="1"/>
    </row>
  </sheetData>
  <mergeCells count="3">
    <mergeCell ref="A1:B1"/>
    <mergeCell ref="A2:B2"/>
    <mergeCell ref="A3:B3"/>
  </mergeCells>
  <phoneticPr fontId="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opLeftCell="E1" workbookViewId="0">
      <selection activeCell="O2" sqref="O2"/>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19</v>
      </c>
      <c r="B1" s="12"/>
      <c r="C1" s="1" t="s">
        <v>564</v>
      </c>
      <c r="D1" s="1" t="s">
        <v>17</v>
      </c>
      <c r="E1" s="5" t="str">
        <f>HYPERLINK("#'目錄'!A1","回首頁")</f>
        <v>回首頁</v>
      </c>
      <c r="N1" s="4" t="s">
        <v>21</v>
      </c>
      <c r="O1" s="1"/>
    </row>
    <row r="2" spans="1:15" ht="24" customHeight="1" x14ac:dyDescent="0.25">
      <c r="A2" s="12" t="s">
        <v>22</v>
      </c>
      <c r="B2" s="12"/>
      <c r="C2" s="1" t="s">
        <v>882</v>
      </c>
      <c r="N2" s="4" t="s">
        <v>24</v>
      </c>
      <c r="O2" s="1" t="s">
        <v>796</v>
      </c>
    </row>
    <row r="3" spans="1:15" ht="24" customHeight="1" x14ac:dyDescent="0.25">
      <c r="A3" s="12" t="s">
        <v>25</v>
      </c>
      <c r="B3" s="12"/>
      <c r="C3" s="1" t="s">
        <v>565</v>
      </c>
      <c r="N3" s="4" t="s">
        <v>26</v>
      </c>
      <c r="O3" s="1"/>
    </row>
    <row r="4" spans="1:15" ht="16.5" x14ac:dyDescent="0.25">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5" x14ac:dyDescent="0.25">
      <c r="A5" s="1">
        <v>1</v>
      </c>
      <c r="B5" s="1" t="s">
        <v>504</v>
      </c>
      <c r="C5" s="1" t="s">
        <v>505</v>
      </c>
      <c r="D5" s="1" t="s">
        <v>49</v>
      </c>
      <c r="E5" s="1">
        <v>1</v>
      </c>
      <c r="F5" s="1"/>
      <c r="G5" s="1" t="s">
        <v>36</v>
      </c>
      <c r="H5" s="1" t="s">
        <v>506</v>
      </c>
      <c r="I5" s="1" t="s">
        <v>504</v>
      </c>
      <c r="J5" s="1" t="s">
        <v>507</v>
      </c>
      <c r="K5" s="1" t="s">
        <v>508</v>
      </c>
      <c r="L5" s="1" t="s">
        <v>93</v>
      </c>
      <c r="M5" s="1" t="s">
        <v>45</v>
      </c>
      <c r="N5" s="1"/>
      <c r="O5" s="1" t="s">
        <v>566</v>
      </c>
    </row>
    <row r="6" spans="1:15" ht="31.5" x14ac:dyDescent="0.25">
      <c r="A6" s="1">
        <v>2</v>
      </c>
      <c r="B6" s="1" t="s">
        <v>510</v>
      </c>
      <c r="C6" s="1" t="s">
        <v>511</v>
      </c>
      <c r="D6" s="1" t="s">
        <v>49</v>
      </c>
      <c r="E6" s="1">
        <v>2</v>
      </c>
      <c r="F6" s="1"/>
      <c r="G6" s="1" t="s">
        <v>36</v>
      </c>
      <c r="H6" s="1" t="s">
        <v>506</v>
      </c>
      <c r="I6" s="1" t="s">
        <v>510</v>
      </c>
      <c r="J6" s="1" t="s">
        <v>512</v>
      </c>
      <c r="K6" s="1" t="s">
        <v>508</v>
      </c>
      <c r="L6" s="1" t="s">
        <v>129</v>
      </c>
      <c r="M6" s="1" t="s">
        <v>45</v>
      </c>
      <c r="N6" s="1"/>
      <c r="O6" s="1" t="s">
        <v>567</v>
      </c>
    </row>
    <row r="7" spans="1:15" ht="31.5" x14ac:dyDescent="0.25">
      <c r="A7" s="1">
        <v>3</v>
      </c>
      <c r="B7" s="1" t="s">
        <v>514</v>
      </c>
      <c r="C7" s="1" t="s">
        <v>515</v>
      </c>
      <c r="D7" s="1" t="s">
        <v>49</v>
      </c>
      <c r="E7" s="1">
        <v>7</v>
      </c>
      <c r="F7" s="1"/>
      <c r="G7" s="1" t="s">
        <v>36</v>
      </c>
      <c r="H7" s="1" t="s">
        <v>506</v>
      </c>
      <c r="I7" s="1" t="s">
        <v>514</v>
      </c>
      <c r="J7" s="1" t="s">
        <v>516</v>
      </c>
      <c r="K7" s="1" t="s">
        <v>508</v>
      </c>
      <c r="L7" s="1" t="s">
        <v>52</v>
      </c>
      <c r="M7" s="1" t="s">
        <v>45</v>
      </c>
      <c r="N7" s="1"/>
      <c r="O7" s="1" t="s">
        <v>568</v>
      </c>
    </row>
    <row r="8" spans="1:15" ht="31.5" x14ac:dyDescent="0.25">
      <c r="A8" s="1">
        <v>4</v>
      </c>
      <c r="B8" s="1" t="s">
        <v>569</v>
      </c>
      <c r="C8" s="1" t="s">
        <v>570</v>
      </c>
      <c r="D8" s="1" t="s">
        <v>56</v>
      </c>
      <c r="E8" s="1">
        <v>17</v>
      </c>
      <c r="F8" s="1"/>
      <c r="G8" s="1" t="s">
        <v>36</v>
      </c>
      <c r="H8" s="1" t="s">
        <v>526</v>
      </c>
      <c r="I8" s="1" t="s">
        <v>521</v>
      </c>
      <c r="J8" s="1" t="s">
        <v>348</v>
      </c>
      <c r="K8" s="1" t="s">
        <v>92</v>
      </c>
      <c r="L8" s="1" t="s">
        <v>522</v>
      </c>
      <c r="M8" s="1" t="s">
        <v>45</v>
      </c>
      <c r="N8" s="1"/>
      <c r="O8" s="1" t="s">
        <v>571</v>
      </c>
    </row>
    <row r="9" spans="1:15" x14ac:dyDescent="0.25">
      <c r="A9" s="1">
        <v>5</v>
      </c>
      <c r="B9" s="1" t="s">
        <v>524</v>
      </c>
      <c r="C9" s="1" t="s">
        <v>525</v>
      </c>
      <c r="D9" s="1" t="s">
        <v>56</v>
      </c>
      <c r="E9" s="1">
        <v>17</v>
      </c>
      <c r="F9" s="1"/>
      <c r="G9" s="1" t="s">
        <v>572</v>
      </c>
      <c r="H9" s="1" t="s">
        <v>36</v>
      </c>
      <c r="I9" s="1" t="s">
        <v>36</v>
      </c>
      <c r="J9" s="1" t="s">
        <v>36</v>
      </c>
      <c r="K9" s="1" t="s">
        <v>36</v>
      </c>
      <c r="L9" s="1"/>
      <c r="M9" s="1"/>
      <c r="N9" s="1" t="s">
        <v>115</v>
      </c>
      <c r="O9" s="1"/>
    </row>
    <row r="10" spans="1:15" ht="31.5" x14ac:dyDescent="0.25">
      <c r="A10" s="1">
        <v>6</v>
      </c>
      <c r="B10" s="1" t="s">
        <v>573</v>
      </c>
      <c r="C10" s="1" t="s">
        <v>574</v>
      </c>
      <c r="D10" s="1" t="s">
        <v>49</v>
      </c>
      <c r="E10" s="1">
        <v>6</v>
      </c>
      <c r="F10" s="1"/>
      <c r="G10" s="1" t="s">
        <v>575</v>
      </c>
      <c r="H10" s="1" t="s">
        <v>526</v>
      </c>
      <c r="I10" s="1" t="s">
        <v>576</v>
      </c>
      <c r="J10" s="1" t="s">
        <v>577</v>
      </c>
      <c r="K10" s="1" t="s">
        <v>43</v>
      </c>
      <c r="L10" s="1" t="s">
        <v>362</v>
      </c>
      <c r="M10" s="1" t="s">
        <v>45</v>
      </c>
      <c r="N10" s="1"/>
      <c r="O10" s="1" t="s">
        <v>578</v>
      </c>
    </row>
    <row r="11" spans="1:15" ht="31.5" x14ac:dyDescent="0.25">
      <c r="A11" s="1">
        <v>7</v>
      </c>
      <c r="B11" s="1" t="s">
        <v>47</v>
      </c>
      <c r="C11" s="1" t="s">
        <v>323</v>
      </c>
      <c r="D11" s="1" t="s">
        <v>49</v>
      </c>
      <c r="E11" s="1">
        <v>7</v>
      </c>
      <c r="F11" s="1"/>
      <c r="G11" s="1" t="s">
        <v>36</v>
      </c>
      <c r="H11" s="1" t="s">
        <v>526</v>
      </c>
      <c r="I11" s="1" t="s">
        <v>50</v>
      </c>
      <c r="J11" s="1" t="s">
        <v>48</v>
      </c>
      <c r="K11" s="1" t="s">
        <v>43</v>
      </c>
      <c r="L11" s="1" t="s">
        <v>52</v>
      </c>
      <c r="M11" s="1" t="s">
        <v>45</v>
      </c>
      <c r="N11" s="1"/>
      <c r="O11" s="1" t="s">
        <v>579</v>
      </c>
    </row>
    <row r="12" spans="1:15" ht="31.5" x14ac:dyDescent="0.25">
      <c r="A12" s="1">
        <v>8</v>
      </c>
      <c r="B12" s="1" t="s">
        <v>68</v>
      </c>
      <c r="C12" s="1" t="s">
        <v>262</v>
      </c>
      <c r="D12" s="1" t="s">
        <v>49</v>
      </c>
      <c r="E12" s="1">
        <v>3</v>
      </c>
      <c r="F12" s="1"/>
      <c r="G12" s="1" t="s">
        <v>36</v>
      </c>
      <c r="H12" s="1" t="s">
        <v>526</v>
      </c>
      <c r="I12" s="1" t="s">
        <v>71</v>
      </c>
      <c r="J12" s="1" t="s">
        <v>69</v>
      </c>
      <c r="K12" s="1" t="s">
        <v>43</v>
      </c>
      <c r="L12" s="1" t="s">
        <v>73</v>
      </c>
      <c r="M12" s="1" t="s">
        <v>45</v>
      </c>
      <c r="N12" s="1"/>
      <c r="O12" s="1" t="s">
        <v>580</v>
      </c>
    </row>
    <row r="13" spans="1:15" ht="31.5" x14ac:dyDescent="0.25">
      <c r="A13" s="1">
        <v>9</v>
      </c>
      <c r="B13" s="1" t="s">
        <v>581</v>
      </c>
      <c r="C13" s="1" t="s">
        <v>582</v>
      </c>
      <c r="D13" s="1" t="s">
        <v>56</v>
      </c>
      <c r="E13" s="1">
        <v>17</v>
      </c>
      <c r="F13" s="1"/>
      <c r="G13" s="1" t="s">
        <v>36</v>
      </c>
      <c r="H13" s="1" t="s">
        <v>526</v>
      </c>
      <c r="I13" s="1" t="s">
        <v>583</v>
      </c>
      <c r="J13" s="1" t="s">
        <v>348</v>
      </c>
      <c r="K13" s="1" t="s">
        <v>92</v>
      </c>
      <c r="L13" s="1" t="s">
        <v>522</v>
      </c>
      <c r="M13" s="1" t="s">
        <v>45</v>
      </c>
      <c r="N13" s="1"/>
      <c r="O13" s="1" t="s">
        <v>584</v>
      </c>
    </row>
    <row r="14" spans="1:15" x14ac:dyDescent="0.25">
      <c r="A14" s="1">
        <v>10</v>
      </c>
      <c r="B14" s="1" t="s">
        <v>518</v>
      </c>
      <c r="C14" s="1" t="s">
        <v>519</v>
      </c>
      <c r="D14" s="1" t="s">
        <v>56</v>
      </c>
      <c r="E14" s="1">
        <v>17</v>
      </c>
      <c r="F14" s="1"/>
      <c r="G14" s="1" t="s">
        <v>36</v>
      </c>
      <c r="H14" s="1" t="s">
        <v>36</v>
      </c>
      <c r="I14" s="1" t="s">
        <v>36</v>
      </c>
      <c r="J14" s="1" t="s">
        <v>36</v>
      </c>
      <c r="K14" s="1" t="s">
        <v>36</v>
      </c>
      <c r="L14" s="1"/>
      <c r="M14" s="1"/>
      <c r="N14" s="1" t="s">
        <v>115</v>
      </c>
      <c r="O14" s="1"/>
    </row>
    <row r="15" spans="1:15" ht="47.25" x14ac:dyDescent="0.25">
      <c r="A15" s="1">
        <v>11</v>
      </c>
      <c r="B15" s="1" t="s">
        <v>585</v>
      </c>
      <c r="C15" s="1" t="s">
        <v>586</v>
      </c>
      <c r="D15" s="1" t="s">
        <v>49</v>
      </c>
      <c r="E15" s="1">
        <v>1</v>
      </c>
      <c r="F15" s="1"/>
      <c r="G15" s="1" t="s">
        <v>587</v>
      </c>
      <c r="H15" s="1" t="s">
        <v>36</v>
      </c>
      <c r="I15" s="1" t="s">
        <v>36</v>
      </c>
      <c r="J15" s="1" t="s">
        <v>36</v>
      </c>
      <c r="K15" s="1" t="s">
        <v>36</v>
      </c>
      <c r="L15" s="1"/>
      <c r="M15" s="1"/>
      <c r="N15" s="1" t="s">
        <v>588</v>
      </c>
      <c r="O15" s="1"/>
    </row>
    <row r="16" spans="1:15" ht="31.5" x14ac:dyDescent="0.25">
      <c r="A16" s="1">
        <v>12</v>
      </c>
      <c r="B16" s="1" t="s">
        <v>528</v>
      </c>
      <c r="C16" s="1" t="s">
        <v>529</v>
      </c>
      <c r="D16" s="1" t="s">
        <v>56</v>
      </c>
      <c r="E16" s="1">
        <v>2</v>
      </c>
      <c r="F16" s="1"/>
      <c r="G16" s="1" t="s">
        <v>36</v>
      </c>
      <c r="H16" s="1" t="s">
        <v>526</v>
      </c>
      <c r="I16" s="1" t="s">
        <v>530</v>
      </c>
      <c r="J16" s="1" t="s">
        <v>529</v>
      </c>
      <c r="K16" s="1" t="s">
        <v>92</v>
      </c>
      <c r="L16" s="1" t="s">
        <v>129</v>
      </c>
      <c r="M16" s="1" t="s">
        <v>45</v>
      </c>
      <c r="N16" s="1"/>
      <c r="O16" s="1" t="s">
        <v>589</v>
      </c>
    </row>
    <row r="17" spans="1:15" ht="126" x14ac:dyDescent="0.25">
      <c r="A17" s="1">
        <v>13</v>
      </c>
      <c r="B17" s="1" t="s">
        <v>532</v>
      </c>
      <c r="C17" s="1" t="s">
        <v>533</v>
      </c>
      <c r="D17" s="1" t="s">
        <v>56</v>
      </c>
      <c r="E17" s="1">
        <v>2</v>
      </c>
      <c r="F17" s="1"/>
      <c r="G17" s="1" t="s">
        <v>534</v>
      </c>
      <c r="H17" s="1" t="s">
        <v>36</v>
      </c>
      <c r="I17" s="1" t="s">
        <v>36</v>
      </c>
      <c r="J17" s="1" t="s">
        <v>36</v>
      </c>
      <c r="K17" s="1" t="s">
        <v>36</v>
      </c>
      <c r="L17" s="1"/>
      <c r="M17" s="1"/>
      <c r="N17" s="1"/>
      <c r="O17" s="1" t="s">
        <v>590</v>
      </c>
    </row>
    <row r="18" spans="1:15" ht="141.75" x14ac:dyDescent="0.25">
      <c r="A18" s="1">
        <v>14</v>
      </c>
      <c r="B18" s="1" t="s">
        <v>299</v>
      </c>
      <c r="C18" s="1" t="s">
        <v>591</v>
      </c>
      <c r="D18" s="1" t="s">
        <v>49</v>
      </c>
      <c r="E18" s="1">
        <v>1</v>
      </c>
      <c r="F18" s="1"/>
      <c r="G18" s="1" t="s">
        <v>592</v>
      </c>
      <c r="H18" s="1" t="s">
        <v>526</v>
      </c>
      <c r="I18" s="1" t="s">
        <v>593</v>
      </c>
      <c r="J18" s="1" t="s">
        <v>591</v>
      </c>
      <c r="K18" s="1" t="s">
        <v>43</v>
      </c>
      <c r="L18" s="1" t="s">
        <v>93</v>
      </c>
      <c r="M18" s="1" t="s">
        <v>45</v>
      </c>
      <c r="N18" s="1"/>
      <c r="O18" s="1" t="s">
        <v>594</v>
      </c>
    </row>
    <row r="19" spans="1:15" ht="31.5" x14ac:dyDescent="0.25">
      <c r="A19" s="1">
        <v>15</v>
      </c>
      <c r="B19" s="1" t="s">
        <v>536</v>
      </c>
      <c r="C19" s="1" t="s">
        <v>537</v>
      </c>
      <c r="D19" s="1" t="s">
        <v>49</v>
      </c>
      <c r="E19" s="1">
        <v>14</v>
      </c>
      <c r="F19" s="1"/>
      <c r="G19" s="1" t="s">
        <v>36</v>
      </c>
      <c r="H19" s="1" t="s">
        <v>526</v>
      </c>
      <c r="I19" s="1" t="s">
        <v>595</v>
      </c>
      <c r="J19" s="1" t="s">
        <v>539</v>
      </c>
      <c r="K19" s="1" t="s">
        <v>198</v>
      </c>
      <c r="L19" s="1" t="s">
        <v>199</v>
      </c>
      <c r="M19" s="1" t="s">
        <v>200</v>
      </c>
      <c r="N19" s="1"/>
      <c r="O19" s="1" t="s">
        <v>596</v>
      </c>
    </row>
    <row r="20" spans="1:15" ht="31.5" x14ac:dyDescent="0.25">
      <c r="A20" s="1">
        <v>16</v>
      </c>
      <c r="B20" s="1" t="s">
        <v>541</v>
      </c>
      <c r="C20" s="1" t="s">
        <v>542</v>
      </c>
      <c r="D20" s="1" t="s">
        <v>49</v>
      </c>
      <c r="E20" s="1">
        <v>14</v>
      </c>
      <c r="F20" s="1"/>
      <c r="G20" s="1" t="s">
        <v>36</v>
      </c>
      <c r="H20" s="1" t="s">
        <v>526</v>
      </c>
      <c r="I20" s="1" t="s">
        <v>597</v>
      </c>
      <c r="J20" s="1" t="s">
        <v>544</v>
      </c>
      <c r="K20" s="1" t="s">
        <v>198</v>
      </c>
      <c r="L20" s="1" t="s">
        <v>52</v>
      </c>
      <c r="M20" s="1" t="s">
        <v>200</v>
      </c>
      <c r="N20" s="1"/>
      <c r="O20" s="1" t="s">
        <v>598</v>
      </c>
    </row>
    <row r="21" spans="1:15" ht="31.5" x14ac:dyDescent="0.25">
      <c r="A21" s="1">
        <v>17</v>
      </c>
      <c r="B21" s="1" t="s">
        <v>546</v>
      </c>
      <c r="C21" s="1" t="s">
        <v>547</v>
      </c>
      <c r="D21" s="1" t="s">
        <v>49</v>
      </c>
      <c r="E21" s="1">
        <v>14</v>
      </c>
      <c r="F21" s="1"/>
      <c r="G21" s="1" t="s">
        <v>36</v>
      </c>
      <c r="H21" s="1" t="s">
        <v>526</v>
      </c>
      <c r="I21" s="1" t="s">
        <v>599</v>
      </c>
      <c r="J21" s="1" t="s">
        <v>549</v>
      </c>
      <c r="K21" s="1" t="s">
        <v>198</v>
      </c>
      <c r="L21" s="1" t="s">
        <v>362</v>
      </c>
      <c r="M21" s="1" t="s">
        <v>200</v>
      </c>
      <c r="N21" s="1"/>
      <c r="O21" s="1" t="s">
        <v>600</v>
      </c>
    </row>
    <row r="22" spans="1:15" ht="31.5" x14ac:dyDescent="0.25">
      <c r="A22" s="1">
        <v>18</v>
      </c>
      <c r="B22" s="1" t="s">
        <v>551</v>
      </c>
      <c r="C22" s="1" t="s">
        <v>552</v>
      </c>
      <c r="D22" s="1" t="s">
        <v>49</v>
      </c>
      <c r="E22" s="1">
        <v>14</v>
      </c>
      <c r="F22" s="1"/>
      <c r="G22" s="1" t="s">
        <v>36</v>
      </c>
      <c r="H22" s="1" t="s">
        <v>526</v>
      </c>
      <c r="I22" s="1" t="s">
        <v>601</v>
      </c>
      <c r="J22" s="1" t="s">
        <v>552</v>
      </c>
      <c r="K22" s="1" t="s">
        <v>198</v>
      </c>
      <c r="L22" s="1" t="s">
        <v>362</v>
      </c>
      <c r="M22" s="1" t="s">
        <v>200</v>
      </c>
      <c r="N22" s="1"/>
      <c r="O22" s="1" t="s">
        <v>602</v>
      </c>
    </row>
    <row r="23" spans="1:15" ht="31.5" x14ac:dyDescent="0.25">
      <c r="A23" s="1">
        <v>19</v>
      </c>
      <c r="B23" s="1" t="s">
        <v>555</v>
      </c>
      <c r="C23" s="1" t="s">
        <v>556</v>
      </c>
      <c r="D23" s="1" t="s">
        <v>39</v>
      </c>
      <c r="E23" s="1">
        <v>8</v>
      </c>
      <c r="F23" s="1"/>
      <c r="G23" s="1" t="s">
        <v>36</v>
      </c>
      <c r="H23" s="1" t="s">
        <v>526</v>
      </c>
      <c r="I23" s="1" t="s">
        <v>603</v>
      </c>
      <c r="J23" s="1" t="s">
        <v>556</v>
      </c>
      <c r="K23" s="1" t="s">
        <v>43</v>
      </c>
      <c r="L23" s="1" t="s">
        <v>44</v>
      </c>
      <c r="M23" s="1" t="s">
        <v>45</v>
      </c>
      <c r="N23" s="1"/>
      <c r="O23" s="1" t="s">
        <v>604</v>
      </c>
    </row>
    <row r="24" spans="1:15" ht="31.5" x14ac:dyDescent="0.25">
      <c r="A24" s="1">
        <v>20</v>
      </c>
      <c r="B24" s="1" t="s">
        <v>560</v>
      </c>
      <c r="C24" s="1" t="s">
        <v>561</v>
      </c>
      <c r="D24" s="1" t="s">
        <v>39</v>
      </c>
      <c r="E24" s="1">
        <v>8</v>
      </c>
      <c r="F24" s="1"/>
      <c r="G24" s="1" t="s">
        <v>36</v>
      </c>
      <c r="H24" s="1" t="s">
        <v>526</v>
      </c>
      <c r="I24" s="1" t="s">
        <v>605</v>
      </c>
      <c r="J24" s="1" t="s">
        <v>561</v>
      </c>
      <c r="K24" s="1" t="s">
        <v>43</v>
      </c>
      <c r="L24" s="1" t="s">
        <v>44</v>
      </c>
      <c r="M24" s="1" t="s">
        <v>45</v>
      </c>
      <c r="N24" s="1"/>
      <c r="O24" s="1" t="s">
        <v>606</v>
      </c>
    </row>
    <row r="25" spans="1:15" ht="31.5" x14ac:dyDescent="0.25">
      <c r="A25" s="1">
        <v>21</v>
      </c>
      <c r="B25" s="1" t="s">
        <v>607</v>
      </c>
      <c r="C25" s="1" t="s">
        <v>608</v>
      </c>
      <c r="D25" s="1" t="s">
        <v>49</v>
      </c>
      <c r="E25" s="1">
        <v>14</v>
      </c>
      <c r="F25" s="1"/>
      <c r="G25" s="1" t="s">
        <v>36</v>
      </c>
      <c r="H25" s="1" t="s">
        <v>526</v>
      </c>
      <c r="I25" s="1" t="s">
        <v>609</v>
      </c>
      <c r="J25" s="1" t="s">
        <v>608</v>
      </c>
      <c r="K25" s="1" t="s">
        <v>198</v>
      </c>
      <c r="L25" s="1" t="s">
        <v>362</v>
      </c>
      <c r="M25" s="1" t="s">
        <v>200</v>
      </c>
      <c r="N25" s="1"/>
      <c r="O25" s="1" t="s">
        <v>610</v>
      </c>
    </row>
    <row r="26" spans="1:15" ht="31.5" x14ac:dyDescent="0.25">
      <c r="A26" s="1">
        <v>22</v>
      </c>
      <c r="B26" s="1" t="s">
        <v>243</v>
      </c>
      <c r="C26" s="1" t="s">
        <v>244</v>
      </c>
      <c r="D26" s="1" t="s">
        <v>39</v>
      </c>
      <c r="E26" s="1">
        <v>8</v>
      </c>
      <c r="F26" s="1"/>
      <c r="G26" s="1" t="s">
        <v>611</v>
      </c>
      <c r="H26" s="1" t="s">
        <v>526</v>
      </c>
      <c r="I26" s="1" t="s">
        <v>245</v>
      </c>
      <c r="J26" s="1" t="s">
        <v>244</v>
      </c>
      <c r="K26" s="1" t="s">
        <v>43</v>
      </c>
      <c r="L26" s="1" t="s">
        <v>44</v>
      </c>
      <c r="M26" s="1" t="s">
        <v>45</v>
      </c>
      <c r="N26" s="1"/>
      <c r="O26" s="1" t="s">
        <v>612</v>
      </c>
    </row>
    <row r="27" spans="1:15" ht="31.5" x14ac:dyDescent="0.25">
      <c r="A27" s="1">
        <v>23</v>
      </c>
      <c r="B27" s="1" t="s">
        <v>395</v>
      </c>
      <c r="C27" s="1" t="s">
        <v>396</v>
      </c>
      <c r="D27" s="1" t="s">
        <v>56</v>
      </c>
      <c r="E27" s="1">
        <v>6</v>
      </c>
      <c r="F27" s="1"/>
      <c r="G27" s="1" t="s">
        <v>36</v>
      </c>
      <c r="H27" s="1" t="s">
        <v>526</v>
      </c>
      <c r="I27" s="1" t="s">
        <v>613</v>
      </c>
      <c r="J27" s="1" t="s">
        <v>36</v>
      </c>
      <c r="K27" s="1" t="s">
        <v>198</v>
      </c>
      <c r="L27" s="1" t="s">
        <v>52</v>
      </c>
      <c r="M27" s="1" t="s">
        <v>200</v>
      </c>
      <c r="N27" s="1"/>
      <c r="O27" s="1" t="s">
        <v>614</v>
      </c>
    </row>
    <row r="28" spans="1:15" ht="31.5" x14ac:dyDescent="0.25">
      <c r="A28" s="1">
        <v>24</v>
      </c>
      <c r="B28" s="1" t="s">
        <v>397</v>
      </c>
      <c r="C28" s="1" t="s">
        <v>398</v>
      </c>
      <c r="D28" s="1" t="s">
        <v>56</v>
      </c>
      <c r="E28" s="1">
        <v>8</v>
      </c>
      <c r="F28" s="1"/>
      <c r="G28" s="1" t="s">
        <v>36</v>
      </c>
      <c r="H28" s="1" t="s">
        <v>526</v>
      </c>
      <c r="I28" s="1" t="s">
        <v>399</v>
      </c>
      <c r="J28" s="1" t="s">
        <v>398</v>
      </c>
      <c r="K28" s="1" t="s">
        <v>43</v>
      </c>
      <c r="L28" s="1" t="s">
        <v>52</v>
      </c>
      <c r="M28" s="1" t="s">
        <v>45</v>
      </c>
      <c r="N28" s="1"/>
      <c r="O28" s="1" t="s">
        <v>615</v>
      </c>
    </row>
    <row r="29" spans="1:15" ht="47.25" x14ac:dyDescent="0.25">
      <c r="A29" s="1">
        <v>25</v>
      </c>
      <c r="B29" s="1" t="s">
        <v>616</v>
      </c>
      <c r="C29" s="1" t="s">
        <v>617</v>
      </c>
      <c r="D29" s="1" t="s">
        <v>56</v>
      </c>
      <c r="E29" s="1">
        <v>1</v>
      </c>
      <c r="F29" s="1"/>
      <c r="G29" s="1" t="s">
        <v>618</v>
      </c>
      <c r="H29" s="1" t="s">
        <v>526</v>
      </c>
      <c r="I29" s="1" t="s">
        <v>619</v>
      </c>
      <c r="J29" s="1" t="s">
        <v>620</v>
      </c>
      <c r="K29" s="1" t="s">
        <v>92</v>
      </c>
      <c r="L29" s="1" t="s">
        <v>93</v>
      </c>
      <c r="M29" s="1" t="s">
        <v>45</v>
      </c>
      <c r="N29" s="1"/>
      <c r="O29" s="1" t="s">
        <v>621</v>
      </c>
    </row>
    <row r="30" spans="1:15" ht="63" x14ac:dyDescent="0.25">
      <c r="A30" s="1">
        <v>26</v>
      </c>
      <c r="B30" s="1" t="s">
        <v>622</v>
      </c>
      <c r="C30" s="1" t="s">
        <v>623</v>
      </c>
      <c r="D30" s="1" t="s">
        <v>49</v>
      </c>
      <c r="E30" s="1">
        <v>1</v>
      </c>
      <c r="F30" s="1"/>
      <c r="G30" s="1" t="s">
        <v>624</v>
      </c>
      <c r="H30" s="1" t="s">
        <v>36</v>
      </c>
      <c r="I30" s="1" t="s">
        <v>36</v>
      </c>
      <c r="J30" s="1" t="s">
        <v>36</v>
      </c>
      <c r="K30" s="1" t="s">
        <v>36</v>
      </c>
      <c r="L30" s="1"/>
      <c r="M30" s="1"/>
      <c r="N30" s="1"/>
      <c r="O30" s="1" t="s">
        <v>625</v>
      </c>
    </row>
    <row r="31" spans="1:15" ht="31.5" x14ac:dyDescent="0.25">
      <c r="A31" s="1">
        <v>27</v>
      </c>
      <c r="B31" s="1" t="s">
        <v>626</v>
      </c>
      <c r="C31" s="1" t="s">
        <v>627</v>
      </c>
      <c r="D31" s="1" t="s">
        <v>49</v>
      </c>
      <c r="E31" s="1">
        <v>8</v>
      </c>
      <c r="F31" s="1"/>
      <c r="G31" s="1" t="s">
        <v>36</v>
      </c>
      <c r="H31" s="1" t="s">
        <v>526</v>
      </c>
      <c r="I31" s="1" t="s">
        <v>628</v>
      </c>
      <c r="J31" s="1" t="s">
        <v>627</v>
      </c>
      <c r="K31" s="1" t="s">
        <v>43</v>
      </c>
      <c r="L31" s="1" t="s">
        <v>44</v>
      </c>
      <c r="M31" s="1" t="s">
        <v>45</v>
      </c>
      <c r="N31" s="1"/>
      <c r="O31" s="1" t="s">
        <v>629</v>
      </c>
    </row>
    <row r="32" spans="1:15" ht="31.5" x14ac:dyDescent="0.25">
      <c r="A32" s="1">
        <v>28</v>
      </c>
      <c r="B32" s="1" t="s">
        <v>630</v>
      </c>
      <c r="C32" s="1" t="s">
        <v>631</v>
      </c>
      <c r="D32" s="1" t="s">
        <v>49</v>
      </c>
      <c r="E32" s="1">
        <v>10</v>
      </c>
      <c r="F32" s="1"/>
      <c r="G32" s="1" t="s">
        <v>36</v>
      </c>
      <c r="H32" s="1" t="s">
        <v>526</v>
      </c>
      <c r="I32" s="1" t="s">
        <v>632</v>
      </c>
      <c r="J32" s="1" t="s">
        <v>631</v>
      </c>
      <c r="K32" s="1" t="s">
        <v>43</v>
      </c>
      <c r="L32" s="1" t="s">
        <v>142</v>
      </c>
      <c r="M32" s="1" t="s">
        <v>45</v>
      </c>
      <c r="N32" s="1"/>
      <c r="O32" s="1" t="s">
        <v>633</v>
      </c>
    </row>
    <row r="33" spans="1:15" x14ac:dyDescent="0.25">
      <c r="A33" s="1">
        <v>29</v>
      </c>
      <c r="B33" s="1" t="s">
        <v>157</v>
      </c>
      <c r="C33" s="1" t="s">
        <v>253</v>
      </c>
      <c r="D33" s="1" t="s">
        <v>159</v>
      </c>
      <c r="E33" s="1"/>
      <c r="F33" s="1"/>
      <c r="G33" s="1" t="s">
        <v>36</v>
      </c>
      <c r="H33" s="1" t="s">
        <v>36</v>
      </c>
      <c r="I33" s="1"/>
      <c r="J33" s="1"/>
      <c r="K33" s="1"/>
      <c r="L33" s="1"/>
      <c r="M33" s="1"/>
      <c r="N33" s="1"/>
      <c r="O33" s="1"/>
    </row>
    <row r="34" spans="1:15" x14ac:dyDescent="0.25">
      <c r="A34" s="1">
        <v>30</v>
      </c>
      <c r="B34" s="1" t="s">
        <v>155</v>
      </c>
      <c r="C34" s="1" t="s">
        <v>254</v>
      </c>
      <c r="D34" s="1" t="s">
        <v>56</v>
      </c>
      <c r="E34" s="1">
        <v>6</v>
      </c>
      <c r="F34" s="1"/>
      <c r="G34" s="1" t="s">
        <v>36</v>
      </c>
      <c r="H34" s="1" t="s">
        <v>36</v>
      </c>
      <c r="I34" s="1"/>
      <c r="J34" s="1"/>
      <c r="K34" s="1"/>
      <c r="L34" s="1"/>
      <c r="M34" s="1"/>
      <c r="N34" s="1"/>
      <c r="O34" s="1"/>
    </row>
    <row r="35" spans="1:15" x14ac:dyDescent="0.25">
      <c r="A35" s="1">
        <v>31</v>
      </c>
      <c r="B35" s="1" t="s">
        <v>162</v>
      </c>
      <c r="C35" s="1" t="s">
        <v>255</v>
      </c>
      <c r="D35" s="1" t="s">
        <v>159</v>
      </c>
      <c r="E35" s="1"/>
      <c r="F35" s="1"/>
      <c r="G35" s="1" t="s">
        <v>36</v>
      </c>
      <c r="H35" s="1" t="s">
        <v>36</v>
      </c>
      <c r="I35" s="1"/>
      <c r="J35" s="1"/>
      <c r="K35" s="1"/>
      <c r="L35" s="1"/>
      <c r="M35" s="1"/>
      <c r="N35" s="1"/>
      <c r="O35" s="1"/>
    </row>
    <row r="36" spans="1:15" x14ac:dyDescent="0.25">
      <c r="A36" s="1">
        <v>32</v>
      </c>
      <c r="B36" s="1" t="s">
        <v>160</v>
      </c>
      <c r="C36" s="1" t="s">
        <v>256</v>
      </c>
      <c r="D36" s="1" t="s">
        <v>56</v>
      </c>
      <c r="E36" s="1">
        <v>6</v>
      </c>
      <c r="F36" s="1"/>
      <c r="G36" s="1" t="s">
        <v>36</v>
      </c>
      <c r="H36" s="1" t="s">
        <v>36</v>
      </c>
      <c r="I36" s="1"/>
      <c r="J36" s="1"/>
      <c r="K36" s="1"/>
      <c r="L36" s="1"/>
      <c r="M36" s="1"/>
      <c r="N36" s="1"/>
      <c r="O36" s="1"/>
    </row>
  </sheetData>
  <mergeCells count="3">
    <mergeCell ref="A1:B1"/>
    <mergeCell ref="A2:B2"/>
    <mergeCell ref="A3:B3"/>
  </mergeCells>
  <phoneticPr fontId="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topLeftCell="C4" workbookViewId="0">
      <selection activeCell="N11" sqref="N1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19</v>
      </c>
      <c r="B1" s="12"/>
      <c r="C1" s="1" t="s">
        <v>634</v>
      </c>
      <c r="D1" s="1" t="s">
        <v>18</v>
      </c>
      <c r="E1" s="5" t="str">
        <f>HYPERLINK("#'目錄'!A1","回首頁")</f>
        <v>回首頁</v>
      </c>
      <c r="N1" s="4" t="s">
        <v>21</v>
      </c>
      <c r="O1" s="1"/>
    </row>
    <row r="2" spans="1:15" ht="24" customHeight="1" x14ac:dyDescent="0.25">
      <c r="A2" s="12" t="s">
        <v>22</v>
      </c>
      <c r="B2" s="12"/>
      <c r="C2" s="1" t="s">
        <v>635</v>
      </c>
      <c r="N2" s="4" t="s">
        <v>24</v>
      </c>
      <c r="O2" s="1" t="s">
        <v>697</v>
      </c>
    </row>
    <row r="3" spans="1:15" ht="24" customHeight="1" x14ac:dyDescent="0.25">
      <c r="A3" s="12" t="s">
        <v>25</v>
      </c>
      <c r="B3" s="12"/>
      <c r="C3" s="1"/>
      <c r="N3" s="4" t="s">
        <v>26</v>
      </c>
      <c r="O3" s="1"/>
    </row>
    <row r="4" spans="1:15" ht="16.5" x14ac:dyDescent="0.25">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5" x14ac:dyDescent="0.25">
      <c r="A5" s="1">
        <v>1</v>
      </c>
      <c r="B5" s="1" t="s">
        <v>37</v>
      </c>
      <c r="C5" s="1" t="s">
        <v>38</v>
      </c>
      <c r="D5" s="1" t="s">
        <v>39</v>
      </c>
      <c r="E5" s="1">
        <v>8</v>
      </c>
      <c r="F5" s="1"/>
      <c r="G5" s="1" t="s">
        <v>36</v>
      </c>
      <c r="H5" s="1" t="s">
        <v>636</v>
      </c>
      <c r="I5" s="1" t="s">
        <v>41</v>
      </c>
      <c r="J5" s="1" t="s">
        <v>637</v>
      </c>
      <c r="K5" s="1" t="s">
        <v>43</v>
      </c>
      <c r="L5" s="1" t="s">
        <v>44</v>
      </c>
      <c r="M5" s="1" t="s">
        <v>45</v>
      </c>
      <c r="N5" s="1"/>
      <c r="O5" s="1" t="s">
        <v>638</v>
      </c>
    </row>
    <row r="6" spans="1:15" ht="110.25" x14ac:dyDescent="0.25">
      <c r="A6" s="1">
        <v>2</v>
      </c>
      <c r="B6" s="1" t="s">
        <v>639</v>
      </c>
      <c r="C6" s="1" t="s">
        <v>640</v>
      </c>
      <c r="D6" s="1" t="s">
        <v>56</v>
      </c>
      <c r="E6" s="1">
        <v>1</v>
      </c>
      <c r="F6" s="1"/>
      <c r="G6" s="1" t="s">
        <v>641</v>
      </c>
      <c r="H6" s="1" t="s">
        <v>36</v>
      </c>
      <c r="I6" s="1" t="s">
        <v>36</v>
      </c>
      <c r="J6" s="1" t="s">
        <v>36</v>
      </c>
      <c r="K6" s="1" t="s">
        <v>36</v>
      </c>
      <c r="L6" s="1"/>
      <c r="M6" s="1"/>
      <c r="N6" s="1" t="s">
        <v>457</v>
      </c>
      <c r="O6" s="1"/>
    </row>
    <row r="7" spans="1:15" ht="31.5" x14ac:dyDescent="0.25">
      <c r="A7" s="1">
        <v>3</v>
      </c>
      <c r="B7" s="1" t="s">
        <v>47</v>
      </c>
      <c r="C7" s="1" t="s">
        <v>48</v>
      </c>
      <c r="D7" s="1" t="s">
        <v>49</v>
      </c>
      <c r="E7" s="1">
        <v>7</v>
      </c>
      <c r="F7" s="1"/>
      <c r="G7" s="1" t="s">
        <v>36</v>
      </c>
      <c r="H7" s="1" t="s">
        <v>636</v>
      </c>
      <c r="I7" s="1" t="s">
        <v>50</v>
      </c>
      <c r="J7" s="1" t="s">
        <v>642</v>
      </c>
      <c r="K7" s="1" t="s">
        <v>43</v>
      </c>
      <c r="L7" s="1" t="s">
        <v>52</v>
      </c>
      <c r="M7" s="1" t="s">
        <v>45</v>
      </c>
      <c r="N7" s="1"/>
      <c r="O7" s="1" t="s">
        <v>643</v>
      </c>
    </row>
    <row r="8" spans="1:15" ht="31.5" x14ac:dyDescent="0.25">
      <c r="A8" s="1">
        <v>4</v>
      </c>
      <c r="B8" s="1" t="s">
        <v>270</v>
      </c>
      <c r="C8" s="1" t="s">
        <v>644</v>
      </c>
      <c r="D8" s="1" t="s">
        <v>56</v>
      </c>
      <c r="E8" s="1">
        <v>1</v>
      </c>
      <c r="F8" s="1"/>
      <c r="G8" s="1" t="s">
        <v>645</v>
      </c>
      <c r="H8" s="1" t="s">
        <v>636</v>
      </c>
      <c r="I8" s="1" t="s">
        <v>273</v>
      </c>
      <c r="J8" s="1" t="s">
        <v>646</v>
      </c>
      <c r="K8" s="1" t="s">
        <v>92</v>
      </c>
      <c r="L8" s="1" t="s">
        <v>93</v>
      </c>
      <c r="M8" s="1" t="s">
        <v>45</v>
      </c>
      <c r="N8" s="1"/>
      <c r="O8" s="1" t="s">
        <v>647</v>
      </c>
    </row>
    <row r="9" spans="1:15" ht="31.5" x14ac:dyDescent="0.25">
      <c r="A9" s="1">
        <v>5</v>
      </c>
      <c r="B9" s="1" t="s">
        <v>58</v>
      </c>
      <c r="C9" s="1" t="s">
        <v>648</v>
      </c>
      <c r="D9" s="1" t="s">
        <v>56</v>
      </c>
      <c r="E9" s="1">
        <v>14</v>
      </c>
      <c r="F9" s="1"/>
      <c r="G9" s="1" t="s">
        <v>36</v>
      </c>
      <c r="H9" s="1" t="s">
        <v>636</v>
      </c>
      <c r="I9" s="1" t="s">
        <v>60</v>
      </c>
      <c r="J9" s="1" t="s">
        <v>649</v>
      </c>
      <c r="K9" s="1" t="s">
        <v>43</v>
      </c>
      <c r="L9" s="1" t="s">
        <v>62</v>
      </c>
      <c r="M9" s="1" t="s">
        <v>45</v>
      </c>
      <c r="N9" s="1"/>
      <c r="O9" s="1" t="s">
        <v>650</v>
      </c>
    </row>
    <row r="10" spans="1:15" ht="31.5" x14ac:dyDescent="0.25">
      <c r="A10" s="1">
        <v>6</v>
      </c>
      <c r="B10" s="1" t="s">
        <v>651</v>
      </c>
      <c r="C10" s="1" t="s">
        <v>96</v>
      </c>
      <c r="D10" s="1" t="s">
        <v>56</v>
      </c>
      <c r="E10" s="1">
        <v>1</v>
      </c>
      <c r="F10" s="1"/>
      <c r="G10" s="1" t="s">
        <v>652</v>
      </c>
      <c r="H10" s="1" t="s">
        <v>636</v>
      </c>
      <c r="I10" s="1" t="s">
        <v>653</v>
      </c>
      <c r="J10" s="1" t="s">
        <v>654</v>
      </c>
      <c r="K10" s="1" t="s">
        <v>92</v>
      </c>
      <c r="L10" s="1" t="s">
        <v>129</v>
      </c>
      <c r="M10" s="1" t="s">
        <v>45</v>
      </c>
      <c r="N10" s="1"/>
      <c r="O10" s="1" t="s">
        <v>655</v>
      </c>
    </row>
    <row r="11" spans="1:15" ht="31.5" x14ac:dyDescent="0.25">
      <c r="A11" s="1">
        <v>7</v>
      </c>
      <c r="B11" s="1" t="s">
        <v>68</v>
      </c>
      <c r="C11" s="1" t="s">
        <v>262</v>
      </c>
      <c r="D11" s="1" t="s">
        <v>49</v>
      </c>
      <c r="E11" s="1">
        <v>3</v>
      </c>
      <c r="F11" s="1"/>
      <c r="G11" s="1" t="s">
        <v>36</v>
      </c>
      <c r="H11" s="1" t="s">
        <v>127</v>
      </c>
      <c r="I11" s="1" t="s">
        <v>71</v>
      </c>
      <c r="J11" s="1" t="s">
        <v>69</v>
      </c>
      <c r="K11" s="1" t="s">
        <v>43</v>
      </c>
      <c r="L11" s="1" t="s">
        <v>73</v>
      </c>
      <c r="M11" s="1" t="s">
        <v>45</v>
      </c>
      <c r="N11" s="1"/>
      <c r="O11" s="1" t="s">
        <v>656</v>
      </c>
    </row>
    <row r="12" spans="1:15" ht="31.5" x14ac:dyDescent="0.25">
      <c r="A12" s="1">
        <v>8</v>
      </c>
      <c r="B12" s="1" t="s">
        <v>381</v>
      </c>
      <c r="C12" s="1" t="s">
        <v>315</v>
      </c>
      <c r="D12" s="1" t="s">
        <v>56</v>
      </c>
      <c r="E12" s="1">
        <v>10</v>
      </c>
      <c r="F12" s="1"/>
      <c r="G12" s="1" t="s">
        <v>36</v>
      </c>
      <c r="H12" s="1" t="s">
        <v>636</v>
      </c>
      <c r="I12" s="1" t="s">
        <v>314</v>
      </c>
      <c r="J12" s="1" t="s">
        <v>657</v>
      </c>
      <c r="K12" s="1" t="s">
        <v>92</v>
      </c>
      <c r="L12" s="1" t="s">
        <v>142</v>
      </c>
      <c r="M12" s="1" t="s">
        <v>45</v>
      </c>
      <c r="N12" s="1"/>
      <c r="O12" s="1" t="s">
        <v>658</v>
      </c>
    </row>
    <row r="13" spans="1:15" x14ac:dyDescent="0.25">
      <c r="A13" s="1">
        <v>9</v>
      </c>
      <c r="B13" s="1" t="s">
        <v>659</v>
      </c>
      <c r="C13" s="1" t="s">
        <v>282</v>
      </c>
      <c r="D13" s="1" t="s">
        <v>56</v>
      </c>
      <c r="E13" s="1">
        <v>2</v>
      </c>
      <c r="F13" s="1"/>
      <c r="G13" s="1" t="s">
        <v>36</v>
      </c>
      <c r="H13" s="1" t="s">
        <v>36</v>
      </c>
      <c r="I13" s="1" t="s">
        <v>36</v>
      </c>
      <c r="J13" s="1" t="s">
        <v>36</v>
      </c>
      <c r="K13" s="1" t="s">
        <v>36</v>
      </c>
      <c r="L13" s="1"/>
      <c r="M13" s="1"/>
      <c r="N13" s="1" t="s">
        <v>115</v>
      </c>
      <c r="O13" s="1"/>
    </row>
    <row r="14" spans="1:15" ht="63" x14ac:dyDescent="0.25">
      <c r="A14" s="1">
        <v>10</v>
      </c>
      <c r="B14" s="1" t="s">
        <v>75</v>
      </c>
      <c r="C14" s="1" t="s">
        <v>76</v>
      </c>
      <c r="D14" s="1" t="s">
        <v>39</v>
      </c>
      <c r="E14" s="1">
        <v>8</v>
      </c>
      <c r="F14" s="1"/>
      <c r="G14" s="1" t="s">
        <v>36</v>
      </c>
      <c r="H14" s="1" t="s">
        <v>636</v>
      </c>
      <c r="I14" s="1" t="s">
        <v>660</v>
      </c>
      <c r="J14" s="1" t="s">
        <v>661</v>
      </c>
      <c r="K14" s="1" t="s">
        <v>43</v>
      </c>
      <c r="L14" s="1" t="s">
        <v>62</v>
      </c>
      <c r="M14" s="1" t="s">
        <v>45</v>
      </c>
      <c r="N14" s="1"/>
      <c r="O14" s="1" t="s">
        <v>662</v>
      </c>
    </row>
    <row r="15" spans="1:15" ht="31.5" x14ac:dyDescent="0.25">
      <c r="A15" s="1">
        <v>11</v>
      </c>
      <c r="B15" s="1" t="s">
        <v>81</v>
      </c>
      <c r="C15" s="1" t="s">
        <v>663</v>
      </c>
      <c r="D15" s="1" t="s">
        <v>39</v>
      </c>
      <c r="E15" s="1">
        <v>8</v>
      </c>
      <c r="F15" s="1"/>
      <c r="G15" s="1" t="s">
        <v>36</v>
      </c>
      <c r="H15" s="1" t="s">
        <v>636</v>
      </c>
      <c r="I15" s="1" t="s">
        <v>664</v>
      </c>
      <c r="J15" s="1" t="s">
        <v>663</v>
      </c>
      <c r="K15" s="1" t="s">
        <v>43</v>
      </c>
      <c r="L15" s="1" t="s">
        <v>44</v>
      </c>
      <c r="M15" s="1" t="s">
        <v>45</v>
      </c>
      <c r="N15" s="1"/>
      <c r="O15" s="1" t="s">
        <v>665</v>
      </c>
    </row>
    <row r="16" spans="1:15" ht="31.5" x14ac:dyDescent="0.25">
      <c r="A16" s="1">
        <v>12</v>
      </c>
      <c r="B16" s="1" t="s">
        <v>666</v>
      </c>
      <c r="C16" s="1" t="s">
        <v>667</v>
      </c>
      <c r="D16" s="1" t="s">
        <v>39</v>
      </c>
      <c r="E16" s="1">
        <v>8</v>
      </c>
      <c r="F16" s="1"/>
      <c r="G16" s="1" t="s">
        <v>36</v>
      </c>
      <c r="H16" s="1" t="s">
        <v>636</v>
      </c>
      <c r="I16" s="1" t="s">
        <v>668</v>
      </c>
      <c r="J16" s="1" t="s">
        <v>667</v>
      </c>
      <c r="K16" s="1" t="s">
        <v>43</v>
      </c>
      <c r="L16" s="1" t="s">
        <v>44</v>
      </c>
      <c r="M16" s="1" t="s">
        <v>45</v>
      </c>
      <c r="N16" s="1"/>
      <c r="O16" s="1" t="s">
        <v>669</v>
      </c>
    </row>
    <row r="17" spans="1:15" ht="94.5" x14ac:dyDescent="0.25">
      <c r="A17" s="1">
        <v>13</v>
      </c>
      <c r="B17" s="1" t="s">
        <v>670</v>
      </c>
      <c r="C17" s="1" t="s">
        <v>671</v>
      </c>
      <c r="D17" s="1" t="s">
        <v>56</v>
      </c>
      <c r="E17" s="1">
        <v>1</v>
      </c>
      <c r="F17" s="1"/>
      <c r="G17" s="1" t="s">
        <v>672</v>
      </c>
      <c r="H17" s="1" t="s">
        <v>636</v>
      </c>
      <c r="I17" s="1" t="s">
        <v>673</v>
      </c>
      <c r="J17" s="1" t="s">
        <v>674</v>
      </c>
      <c r="K17" s="1" t="s">
        <v>92</v>
      </c>
      <c r="L17" s="1" t="s">
        <v>93</v>
      </c>
      <c r="M17" s="1" t="s">
        <v>45</v>
      </c>
      <c r="N17" s="1"/>
      <c r="O17" s="1" t="s">
        <v>675</v>
      </c>
    </row>
    <row r="18" spans="1:15" ht="31.5" x14ac:dyDescent="0.25">
      <c r="A18" s="1">
        <v>14</v>
      </c>
      <c r="B18" s="1" t="s">
        <v>676</v>
      </c>
      <c r="C18" s="1" t="s">
        <v>108</v>
      </c>
      <c r="D18" s="1" t="s">
        <v>56</v>
      </c>
      <c r="E18" s="1">
        <v>1</v>
      </c>
      <c r="F18" s="1"/>
      <c r="G18" s="1" t="s">
        <v>677</v>
      </c>
      <c r="H18" s="1" t="s">
        <v>636</v>
      </c>
      <c r="I18" s="1" t="s">
        <v>678</v>
      </c>
      <c r="J18" s="1" t="s">
        <v>679</v>
      </c>
      <c r="K18" s="1" t="s">
        <v>92</v>
      </c>
      <c r="L18" s="1" t="s">
        <v>93</v>
      </c>
      <c r="M18" s="1" t="s">
        <v>45</v>
      </c>
      <c r="N18" s="1"/>
      <c r="O18" s="1" t="s">
        <v>680</v>
      </c>
    </row>
    <row r="19" spans="1:15" ht="299.25" x14ac:dyDescent="0.25">
      <c r="A19" s="1">
        <v>15</v>
      </c>
      <c r="B19" s="1" t="s">
        <v>681</v>
      </c>
      <c r="C19" s="1" t="s">
        <v>682</v>
      </c>
      <c r="D19" s="1" t="s">
        <v>56</v>
      </c>
      <c r="E19" s="1">
        <v>2</v>
      </c>
      <c r="F19" s="1"/>
      <c r="G19" s="1" t="s">
        <v>683</v>
      </c>
      <c r="H19" s="1" t="s">
        <v>636</v>
      </c>
      <c r="I19" s="1" t="s">
        <v>684</v>
      </c>
      <c r="J19" s="1" t="s">
        <v>685</v>
      </c>
      <c r="K19" s="1" t="s">
        <v>92</v>
      </c>
      <c r="L19" s="1" t="s">
        <v>129</v>
      </c>
      <c r="M19" s="1" t="s">
        <v>45</v>
      </c>
      <c r="N19" s="1"/>
      <c r="O19" s="1" t="s">
        <v>686</v>
      </c>
    </row>
    <row r="20" spans="1:15" ht="31.5" x14ac:dyDescent="0.25">
      <c r="A20" s="1">
        <v>16</v>
      </c>
      <c r="B20" s="1" t="s">
        <v>687</v>
      </c>
      <c r="C20" s="1" t="s">
        <v>688</v>
      </c>
      <c r="D20" s="1" t="s">
        <v>49</v>
      </c>
      <c r="E20" s="1">
        <v>6</v>
      </c>
      <c r="F20" s="1"/>
      <c r="G20" s="1" t="s">
        <v>689</v>
      </c>
      <c r="H20" s="1" t="s">
        <v>636</v>
      </c>
      <c r="I20" s="1" t="s">
        <v>690</v>
      </c>
      <c r="J20" s="1" t="s">
        <v>691</v>
      </c>
      <c r="K20" s="1" t="s">
        <v>43</v>
      </c>
      <c r="L20" s="1" t="s">
        <v>362</v>
      </c>
      <c r="M20" s="1" t="s">
        <v>45</v>
      </c>
      <c r="N20" s="1"/>
      <c r="O20" s="1" t="s">
        <v>692</v>
      </c>
    </row>
    <row r="21" spans="1:15" ht="31.5" x14ac:dyDescent="0.25">
      <c r="A21" s="1">
        <v>17</v>
      </c>
      <c r="B21" s="1" t="s">
        <v>116</v>
      </c>
      <c r="C21" s="1" t="s">
        <v>117</v>
      </c>
      <c r="D21" s="1" t="s">
        <v>39</v>
      </c>
      <c r="E21" s="1">
        <v>8</v>
      </c>
      <c r="F21" s="1"/>
      <c r="G21" s="1" t="s">
        <v>693</v>
      </c>
      <c r="H21" s="1" t="s">
        <v>636</v>
      </c>
      <c r="I21" s="1" t="s">
        <v>41</v>
      </c>
      <c r="J21" s="1" t="s">
        <v>637</v>
      </c>
      <c r="K21" s="1" t="s">
        <v>43</v>
      </c>
      <c r="L21" s="1" t="s">
        <v>44</v>
      </c>
      <c r="M21" s="1" t="s">
        <v>45</v>
      </c>
      <c r="N21" s="1"/>
      <c r="O21" s="1" t="s">
        <v>638</v>
      </c>
    </row>
    <row r="22" spans="1:15" ht="63" x14ac:dyDescent="0.25">
      <c r="A22" s="1">
        <v>18</v>
      </c>
      <c r="B22" s="1" t="s">
        <v>118</v>
      </c>
      <c r="C22" s="1" t="s">
        <v>119</v>
      </c>
      <c r="D22" s="1" t="s">
        <v>39</v>
      </c>
      <c r="E22" s="1">
        <v>8</v>
      </c>
      <c r="F22" s="1"/>
      <c r="G22" s="1" t="s">
        <v>36</v>
      </c>
      <c r="H22" s="1" t="s">
        <v>636</v>
      </c>
      <c r="I22" s="1" t="s">
        <v>664</v>
      </c>
      <c r="J22" s="1" t="s">
        <v>663</v>
      </c>
      <c r="K22" s="1" t="s">
        <v>43</v>
      </c>
      <c r="L22" s="1" t="s">
        <v>44</v>
      </c>
      <c r="M22" s="1" t="s">
        <v>45</v>
      </c>
      <c r="N22" s="1"/>
      <c r="O22" s="1" t="s">
        <v>694</v>
      </c>
    </row>
    <row r="23" spans="1:15" x14ac:dyDescent="0.25">
      <c r="A23" s="1">
        <v>19</v>
      </c>
      <c r="B23" s="1" t="s">
        <v>120</v>
      </c>
      <c r="C23" s="1" t="s">
        <v>695</v>
      </c>
      <c r="D23" s="1" t="s">
        <v>39</v>
      </c>
      <c r="E23" s="1">
        <v>8</v>
      </c>
      <c r="F23" s="1"/>
      <c r="G23" s="1" t="s">
        <v>36</v>
      </c>
      <c r="H23" s="1" t="s">
        <v>36</v>
      </c>
      <c r="I23" s="1" t="s">
        <v>36</v>
      </c>
      <c r="J23" s="1" t="s">
        <v>36</v>
      </c>
      <c r="K23" s="1" t="s">
        <v>36</v>
      </c>
      <c r="L23" s="1"/>
      <c r="M23" s="1"/>
      <c r="N23" s="1" t="s">
        <v>123</v>
      </c>
      <c r="O23" s="1"/>
    </row>
    <row r="24" spans="1:15" ht="220.5" x14ac:dyDescent="0.25">
      <c r="A24" s="1">
        <v>20</v>
      </c>
      <c r="B24" s="1" t="s">
        <v>124</v>
      </c>
      <c r="C24" s="1" t="s">
        <v>125</v>
      </c>
      <c r="D24" s="1" t="s">
        <v>56</v>
      </c>
      <c r="E24" s="1">
        <v>2</v>
      </c>
      <c r="F24" s="1"/>
      <c r="G24" s="1" t="s">
        <v>126</v>
      </c>
      <c r="H24" s="1" t="s">
        <v>127</v>
      </c>
      <c r="I24" s="1" t="s">
        <v>128</v>
      </c>
      <c r="J24" s="1" t="s">
        <v>125</v>
      </c>
      <c r="K24" s="1" t="s">
        <v>92</v>
      </c>
      <c r="L24" s="1" t="s">
        <v>129</v>
      </c>
      <c r="M24" s="1" t="s">
        <v>45</v>
      </c>
      <c r="N24" s="1"/>
      <c r="O24" s="1" t="s">
        <v>130</v>
      </c>
    </row>
    <row r="25" spans="1:15" ht="31.5" x14ac:dyDescent="0.25">
      <c r="A25" s="1">
        <v>21</v>
      </c>
      <c r="B25" s="1" t="s">
        <v>131</v>
      </c>
      <c r="C25" s="1" t="s">
        <v>132</v>
      </c>
      <c r="D25" s="1" t="s">
        <v>133</v>
      </c>
      <c r="E25" s="1">
        <v>100</v>
      </c>
      <c r="F25" s="1"/>
      <c r="G25" s="1" t="s">
        <v>36</v>
      </c>
      <c r="H25" s="1" t="s">
        <v>127</v>
      </c>
      <c r="I25" s="1" t="s">
        <v>134</v>
      </c>
      <c r="J25" s="1" t="s">
        <v>135</v>
      </c>
      <c r="K25" s="1" t="s">
        <v>92</v>
      </c>
      <c r="L25" s="1" t="s">
        <v>136</v>
      </c>
      <c r="M25" s="1" t="s">
        <v>45</v>
      </c>
      <c r="N25" s="1"/>
      <c r="O25" s="1" t="s">
        <v>137</v>
      </c>
    </row>
    <row r="26" spans="1:15" ht="31.5" x14ac:dyDescent="0.25">
      <c r="A26" s="1">
        <v>22</v>
      </c>
      <c r="B26" s="1" t="s">
        <v>138</v>
      </c>
      <c r="C26" s="1" t="s">
        <v>139</v>
      </c>
      <c r="D26" s="1" t="s">
        <v>56</v>
      </c>
      <c r="E26" s="1">
        <v>10</v>
      </c>
      <c r="F26" s="1"/>
      <c r="G26" s="1" t="s">
        <v>36</v>
      </c>
      <c r="H26" s="1" t="s">
        <v>127</v>
      </c>
      <c r="I26" s="1" t="s">
        <v>140</v>
      </c>
      <c r="J26" s="1" t="s">
        <v>141</v>
      </c>
      <c r="K26" s="1" t="s">
        <v>92</v>
      </c>
      <c r="L26" s="1" t="s">
        <v>142</v>
      </c>
      <c r="M26" s="1" t="s">
        <v>45</v>
      </c>
      <c r="N26" s="1"/>
      <c r="O26" s="1" t="s">
        <v>143</v>
      </c>
    </row>
    <row r="27" spans="1:15" x14ac:dyDescent="0.25">
      <c r="A27" s="1">
        <v>23</v>
      </c>
      <c r="B27" s="1" t="s">
        <v>144</v>
      </c>
      <c r="C27" s="1" t="s">
        <v>145</v>
      </c>
      <c r="D27" s="1" t="s">
        <v>39</v>
      </c>
      <c r="E27" s="1">
        <v>8</v>
      </c>
      <c r="F27" s="1"/>
      <c r="G27" s="1" t="s">
        <v>36</v>
      </c>
      <c r="H27" s="1" t="s">
        <v>36</v>
      </c>
      <c r="I27" s="1" t="s">
        <v>36</v>
      </c>
      <c r="J27" s="1" t="s">
        <v>36</v>
      </c>
      <c r="K27" s="1" t="s">
        <v>36</v>
      </c>
      <c r="L27" s="1"/>
      <c r="M27" s="1"/>
      <c r="N27" s="1" t="s">
        <v>123</v>
      </c>
      <c r="O27" s="1"/>
    </row>
    <row r="28" spans="1:15" x14ac:dyDescent="0.25">
      <c r="A28" s="1">
        <v>24</v>
      </c>
      <c r="B28" s="1" t="s">
        <v>146</v>
      </c>
      <c r="C28" s="1" t="s">
        <v>147</v>
      </c>
      <c r="D28" s="1" t="s">
        <v>56</v>
      </c>
      <c r="E28" s="1">
        <v>1</v>
      </c>
      <c r="F28" s="1"/>
      <c r="G28" s="1" t="s">
        <v>148</v>
      </c>
      <c r="H28" s="1" t="s">
        <v>36</v>
      </c>
      <c r="I28" s="1" t="s">
        <v>36</v>
      </c>
      <c r="J28" s="1" t="s">
        <v>36</v>
      </c>
      <c r="K28" s="1" t="s">
        <v>36</v>
      </c>
      <c r="L28" s="1"/>
      <c r="M28" s="1"/>
      <c r="N28" s="1" t="s">
        <v>115</v>
      </c>
      <c r="O28" s="1"/>
    </row>
    <row r="29" spans="1:15" ht="63" x14ac:dyDescent="0.25">
      <c r="A29" s="1">
        <v>25</v>
      </c>
      <c r="B29" s="1" t="s">
        <v>149</v>
      </c>
      <c r="C29" s="1" t="s">
        <v>150</v>
      </c>
      <c r="D29" s="1" t="s">
        <v>151</v>
      </c>
      <c r="E29" s="1">
        <v>1</v>
      </c>
      <c r="F29" s="1"/>
      <c r="G29" s="1" t="s">
        <v>152</v>
      </c>
      <c r="H29" s="1" t="s">
        <v>36</v>
      </c>
      <c r="I29" s="1" t="s">
        <v>36</v>
      </c>
      <c r="J29" s="1" t="s">
        <v>36</v>
      </c>
      <c r="K29" s="1" t="s">
        <v>36</v>
      </c>
      <c r="L29" s="1"/>
      <c r="M29" s="1"/>
      <c r="N29" s="1" t="s">
        <v>115</v>
      </c>
      <c r="O29" s="1"/>
    </row>
    <row r="30" spans="1:15" x14ac:dyDescent="0.25">
      <c r="A30" s="1">
        <v>26</v>
      </c>
      <c r="B30" s="1" t="s">
        <v>153</v>
      </c>
      <c r="C30" s="1" t="s">
        <v>154</v>
      </c>
      <c r="D30" s="1" t="s">
        <v>56</v>
      </c>
      <c r="E30" s="1">
        <v>5</v>
      </c>
      <c r="F30" s="1"/>
      <c r="G30" s="1" t="s">
        <v>36</v>
      </c>
      <c r="H30" s="1" t="s">
        <v>36</v>
      </c>
      <c r="I30" s="1" t="s">
        <v>36</v>
      </c>
      <c r="J30" s="1" t="s">
        <v>36</v>
      </c>
      <c r="K30" s="1" t="s">
        <v>36</v>
      </c>
      <c r="L30" s="1"/>
      <c r="M30" s="1"/>
      <c r="N30" s="1" t="s">
        <v>115</v>
      </c>
      <c r="O30" s="1"/>
    </row>
    <row r="31" spans="1:15" x14ac:dyDescent="0.25">
      <c r="A31" s="1">
        <v>27</v>
      </c>
      <c r="B31" s="1" t="s">
        <v>155</v>
      </c>
      <c r="C31" s="1" t="s">
        <v>156</v>
      </c>
      <c r="D31" s="1" t="s">
        <v>56</v>
      </c>
      <c r="E31" s="1">
        <v>6</v>
      </c>
      <c r="F31" s="1"/>
      <c r="G31" s="1" t="s">
        <v>36</v>
      </c>
      <c r="H31" s="1" t="s">
        <v>36</v>
      </c>
      <c r="I31" s="1"/>
      <c r="J31" s="1"/>
      <c r="K31" s="1"/>
      <c r="L31" s="1"/>
      <c r="M31" s="1"/>
      <c r="N31" s="1"/>
      <c r="O31" s="1"/>
    </row>
    <row r="32" spans="1:15" x14ac:dyDescent="0.25">
      <c r="A32" s="1">
        <v>28</v>
      </c>
      <c r="B32" s="1" t="s">
        <v>157</v>
      </c>
      <c r="C32" s="1" t="s">
        <v>38</v>
      </c>
      <c r="D32" s="1" t="s">
        <v>159</v>
      </c>
      <c r="E32" s="1"/>
      <c r="F32" s="1"/>
      <c r="G32" s="1" t="s">
        <v>36</v>
      </c>
      <c r="H32" s="1" t="s">
        <v>36</v>
      </c>
      <c r="I32" s="1"/>
      <c r="J32" s="1"/>
      <c r="K32" s="1"/>
      <c r="L32" s="1"/>
      <c r="M32" s="1"/>
      <c r="N32" s="1"/>
      <c r="O32" s="1"/>
    </row>
    <row r="33" spans="1:15" x14ac:dyDescent="0.25">
      <c r="A33" s="1">
        <v>29</v>
      </c>
      <c r="B33" s="1" t="s">
        <v>160</v>
      </c>
      <c r="C33" s="1" t="s">
        <v>161</v>
      </c>
      <c r="D33" s="1" t="s">
        <v>56</v>
      </c>
      <c r="E33" s="1">
        <v>6</v>
      </c>
      <c r="F33" s="1"/>
      <c r="G33" s="1" t="s">
        <v>36</v>
      </c>
      <c r="H33" s="1" t="s">
        <v>36</v>
      </c>
      <c r="I33" s="1"/>
      <c r="J33" s="1"/>
      <c r="K33" s="1"/>
      <c r="L33" s="1"/>
      <c r="M33" s="1"/>
      <c r="N33" s="1"/>
      <c r="O33" s="1"/>
    </row>
    <row r="34" spans="1:15" x14ac:dyDescent="0.25">
      <c r="A34" s="1">
        <v>30</v>
      </c>
      <c r="B34" s="1" t="s">
        <v>162</v>
      </c>
      <c r="C34" s="1" t="s">
        <v>696</v>
      </c>
      <c r="D34" s="1" t="s">
        <v>159</v>
      </c>
      <c r="E34" s="1"/>
      <c r="F34" s="1"/>
      <c r="G34" s="1" t="s">
        <v>36</v>
      </c>
      <c r="H34" s="1" t="s">
        <v>36</v>
      </c>
      <c r="I34" s="1"/>
      <c r="J34" s="1"/>
      <c r="K34" s="1"/>
      <c r="L34" s="1"/>
      <c r="M34" s="1"/>
      <c r="N34" s="1"/>
      <c r="O34" s="1"/>
    </row>
  </sheetData>
  <mergeCells count="3">
    <mergeCell ref="A1:B1"/>
    <mergeCell ref="A2:B2"/>
    <mergeCell ref="A3:B3"/>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opLeftCell="E1" workbookViewId="0">
      <selection activeCell="N6" sqref="N6"/>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19</v>
      </c>
      <c r="B1" s="12"/>
      <c r="C1" s="1" t="s">
        <v>20</v>
      </c>
      <c r="D1" s="1" t="s">
        <v>8</v>
      </c>
      <c r="E1" s="5" t="str">
        <f>HYPERLINK("#'目錄'!A1","回首頁")</f>
        <v>回首頁</v>
      </c>
      <c r="N1" s="4" t="s">
        <v>21</v>
      </c>
      <c r="O1" s="1"/>
    </row>
    <row r="2" spans="1:15" ht="24" customHeight="1" x14ac:dyDescent="0.25">
      <c r="A2" s="12" t="s">
        <v>22</v>
      </c>
      <c r="B2" s="12"/>
      <c r="C2" s="1" t="s">
        <v>23</v>
      </c>
      <c r="N2" s="4" t="s">
        <v>24</v>
      </c>
      <c r="O2" s="1" t="s">
        <v>822</v>
      </c>
    </row>
    <row r="3" spans="1:15" ht="24" customHeight="1" x14ac:dyDescent="0.25">
      <c r="A3" s="12" t="s">
        <v>25</v>
      </c>
      <c r="B3" s="12"/>
      <c r="C3" s="1"/>
      <c r="N3" s="4" t="s">
        <v>26</v>
      </c>
      <c r="O3" s="1"/>
    </row>
    <row r="4" spans="1:15" ht="16.5" x14ac:dyDescent="0.25">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5" x14ac:dyDescent="0.25">
      <c r="A5" s="1">
        <v>1</v>
      </c>
      <c r="B5" s="1" t="s">
        <v>37</v>
      </c>
      <c r="C5" s="1" t="s">
        <v>38</v>
      </c>
      <c r="D5" s="1" t="s">
        <v>39</v>
      </c>
      <c r="E5" s="1">
        <v>8</v>
      </c>
      <c r="F5" s="1"/>
      <c r="G5" s="1" t="s">
        <v>36</v>
      </c>
      <c r="H5" s="1" t="s">
        <v>40</v>
      </c>
      <c r="I5" s="1" t="s">
        <v>41</v>
      </c>
      <c r="J5" s="1" t="s">
        <v>42</v>
      </c>
      <c r="K5" s="1" t="s">
        <v>43</v>
      </c>
      <c r="L5" s="1" t="s">
        <v>44</v>
      </c>
      <c r="M5" s="1" t="s">
        <v>45</v>
      </c>
      <c r="N5" s="1"/>
      <c r="O5" s="1" t="s">
        <v>46</v>
      </c>
    </row>
    <row r="6" spans="1:15" ht="31.5" x14ac:dyDescent="0.25">
      <c r="A6" s="1">
        <v>2</v>
      </c>
      <c r="B6" s="1" t="s">
        <v>47</v>
      </c>
      <c r="C6" s="1" t="s">
        <v>48</v>
      </c>
      <c r="D6" s="1" t="s">
        <v>49</v>
      </c>
      <c r="E6" s="1">
        <v>7</v>
      </c>
      <c r="F6" s="1"/>
      <c r="G6" s="1" t="s">
        <v>36</v>
      </c>
      <c r="H6" s="1" t="s">
        <v>40</v>
      </c>
      <c r="I6" s="1" t="s">
        <v>50</v>
      </c>
      <c r="J6" s="1" t="s">
        <v>51</v>
      </c>
      <c r="K6" s="1" t="s">
        <v>43</v>
      </c>
      <c r="L6" s="1" t="s">
        <v>52</v>
      </c>
      <c r="M6" s="1" t="s">
        <v>45</v>
      </c>
      <c r="N6" s="1"/>
      <c r="O6" s="1" t="s">
        <v>53</v>
      </c>
    </row>
    <row r="7" spans="1:15" ht="94.5" x14ac:dyDescent="0.25">
      <c r="A7" s="1">
        <v>3</v>
      </c>
      <c r="B7" s="1" t="s">
        <v>54</v>
      </c>
      <c r="C7" s="1" t="s">
        <v>55</v>
      </c>
      <c r="D7" s="1" t="s">
        <v>56</v>
      </c>
      <c r="E7" s="1">
        <v>3</v>
      </c>
      <c r="F7" s="1"/>
      <c r="G7" s="1" t="s">
        <v>36</v>
      </c>
      <c r="H7" s="1" t="s">
        <v>36</v>
      </c>
      <c r="I7" s="1" t="s">
        <v>36</v>
      </c>
      <c r="J7" s="1" t="s">
        <v>36</v>
      </c>
      <c r="K7" s="1" t="s">
        <v>36</v>
      </c>
      <c r="L7" s="1"/>
      <c r="M7" s="1"/>
      <c r="N7" s="1"/>
      <c r="O7" s="1" t="s">
        <v>57</v>
      </c>
    </row>
    <row r="8" spans="1:15" ht="31.5" x14ac:dyDescent="0.25">
      <c r="A8" s="1">
        <v>4</v>
      </c>
      <c r="B8" s="1" t="s">
        <v>58</v>
      </c>
      <c r="C8" s="1" t="s">
        <v>59</v>
      </c>
      <c r="D8" s="1" t="s">
        <v>56</v>
      </c>
      <c r="E8" s="1">
        <v>14</v>
      </c>
      <c r="F8" s="1"/>
      <c r="G8" s="1" t="s">
        <v>36</v>
      </c>
      <c r="H8" s="1" t="s">
        <v>40</v>
      </c>
      <c r="I8" s="1" t="s">
        <v>60</v>
      </c>
      <c r="J8" s="1" t="s">
        <v>61</v>
      </c>
      <c r="K8" s="1" t="s">
        <v>43</v>
      </c>
      <c r="L8" s="1" t="s">
        <v>62</v>
      </c>
      <c r="M8" s="1" t="s">
        <v>45</v>
      </c>
      <c r="N8" s="1"/>
      <c r="O8" s="1" t="s">
        <v>63</v>
      </c>
    </row>
    <row r="9" spans="1:15" ht="78.75" x14ac:dyDescent="0.25">
      <c r="A9" s="1">
        <v>5</v>
      </c>
      <c r="B9" s="1" t="s">
        <v>64</v>
      </c>
      <c r="C9" s="1" t="s">
        <v>65</v>
      </c>
      <c r="D9" s="1" t="s">
        <v>56</v>
      </c>
      <c r="E9" s="1">
        <v>1</v>
      </c>
      <c r="F9" s="1"/>
      <c r="G9" s="1" t="s">
        <v>66</v>
      </c>
      <c r="H9" s="1" t="s">
        <v>36</v>
      </c>
      <c r="I9" s="1" t="s">
        <v>36</v>
      </c>
      <c r="J9" s="1" t="s">
        <v>36</v>
      </c>
      <c r="K9" s="1" t="s">
        <v>36</v>
      </c>
      <c r="L9" s="1"/>
      <c r="M9" s="1"/>
      <c r="N9" s="1" t="s">
        <v>67</v>
      </c>
      <c r="O9" s="1"/>
    </row>
    <row r="10" spans="1:15" ht="31.5" x14ac:dyDescent="0.25">
      <c r="A10" s="1">
        <v>6</v>
      </c>
      <c r="B10" s="1" t="s">
        <v>68</v>
      </c>
      <c r="C10" s="1" t="s">
        <v>69</v>
      </c>
      <c r="D10" s="1" t="s">
        <v>49</v>
      </c>
      <c r="E10" s="1">
        <v>3</v>
      </c>
      <c r="F10" s="1"/>
      <c r="G10" s="1" t="s">
        <v>70</v>
      </c>
      <c r="H10" s="1" t="s">
        <v>40</v>
      </c>
      <c r="I10" s="1" t="s">
        <v>71</v>
      </c>
      <c r="J10" s="1" t="s">
        <v>72</v>
      </c>
      <c r="K10" s="1" t="s">
        <v>43</v>
      </c>
      <c r="L10" s="1" t="s">
        <v>73</v>
      </c>
      <c r="M10" s="1" t="s">
        <v>45</v>
      </c>
      <c r="N10" s="1"/>
      <c r="O10" s="1" t="s">
        <v>74</v>
      </c>
    </row>
    <row r="11" spans="1:15" ht="47.25" x14ac:dyDescent="0.25">
      <c r="A11" s="1">
        <v>7</v>
      </c>
      <c r="B11" s="1" t="s">
        <v>75</v>
      </c>
      <c r="C11" s="1" t="s">
        <v>76</v>
      </c>
      <c r="D11" s="1" t="s">
        <v>39</v>
      </c>
      <c r="E11" s="1">
        <v>8</v>
      </c>
      <c r="F11" s="1"/>
      <c r="G11" s="1" t="s">
        <v>77</v>
      </c>
      <c r="H11" s="1" t="s">
        <v>40</v>
      </c>
      <c r="I11" s="1" t="s">
        <v>78</v>
      </c>
      <c r="J11" s="1" t="s">
        <v>79</v>
      </c>
      <c r="K11" s="1" t="s">
        <v>43</v>
      </c>
      <c r="L11" s="1" t="s">
        <v>62</v>
      </c>
      <c r="M11" s="1" t="s">
        <v>45</v>
      </c>
      <c r="N11" s="1"/>
      <c r="O11" s="1" t="s">
        <v>80</v>
      </c>
    </row>
    <row r="12" spans="1:15" ht="31.5" x14ac:dyDescent="0.25">
      <c r="A12" s="1">
        <v>8</v>
      </c>
      <c r="B12" s="1" t="s">
        <v>81</v>
      </c>
      <c r="C12" s="1" t="s">
        <v>82</v>
      </c>
      <c r="D12" s="1" t="s">
        <v>39</v>
      </c>
      <c r="E12" s="1">
        <v>8</v>
      </c>
      <c r="F12" s="1"/>
      <c r="G12" s="1" t="s">
        <v>83</v>
      </c>
      <c r="H12" s="1" t="s">
        <v>40</v>
      </c>
      <c r="I12" s="1" t="s">
        <v>84</v>
      </c>
      <c r="J12" s="1" t="s">
        <v>85</v>
      </c>
      <c r="K12" s="1" t="s">
        <v>43</v>
      </c>
      <c r="L12" s="1" t="s">
        <v>44</v>
      </c>
      <c r="M12" s="1" t="s">
        <v>45</v>
      </c>
      <c r="N12" s="1"/>
      <c r="O12" s="1" t="s">
        <v>86</v>
      </c>
    </row>
    <row r="13" spans="1:15" ht="346.5" x14ac:dyDescent="0.25">
      <c r="A13" s="1">
        <v>9</v>
      </c>
      <c r="B13" s="1" t="s">
        <v>87</v>
      </c>
      <c r="C13" s="1" t="s">
        <v>88</v>
      </c>
      <c r="D13" s="1" t="s">
        <v>56</v>
      </c>
      <c r="E13" s="1">
        <v>1</v>
      </c>
      <c r="F13" s="1"/>
      <c r="G13" s="1" t="s">
        <v>89</v>
      </c>
      <c r="H13" s="1" t="s">
        <v>40</v>
      </c>
      <c r="I13" s="1" t="s">
        <v>90</v>
      </c>
      <c r="J13" s="1" t="s">
        <v>91</v>
      </c>
      <c r="K13" s="1" t="s">
        <v>92</v>
      </c>
      <c r="L13" s="1" t="s">
        <v>93</v>
      </c>
      <c r="M13" s="1" t="s">
        <v>45</v>
      </c>
      <c r="N13" s="1"/>
      <c r="O13" s="1" t="s">
        <v>94</v>
      </c>
    </row>
    <row r="14" spans="1:15" ht="47.25" x14ac:dyDescent="0.25">
      <c r="A14" s="1">
        <v>10</v>
      </c>
      <c r="B14" s="1" t="s">
        <v>95</v>
      </c>
      <c r="C14" s="1" t="s">
        <v>96</v>
      </c>
      <c r="D14" s="1" t="s">
        <v>56</v>
      </c>
      <c r="E14" s="1">
        <v>1</v>
      </c>
      <c r="F14" s="1"/>
      <c r="G14" s="1" t="s">
        <v>97</v>
      </c>
      <c r="H14" s="1" t="s">
        <v>40</v>
      </c>
      <c r="I14" s="1" t="s">
        <v>98</v>
      </c>
      <c r="J14" s="1" t="s">
        <v>99</v>
      </c>
      <c r="K14" s="1" t="s">
        <v>92</v>
      </c>
      <c r="L14" s="1" t="s">
        <v>93</v>
      </c>
      <c r="M14" s="1" t="s">
        <v>45</v>
      </c>
      <c r="N14" s="1"/>
      <c r="O14" s="1" t="s">
        <v>100</v>
      </c>
    </row>
    <row r="15" spans="1:15" ht="31.5" x14ac:dyDescent="0.25">
      <c r="A15" s="1">
        <v>11</v>
      </c>
      <c r="B15" s="1" t="s">
        <v>101</v>
      </c>
      <c r="C15" s="1" t="s">
        <v>102</v>
      </c>
      <c r="D15" s="1" t="s">
        <v>49</v>
      </c>
      <c r="E15" s="1">
        <v>8</v>
      </c>
      <c r="F15" s="1">
        <v>2</v>
      </c>
      <c r="G15" s="1" t="s">
        <v>103</v>
      </c>
      <c r="H15" s="1" t="s">
        <v>40</v>
      </c>
      <c r="I15" s="1" t="s">
        <v>104</v>
      </c>
      <c r="J15" s="1" t="s">
        <v>105</v>
      </c>
      <c r="K15" s="1" t="s">
        <v>43</v>
      </c>
      <c r="L15" s="1" t="s">
        <v>44</v>
      </c>
      <c r="M15" s="1" t="s">
        <v>45</v>
      </c>
      <c r="N15" s="1"/>
      <c r="O15" s="1" t="s">
        <v>106</v>
      </c>
    </row>
    <row r="16" spans="1:15" ht="31.5" x14ac:dyDescent="0.25">
      <c r="A16" s="1">
        <v>12</v>
      </c>
      <c r="B16" s="1" t="s">
        <v>107</v>
      </c>
      <c r="C16" s="1" t="s">
        <v>108</v>
      </c>
      <c r="D16" s="1" t="s">
        <v>56</v>
      </c>
      <c r="E16" s="1">
        <v>1</v>
      </c>
      <c r="F16" s="1"/>
      <c r="G16" s="1" t="s">
        <v>109</v>
      </c>
      <c r="H16" s="1" t="s">
        <v>40</v>
      </c>
      <c r="I16" s="1" t="s">
        <v>110</v>
      </c>
      <c r="J16" s="1" t="s">
        <v>111</v>
      </c>
      <c r="K16" s="1" t="s">
        <v>92</v>
      </c>
      <c r="L16" s="1" t="s">
        <v>93</v>
      </c>
      <c r="M16" s="1" t="s">
        <v>45</v>
      </c>
      <c r="N16" s="1"/>
      <c r="O16" s="1" t="s">
        <v>112</v>
      </c>
    </row>
    <row r="17" spans="1:15" x14ac:dyDescent="0.25">
      <c r="A17" s="1">
        <v>13</v>
      </c>
      <c r="B17" s="1" t="s">
        <v>113</v>
      </c>
      <c r="C17" s="1" t="s">
        <v>114</v>
      </c>
      <c r="D17" s="1" t="s">
        <v>56</v>
      </c>
      <c r="E17" s="1">
        <v>6</v>
      </c>
      <c r="F17" s="1"/>
      <c r="G17" s="1" t="s">
        <v>36</v>
      </c>
      <c r="H17" s="1" t="s">
        <v>36</v>
      </c>
      <c r="I17" s="1" t="s">
        <v>36</v>
      </c>
      <c r="J17" s="1" t="s">
        <v>36</v>
      </c>
      <c r="K17" s="1" t="s">
        <v>36</v>
      </c>
      <c r="L17" s="1"/>
      <c r="M17" s="1"/>
      <c r="N17" s="1" t="s">
        <v>115</v>
      </c>
      <c r="O17" s="1"/>
    </row>
    <row r="18" spans="1:15" ht="47.25" x14ac:dyDescent="0.25">
      <c r="A18" s="1">
        <v>14</v>
      </c>
      <c r="B18" s="1" t="s">
        <v>116</v>
      </c>
      <c r="C18" s="1" t="s">
        <v>117</v>
      </c>
      <c r="D18" s="1" t="s">
        <v>39</v>
      </c>
      <c r="E18" s="1">
        <v>8</v>
      </c>
      <c r="F18" s="1"/>
      <c r="G18" s="1" t="s">
        <v>36</v>
      </c>
      <c r="H18" s="1" t="s">
        <v>40</v>
      </c>
      <c r="I18" s="1" t="s">
        <v>78</v>
      </c>
      <c r="J18" s="1" t="s">
        <v>79</v>
      </c>
      <c r="K18" s="1" t="s">
        <v>43</v>
      </c>
      <c r="L18" s="1" t="s">
        <v>62</v>
      </c>
      <c r="M18" s="1" t="s">
        <v>45</v>
      </c>
      <c r="N18" s="1"/>
      <c r="O18" s="1" t="s">
        <v>80</v>
      </c>
    </row>
    <row r="19" spans="1:15" ht="31.5" x14ac:dyDescent="0.25">
      <c r="A19" s="1">
        <v>15</v>
      </c>
      <c r="B19" s="1" t="s">
        <v>118</v>
      </c>
      <c r="C19" s="1" t="s">
        <v>119</v>
      </c>
      <c r="D19" s="1" t="s">
        <v>39</v>
      </c>
      <c r="E19" s="1">
        <v>8</v>
      </c>
      <c r="F19" s="1"/>
      <c r="G19" s="1" t="s">
        <v>36</v>
      </c>
      <c r="H19" s="1" t="s">
        <v>40</v>
      </c>
      <c r="I19" s="1" t="s">
        <v>84</v>
      </c>
      <c r="J19" s="1" t="s">
        <v>85</v>
      </c>
      <c r="K19" s="1" t="s">
        <v>43</v>
      </c>
      <c r="L19" s="1" t="s">
        <v>44</v>
      </c>
      <c r="M19" s="1" t="s">
        <v>45</v>
      </c>
      <c r="N19" s="1"/>
      <c r="O19" s="1" t="s">
        <v>86</v>
      </c>
    </row>
    <row r="20" spans="1:15" x14ac:dyDescent="0.25">
      <c r="A20" s="1">
        <v>16</v>
      </c>
      <c r="B20" s="1" t="s">
        <v>120</v>
      </c>
      <c r="C20" s="1" t="s">
        <v>121</v>
      </c>
      <c r="D20" s="1" t="s">
        <v>39</v>
      </c>
      <c r="E20" s="1">
        <v>8</v>
      </c>
      <c r="F20" s="1"/>
      <c r="G20" s="1" t="s">
        <v>122</v>
      </c>
      <c r="H20" s="1" t="s">
        <v>36</v>
      </c>
      <c r="I20" s="1" t="s">
        <v>36</v>
      </c>
      <c r="J20" s="1" t="s">
        <v>36</v>
      </c>
      <c r="K20" s="1" t="s">
        <v>36</v>
      </c>
      <c r="L20" s="1"/>
      <c r="M20" s="1"/>
      <c r="N20" s="1" t="s">
        <v>123</v>
      </c>
      <c r="O20" s="1"/>
    </row>
    <row r="21" spans="1:15" ht="220.5" x14ac:dyDescent="0.25">
      <c r="A21" s="1">
        <v>17</v>
      </c>
      <c r="B21" s="1" t="s">
        <v>124</v>
      </c>
      <c r="C21" s="1" t="s">
        <v>125</v>
      </c>
      <c r="D21" s="1" t="s">
        <v>56</v>
      </c>
      <c r="E21" s="1">
        <v>2</v>
      </c>
      <c r="F21" s="1"/>
      <c r="G21" s="1" t="s">
        <v>126</v>
      </c>
      <c r="H21" s="1" t="s">
        <v>127</v>
      </c>
      <c r="I21" s="1" t="s">
        <v>128</v>
      </c>
      <c r="J21" s="1" t="s">
        <v>125</v>
      </c>
      <c r="K21" s="1" t="s">
        <v>92</v>
      </c>
      <c r="L21" s="1" t="s">
        <v>129</v>
      </c>
      <c r="M21" s="1" t="s">
        <v>45</v>
      </c>
      <c r="N21" s="1"/>
      <c r="O21" s="1" t="s">
        <v>130</v>
      </c>
    </row>
    <row r="22" spans="1:15" ht="31.5" x14ac:dyDescent="0.25">
      <c r="A22" s="1">
        <v>18</v>
      </c>
      <c r="B22" s="1" t="s">
        <v>131</v>
      </c>
      <c r="C22" s="1" t="s">
        <v>132</v>
      </c>
      <c r="D22" s="1" t="s">
        <v>133</v>
      </c>
      <c r="E22" s="1">
        <v>100</v>
      </c>
      <c r="F22" s="1"/>
      <c r="G22" s="1" t="s">
        <v>36</v>
      </c>
      <c r="H22" s="1" t="s">
        <v>127</v>
      </c>
      <c r="I22" s="1" t="s">
        <v>134</v>
      </c>
      <c r="J22" s="1" t="s">
        <v>135</v>
      </c>
      <c r="K22" s="1" t="s">
        <v>92</v>
      </c>
      <c r="L22" s="1" t="s">
        <v>136</v>
      </c>
      <c r="M22" s="1" t="s">
        <v>45</v>
      </c>
      <c r="N22" s="1"/>
      <c r="O22" s="1" t="s">
        <v>137</v>
      </c>
    </row>
    <row r="23" spans="1:15" ht="31.5" x14ac:dyDescent="0.25">
      <c r="A23" s="1">
        <v>19</v>
      </c>
      <c r="B23" s="1" t="s">
        <v>138</v>
      </c>
      <c r="C23" s="1" t="s">
        <v>139</v>
      </c>
      <c r="D23" s="1" t="s">
        <v>56</v>
      </c>
      <c r="E23" s="1">
        <v>10</v>
      </c>
      <c r="F23" s="1"/>
      <c r="G23" s="1" t="s">
        <v>36</v>
      </c>
      <c r="H23" s="1" t="s">
        <v>127</v>
      </c>
      <c r="I23" s="1" t="s">
        <v>140</v>
      </c>
      <c r="J23" s="1" t="s">
        <v>141</v>
      </c>
      <c r="K23" s="1" t="s">
        <v>92</v>
      </c>
      <c r="L23" s="1" t="s">
        <v>142</v>
      </c>
      <c r="M23" s="1" t="s">
        <v>45</v>
      </c>
      <c r="N23" s="1"/>
      <c r="O23" s="1" t="s">
        <v>143</v>
      </c>
    </row>
    <row r="24" spans="1:15" x14ac:dyDescent="0.25">
      <c r="A24" s="1">
        <v>20</v>
      </c>
      <c r="B24" s="1" t="s">
        <v>144</v>
      </c>
      <c r="C24" s="1" t="s">
        <v>145</v>
      </c>
      <c r="D24" s="1" t="s">
        <v>39</v>
      </c>
      <c r="E24" s="1">
        <v>8</v>
      </c>
      <c r="F24" s="1"/>
      <c r="G24" s="1" t="s">
        <v>36</v>
      </c>
      <c r="H24" s="1" t="s">
        <v>36</v>
      </c>
      <c r="I24" s="1" t="s">
        <v>36</v>
      </c>
      <c r="J24" s="1" t="s">
        <v>36</v>
      </c>
      <c r="K24" s="1" t="s">
        <v>36</v>
      </c>
      <c r="L24" s="1"/>
      <c r="M24" s="1"/>
      <c r="N24" s="1" t="s">
        <v>123</v>
      </c>
      <c r="O24" s="1"/>
    </row>
    <row r="25" spans="1:15" x14ac:dyDescent="0.25">
      <c r="A25" s="1">
        <v>21</v>
      </c>
      <c r="B25" s="1" t="s">
        <v>146</v>
      </c>
      <c r="C25" s="1" t="s">
        <v>147</v>
      </c>
      <c r="D25" s="1" t="s">
        <v>56</v>
      </c>
      <c r="E25" s="1">
        <v>1</v>
      </c>
      <c r="F25" s="1"/>
      <c r="G25" s="1" t="s">
        <v>148</v>
      </c>
      <c r="H25" s="1" t="s">
        <v>36</v>
      </c>
      <c r="I25" s="1" t="s">
        <v>36</v>
      </c>
      <c r="J25" s="1" t="s">
        <v>36</v>
      </c>
      <c r="K25" s="1" t="s">
        <v>36</v>
      </c>
      <c r="L25" s="1"/>
      <c r="M25" s="1"/>
      <c r="N25" s="1" t="s">
        <v>115</v>
      </c>
      <c r="O25" s="1"/>
    </row>
    <row r="26" spans="1:15" ht="63" x14ac:dyDescent="0.25">
      <c r="A26" s="1">
        <v>22</v>
      </c>
      <c r="B26" s="1" t="s">
        <v>149</v>
      </c>
      <c r="C26" s="1" t="s">
        <v>150</v>
      </c>
      <c r="D26" s="1" t="s">
        <v>151</v>
      </c>
      <c r="E26" s="1">
        <v>1</v>
      </c>
      <c r="F26" s="1"/>
      <c r="G26" s="1" t="s">
        <v>152</v>
      </c>
      <c r="H26" s="1" t="s">
        <v>36</v>
      </c>
      <c r="I26" s="1" t="s">
        <v>36</v>
      </c>
      <c r="J26" s="1" t="s">
        <v>36</v>
      </c>
      <c r="K26" s="1" t="s">
        <v>36</v>
      </c>
      <c r="L26" s="1"/>
      <c r="M26" s="1"/>
      <c r="N26" s="1" t="s">
        <v>115</v>
      </c>
      <c r="O26" s="1"/>
    </row>
    <row r="27" spans="1:15" x14ac:dyDescent="0.25">
      <c r="A27" s="1">
        <v>23</v>
      </c>
      <c r="B27" s="1" t="s">
        <v>153</v>
      </c>
      <c r="C27" s="1" t="s">
        <v>154</v>
      </c>
      <c r="D27" s="1" t="s">
        <v>56</v>
      </c>
      <c r="E27" s="1">
        <v>5</v>
      </c>
      <c r="F27" s="1"/>
      <c r="G27" s="1" t="s">
        <v>36</v>
      </c>
      <c r="H27" s="1" t="s">
        <v>36</v>
      </c>
      <c r="I27" s="1" t="s">
        <v>36</v>
      </c>
      <c r="J27" s="1" t="s">
        <v>36</v>
      </c>
      <c r="K27" s="1" t="s">
        <v>36</v>
      </c>
      <c r="L27" s="1"/>
      <c r="M27" s="1"/>
      <c r="N27" s="1" t="s">
        <v>115</v>
      </c>
      <c r="O27" s="1"/>
    </row>
    <row r="28" spans="1:15" x14ac:dyDescent="0.25">
      <c r="A28" s="1">
        <v>24</v>
      </c>
      <c r="B28" s="1" t="s">
        <v>155</v>
      </c>
      <c r="C28" s="1" t="s">
        <v>156</v>
      </c>
      <c r="D28" s="1" t="s">
        <v>56</v>
      </c>
      <c r="E28" s="1">
        <v>6</v>
      </c>
      <c r="F28" s="1"/>
      <c r="G28" s="1" t="s">
        <v>36</v>
      </c>
      <c r="H28" s="1" t="s">
        <v>36</v>
      </c>
      <c r="I28" s="1"/>
      <c r="J28" s="1"/>
      <c r="K28" s="1"/>
      <c r="L28" s="1"/>
      <c r="M28" s="1"/>
      <c r="N28" s="1"/>
      <c r="O28" s="1"/>
    </row>
    <row r="29" spans="1:15" x14ac:dyDescent="0.25">
      <c r="A29" s="1">
        <v>25</v>
      </c>
      <c r="B29" s="1" t="s">
        <v>157</v>
      </c>
      <c r="C29" s="1" t="s">
        <v>158</v>
      </c>
      <c r="D29" s="1" t="s">
        <v>159</v>
      </c>
      <c r="E29" s="1"/>
      <c r="F29" s="1"/>
      <c r="G29" s="1" t="s">
        <v>36</v>
      </c>
      <c r="H29" s="1" t="s">
        <v>36</v>
      </c>
      <c r="I29" s="1"/>
      <c r="J29" s="1"/>
      <c r="K29" s="1"/>
      <c r="L29" s="1"/>
      <c r="M29" s="1"/>
      <c r="N29" s="1"/>
      <c r="O29" s="1"/>
    </row>
    <row r="30" spans="1:15" x14ac:dyDescent="0.25">
      <c r="A30" s="1">
        <v>26</v>
      </c>
      <c r="B30" s="1" t="s">
        <v>160</v>
      </c>
      <c r="C30" s="1" t="s">
        <v>161</v>
      </c>
      <c r="D30" s="1" t="s">
        <v>56</v>
      </c>
      <c r="E30" s="1">
        <v>6</v>
      </c>
      <c r="F30" s="1"/>
      <c r="G30" s="1" t="s">
        <v>36</v>
      </c>
      <c r="H30" s="1" t="s">
        <v>36</v>
      </c>
      <c r="I30" s="1"/>
      <c r="J30" s="1"/>
      <c r="K30" s="1"/>
      <c r="L30" s="1"/>
      <c r="M30" s="1"/>
      <c r="N30" s="1"/>
      <c r="O30" s="1"/>
    </row>
    <row r="31" spans="1:15" x14ac:dyDescent="0.25">
      <c r="A31" s="1">
        <v>27</v>
      </c>
      <c r="B31" s="1" t="s">
        <v>162</v>
      </c>
      <c r="C31" s="1" t="s">
        <v>163</v>
      </c>
      <c r="D31" s="1" t="s">
        <v>159</v>
      </c>
      <c r="E31" s="1"/>
      <c r="F31" s="1"/>
      <c r="G31" s="1" t="s">
        <v>36</v>
      </c>
      <c r="H31" s="1" t="s">
        <v>36</v>
      </c>
      <c r="I31" s="1"/>
      <c r="J31" s="1"/>
      <c r="K31" s="1"/>
      <c r="L31" s="1"/>
      <c r="M31" s="1"/>
      <c r="N31" s="1"/>
      <c r="O31" s="1"/>
    </row>
  </sheetData>
  <mergeCells count="3">
    <mergeCell ref="A1:B1"/>
    <mergeCell ref="A2:B2"/>
    <mergeCell ref="A3:B3"/>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G7" sqref="G7"/>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19</v>
      </c>
      <c r="B1" s="12"/>
      <c r="C1" s="1" t="s">
        <v>164</v>
      </c>
      <c r="D1" s="1" t="s">
        <v>9</v>
      </c>
      <c r="E1" s="5" t="str">
        <f>HYPERLINK("#'目錄'!A1","回首頁")</f>
        <v>回首頁</v>
      </c>
      <c r="N1" s="4" t="s">
        <v>21</v>
      </c>
      <c r="O1" s="1"/>
    </row>
    <row r="2" spans="1:15" ht="24" customHeight="1" x14ac:dyDescent="0.25">
      <c r="A2" s="12" t="s">
        <v>22</v>
      </c>
      <c r="B2" s="12"/>
      <c r="C2" s="1" t="s">
        <v>165</v>
      </c>
      <c r="N2" s="4" t="s">
        <v>24</v>
      </c>
      <c r="O2" s="1" t="s">
        <v>706</v>
      </c>
    </row>
    <row r="3" spans="1:15" ht="24" customHeight="1" x14ac:dyDescent="0.25">
      <c r="A3" s="12" t="s">
        <v>25</v>
      </c>
      <c r="B3" s="12"/>
      <c r="C3" s="1"/>
      <c r="N3" s="4" t="s">
        <v>26</v>
      </c>
      <c r="O3" s="1"/>
    </row>
    <row r="4" spans="1:15" ht="16.5" x14ac:dyDescent="0.25">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5" x14ac:dyDescent="0.25">
      <c r="A5" s="1">
        <v>1</v>
      </c>
      <c r="B5" s="1" t="s">
        <v>166</v>
      </c>
      <c r="C5" s="1" t="s">
        <v>167</v>
      </c>
      <c r="D5" s="1" t="s">
        <v>39</v>
      </c>
      <c r="E5" s="1">
        <v>8</v>
      </c>
      <c r="F5" s="1"/>
      <c r="G5" s="1" t="s">
        <v>36</v>
      </c>
      <c r="H5" s="1" t="s">
        <v>168</v>
      </c>
      <c r="I5" s="1" t="s">
        <v>169</v>
      </c>
      <c r="J5" s="1" t="s">
        <v>170</v>
      </c>
      <c r="K5" s="1" t="s">
        <v>43</v>
      </c>
      <c r="L5" s="1" t="s">
        <v>44</v>
      </c>
      <c r="M5" s="1" t="s">
        <v>45</v>
      </c>
      <c r="N5" s="1"/>
      <c r="O5" s="1" t="s">
        <v>171</v>
      </c>
    </row>
    <row r="6" spans="1:15" ht="63" x14ac:dyDescent="0.25">
      <c r="A6" s="1">
        <v>2</v>
      </c>
      <c r="B6" s="1" t="s">
        <v>172</v>
      </c>
      <c r="C6" s="1" t="s">
        <v>173</v>
      </c>
      <c r="D6" s="1" t="s">
        <v>56</v>
      </c>
      <c r="E6" s="1">
        <v>1</v>
      </c>
      <c r="F6" s="1"/>
      <c r="G6" s="1" t="s">
        <v>174</v>
      </c>
      <c r="H6" s="1" t="s">
        <v>36</v>
      </c>
      <c r="I6" s="1" t="s">
        <v>36</v>
      </c>
      <c r="J6" s="1" t="s">
        <v>36</v>
      </c>
      <c r="K6" s="1" t="s">
        <v>36</v>
      </c>
      <c r="L6" s="1"/>
      <c r="M6" s="1"/>
      <c r="N6" s="1"/>
      <c r="O6" s="1" t="s">
        <v>175</v>
      </c>
    </row>
    <row r="7" spans="1:15" ht="236.25" x14ac:dyDescent="0.25">
      <c r="A7" s="1">
        <v>3</v>
      </c>
      <c r="B7" s="1" t="s">
        <v>176</v>
      </c>
      <c r="C7" s="1" t="s">
        <v>177</v>
      </c>
      <c r="D7" s="1" t="s">
        <v>49</v>
      </c>
      <c r="E7" s="1">
        <v>6</v>
      </c>
      <c r="F7" s="1"/>
      <c r="G7" s="1" t="s">
        <v>36</v>
      </c>
      <c r="H7" s="1" t="s">
        <v>178</v>
      </c>
      <c r="I7" s="1" t="s">
        <v>179</v>
      </c>
      <c r="J7" s="1" t="s">
        <v>180</v>
      </c>
      <c r="K7" s="1" t="s">
        <v>181</v>
      </c>
      <c r="L7" s="1" t="s">
        <v>182</v>
      </c>
      <c r="M7" s="1" t="s">
        <v>183</v>
      </c>
      <c r="N7" s="1"/>
      <c r="O7" s="1" t="s">
        <v>184</v>
      </c>
    </row>
    <row r="8" spans="1:15" ht="31.5" x14ac:dyDescent="0.25">
      <c r="A8" s="1">
        <v>4</v>
      </c>
      <c r="B8" s="1" t="s">
        <v>47</v>
      </c>
      <c r="C8" s="1" t="s">
        <v>48</v>
      </c>
      <c r="D8" s="1" t="s">
        <v>49</v>
      </c>
      <c r="E8" s="1">
        <v>7</v>
      </c>
      <c r="F8" s="1"/>
      <c r="G8" s="1" t="s">
        <v>36</v>
      </c>
      <c r="H8" s="1" t="s">
        <v>168</v>
      </c>
      <c r="I8" s="1" t="s">
        <v>50</v>
      </c>
      <c r="J8" s="1" t="s">
        <v>48</v>
      </c>
      <c r="K8" s="1" t="s">
        <v>43</v>
      </c>
      <c r="L8" s="1" t="s">
        <v>52</v>
      </c>
      <c r="M8" s="1" t="s">
        <v>45</v>
      </c>
      <c r="N8" s="1"/>
      <c r="O8" s="1" t="s">
        <v>185</v>
      </c>
    </row>
    <row r="9" spans="1:15" ht="31.5" x14ac:dyDescent="0.25">
      <c r="A9" s="1">
        <v>5</v>
      </c>
      <c r="B9" s="1" t="s">
        <v>68</v>
      </c>
      <c r="C9" s="1" t="s">
        <v>69</v>
      </c>
      <c r="D9" s="1" t="s">
        <v>49</v>
      </c>
      <c r="E9" s="1">
        <v>3</v>
      </c>
      <c r="F9" s="1"/>
      <c r="G9" s="1" t="s">
        <v>36</v>
      </c>
      <c r="H9" s="1" t="s">
        <v>168</v>
      </c>
      <c r="I9" s="1" t="s">
        <v>186</v>
      </c>
      <c r="J9" s="1" t="s">
        <v>69</v>
      </c>
      <c r="K9" s="1" t="s">
        <v>43</v>
      </c>
      <c r="L9" s="1" t="s">
        <v>73</v>
      </c>
      <c r="M9" s="1" t="s">
        <v>45</v>
      </c>
      <c r="N9" s="1"/>
      <c r="O9" s="1" t="s">
        <v>187</v>
      </c>
    </row>
    <row r="10" spans="1:15" ht="236.25" x14ac:dyDescent="0.25">
      <c r="A10" s="1">
        <v>6</v>
      </c>
      <c r="B10" s="1" t="s">
        <v>188</v>
      </c>
      <c r="C10" s="1" t="s">
        <v>189</v>
      </c>
      <c r="D10" s="1" t="s">
        <v>49</v>
      </c>
      <c r="E10" s="1">
        <v>2</v>
      </c>
      <c r="F10" s="1"/>
      <c r="G10" s="1" t="s">
        <v>190</v>
      </c>
      <c r="H10" s="1" t="s">
        <v>168</v>
      </c>
      <c r="I10" s="1" t="s">
        <v>191</v>
      </c>
      <c r="J10" s="1" t="s">
        <v>192</v>
      </c>
      <c r="K10" s="1" t="s">
        <v>92</v>
      </c>
      <c r="L10" s="1" t="s">
        <v>93</v>
      </c>
      <c r="M10" s="1" t="s">
        <v>45</v>
      </c>
      <c r="N10" s="1"/>
      <c r="O10" s="1" t="s">
        <v>193</v>
      </c>
    </row>
    <row r="11" spans="1:15" ht="31.5" x14ac:dyDescent="0.25">
      <c r="A11" s="1">
        <v>7</v>
      </c>
      <c r="B11" s="1" t="s">
        <v>194</v>
      </c>
      <c r="C11" s="1" t="s">
        <v>195</v>
      </c>
      <c r="D11" s="1" t="s">
        <v>49</v>
      </c>
      <c r="E11" s="1">
        <v>14</v>
      </c>
      <c r="F11" s="1"/>
      <c r="G11" s="1" t="s">
        <v>36</v>
      </c>
      <c r="H11" s="1" t="s">
        <v>168</v>
      </c>
      <c r="I11" s="1" t="s">
        <v>196</v>
      </c>
      <c r="J11" s="1" t="s">
        <v>197</v>
      </c>
      <c r="K11" s="1" t="s">
        <v>198</v>
      </c>
      <c r="L11" s="1" t="s">
        <v>199</v>
      </c>
      <c r="M11" s="1" t="s">
        <v>200</v>
      </c>
      <c r="N11" s="1"/>
      <c r="O11" s="1" t="s">
        <v>201</v>
      </c>
    </row>
    <row r="12" spans="1:15" ht="31.5" x14ac:dyDescent="0.25">
      <c r="A12" s="1">
        <v>8</v>
      </c>
      <c r="B12" s="1" t="s">
        <v>202</v>
      </c>
      <c r="C12" s="1" t="s">
        <v>203</v>
      </c>
      <c r="D12" s="1" t="s">
        <v>56</v>
      </c>
      <c r="E12" s="1">
        <v>2</v>
      </c>
      <c r="F12" s="1"/>
      <c r="G12" s="1" t="s">
        <v>204</v>
      </c>
      <c r="H12" s="1" t="s">
        <v>168</v>
      </c>
      <c r="I12" s="1" t="s">
        <v>205</v>
      </c>
      <c r="J12" s="1" t="s">
        <v>206</v>
      </c>
      <c r="K12" s="1" t="s">
        <v>92</v>
      </c>
      <c r="L12" s="1" t="s">
        <v>129</v>
      </c>
      <c r="M12" s="1" t="s">
        <v>45</v>
      </c>
      <c r="N12" s="1"/>
      <c r="O12" s="1" t="s">
        <v>207</v>
      </c>
    </row>
    <row r="13" spans="1:15" ht="31.5" x14ac:dyDescent="0.25">
      <c r="A13" s="1">
        <v>9</v>
      </c>
      <c r="B13" s="1" t="s">
        <v>208</v>
      </c>
      <c r="C13" s="1" t="s">
        <v>170</v>
      </c>
      <c r="D13" s="1" t="s">
        <v>39</v>
      </c>
      <c r="E13" s="1">
        <v>8</v>
      </c>
      <c r="F13" s="1"/>
      <c r="G13" s="1" t="s">
        <v>36</v>
      </c>
      <c r="H13" s="1" t="s">
        <v>168</v>
      </c>
      <c r="I13" s="1" t="s">
        <v>169</v>
      </c>
      <c r="J13" s="1" t="s">
        <v>170</v>
      </c>
      <c r="K13" s="1" t="s">
        <v>43</v>
      </c>
      <c r="L13" s="1" t="s">
        <v>44</v>
      </c>
      <c r="M13" s="1" t="s">
        <v>45</v>
      </c>
      <c r="N13" s="1"/>
      <c r="O13" s="1" t="s">
        <v>171</v>
      </c>
    </row>
    <row r="14" spans="1:15" ht="31.5" x14ac:dyDescent="0.25">
      <c r="A14" s="1">
        <v>10</v>
      </c>
      <c r="B14" s="1" t="s">
        <v>209</v>
      </c>
      <c r="C14" s="1" t="s">
        <v>210</v>
      </c>
      <c r="D14" s="1" t="s">
        <v>39</v>
      </c>
      <c r="E14" s="1">
        <v>8</v>
      </c>
      <c r="F14" s="1"/>
      <c r="G14" s="1" t="s">
        <v>36</v>
      </c>
      <c r="H14" s="1" t="s">
        <v>168</v>
      </c>
      <c r="I14" s="1" t="s">
        <v>211</v>
      </c>
      <c r="J14" s="1" t="s">
        <v>210</v>
      </c>
      <c r="K14" s="1" t="s">
        <v>43</v>
      </c>
      <c r="L14" s="1" t="s">
        <v>44</v>
      </c>
      <c r="M14" s="1" t="s">
        <v>45</v>
      </c>
      <c r="N14" s="1"/>
      <c r="O14" s="1" t="s">
        <v>212</v>
      </c>
    </row>
    <row r="15" spans="1:15" ht="31.5" x14ac:dyDescent="0.25">
      <c r="A15" s="1">
        <v>11</v>
      </c>
      <c r="B15" s="1" t="s">
        <v>54</v>
      </c>
      <c r="C15" s="1" t="s">
        <v>55</v>
      </c>
      <c r="D15" s="1" t="s">
        <v>56</v>
      </c>
      <c r="E15" s="1">
        <v>3</v>
      </c>
      <c r="F15" s="1"/>
      <c r="G15" s="1" t="s">
        <v>36</v>
      </c>
      <c r="H15" s="1" t="s">
        <v>168</v>
      </c>
      <c r="I15" s="1" t="s">
        <v>213</v>
      </c>
      <c r="J15" s="1" t="s">
        <v>55</v>
      </c>
      <c r="K15" s="1" t="s">
        <v>43</v>
      </c>
      <c r="L15" s="1" t="s">
        <v>214</v>
      </c>
      <c r="M15" s="1" t="s">
        <v>45</v>
      </c>
      <c r="N15" s="1"/>
      <c r="O15" s="1" t="s">
        <v>215</v>
      </c>
    </row>
    <row r="16" spans="1:15" ht="31.5" x14ac:dyDescent="0.25">
      <c r="A16" s="1">
        <v>12</v>
      </c>
      <c r="B16" s="1" t="s">
        <v>216</v>
      </c>
      <c r="C16" s="1" t="s">
        <v>59</v>
      </c>
      <c r="D16" s="1" t="s">
        <v>56</v>
      </c>
      <c r="E16" s="1">
        <v>14</v>
      </c>
      <c r="F16" s="1"/>
      <c r="G16" s="1" t="s">
        <v>36</v>
      </c>
      <c r="H16" s="1" t="s">
        <v>168</v>
      </c>
      <c r="I16" s="1" t="s">
        <v>60</v>
      </c>
      <c r="J16" s="1" t="s">
        <v>59</v>
      </c>
      <c r="K16" s="1" t="s">
        <v>43</v>
      </c>
      <c r="L16" s="1" t="s">
        <v>62</v>
      </c>
      <c r="M16" s="1" t="s">
        <v>45</v>
      </c>
      <c r="N16" s="1"/>
      <c r="O16" s="1" t="s">
        <v>217</v>
      </c>
    </row>
    <row r="17" spans="1:15" ht="63" x14ac:dyDescent="0.25">
      <c r="A17" s="1">
        <v>13</v>
      </c>
      <c r="B17" s="1" t="s">
        <v>218</v>
      </c>
      <c r="C17" s="1" t="s">
        <v>219</v>
      </c>
      <c r="D17" s="1" t="s">
        <v>56</v>
      </c>
      <c r="E17" s="1">
        <v>1</v>
      </c>
      <c r="F17" s="1"/>
      <c r="G17" s="1" t="s">
        <v>220</v>
      </c>
      <c r="H17" s="1" t="s">
        <v>168</v>
      </c>
      <c r="I17" s="1" t="s">
        <v>191</v>
      </c>
      <c r="J17" s="1" t="s">
        <v>192</v>
      </c>
      <c r="K17" s="1" t="s">
        <v>92</v>
      </c>
      <c r="L17" s="1" t="s">
        <v>93</v>
      </c>
      <c r="M17" s="1" t="s">
        <v>45</v>
      </c>
      <c r="N17" s="1"/>
      <c r="O17" s="1" t="s">
        <v>221</v>
      </c>
    </row>
    <row r="18" spans="1:15" ht="31.5" x14ac:dyDescent="0.25">
      <c r="A18" s="1">
        <v>14</v>
      </c>
      <c r="B18" s="1" t="s">
        <v>222</v>
      </c>
      <c r="C18" s="1" t="s">
        <v>223</v>
      </c>
      <c r="D18" s="1" t="s">
        <v>56</v>
      </c>
      <c r="E18" s="1">
        <v>3</v>
      </c>
      <c r="F18" s="1"/>
      <c r="G18" s="1" t="s">
        <v>36</v>
      </c>
      <c r="H18" s="1" t="s">
        <v>168</v>
      </c>
      <c r="I18" s="1" t="s">
        <v>224</v>
      </c>
      <c r="J18" s="1" t="s">
        <v>223</v>
      </c>
      <c r="K18" s="1" t="s">
        <v>43</v>
      </c>
      <c r="L18" s="1" t="s">
        <v>73</v>
      </c>
      <c r="M18" s="1" t="s">
        <v>45</v>
      </c>
      <c r="N18" s="1"/>
      <c r="O18" s="1" t="s">
        <v>225</v>
      </c>
    </row>
    <row r="19" spans="1:15" ht="31.5" x14ac:dyDescent="0.25">
      <c r="A19" s="1">
        <v>15</v>
      </c>
      <c r="B19" s="1" t="s">
        <v>226</v>
      </c>
      <c r="C19" s="1" t="s">
        <v>227</v>
      </c>
      <c r="D19" s="1" t="s">
        <v>39</v>
      </c>
      <c r="E19" s="1">
        <v>8</v>
      </c>
      <c r="F19" s="1"/>
      <c r="G19" s="1" t="s">
        <v>36</v>
      </c>
      <c r="H19" s="1" t="s">
        <v>168</v>
      </c>
      <c r="I19" s="1" t="s">
        <v>228</v>
      </c>
      <c r="J19" s="1" t="s">
        <v>227</v>
      </c>
      <c r="K19" s="1" t="s">
        <v>43</v>
      </c>
      <c r="L19" s="1" t="s">
        <v>44</v>
      </c>
      <c r="M19" s="1" t="s">
        <v>45</v>
      </c>
      <c r="N19" s="1"/>
      <c r="O19" s="1" t="s">
        <v>229</v>
      </c>
    </row>
    <row r="20" spans="1:15" ht="31.5" x14ac:dyDescent="0.25">
      <c r="A20" s="1">
        <v>16</v>
      </c>
      <c r="B20" s="1" t="s">
        <v>230</v>
      </c>
      <c r="C20" s="1" t="s">
        <v>231</v>
      </c>
      <c r="D20" s="1" t="s">
        <v>39</v>
      </c>
      <c r="E20" s="1">
        <v>8</v>
      </c>
      <c r="F20" s="1"/>
      <c r="G20" s="1" t="s">
        <v>36</v>
      </c>
      <c r="H20" s="1" t="s">
        <v>168</v>
      </c>
      <c r="I20" s="1" t="s">
        <v>232</v>
      </c>
      <c r="J20" s="1" t="s">
        <v>231</v>
      </c>
      <c r="K20" s="1" t="s">
        <v>43</v>
      </c>
      <c r="L20" s="1" t="s">
        <v>44</v>
      </c>
      <c r="M20" s="1" t="s">
        <v>45</v>
      </c>
      <c r="N20" s="1"/>
      <c r="O20" s="1" t="s">
        <v>233</v>
      </c>
    </row>
    <row r="21" spans="1:15" ht="31.5" x14ac:dyDescent="0.25">
      <c r="A21" s="1">
        <v>17</v>
      </c>
      <c r="B21" s="1" t="s">
        <v>234</v>
      </c>
      <c r="C21" s="1" t="s">
        <v>235</v>
      </c>
      <c r="D21" s="1" t="s">
        <v>56</v>
      </c>
      <c r="E21" s="1">
        <v>2</v>
      </c>
      <c r="F21" s="1"/>
      <c r="G21" s="1" t="s">
        <v>36</v>
      </c>
      <c r="H21" s="1" t="s">
        <v>168</v>
      </c>
      <c r="I21" s="1" t="s">
        <v>236</v>
      </c>
      <c r="J21" s="1" t="s">
        <v>235</v>
      </c>
      <c r="K21" s="1" t="s">
        <v>92</v>
      </c>
      <c r="L21" s="1" t="s">
        <v>129</v>
      </c>
      <c r="M21" s="1" t="s">
        <v>45</v>
      </c>
      <c r="N21" s="1"/>
      <c r="O21" s="1" t="s">
        <v>237</v>
      </c>
    </row>
    <row r="22" spans="1:15" ht="31.5" x14ac:dyDescent="0.25">
      <c r="A22" s="1">
        <v>18</v>
      </c>
      <c r="B22" s="1" t="s">
        <v>124</v>
      </c>
      <c r="C22" s="1" t="s">
        <v>125</v>
      </c>
      <c r="D22" s="1" t="s">
        <v>56</v>
      </c>
      <c r="E22" s="1">
        <v>2</v>
      </c>
      <c r="F22" s="1"/>
      <c r="G22" s="1" t="s">
        <v>36</v>
      </c>
      <c r="H22" s="1" t="s">
        <v>168</v>
      </c>
      <c r="I22" s="1" t="s">
        <v>128</v>
      </c>
      <c r="J22" s="1" t="s">
        <v>125</v>
      </c>
      <c r="K22" s="1" t="s">
        <v>92</v>
      </c>
      <c r="L22" s="1" t="s">
        <v>129</v>
      </c>
      <c r="M22" s="1" t="s">
        <v>45</v>
      </c>
      <c r="N22" s="1"/>
      <c r="O22" s="1" t="s">
        <v>238</v>
      </c>
    </row>
    <row r="23" spans="1:15" ht="31.5" x14ac:dyDescent="0.25">
      <c r="A23" s="1">
        <v>19</v>
      </c>
      <c r="B23" s="1" t="s">
        <v>239</v>
      </c>
      <c r="C23" s="1" t="s">
        <v>135</v>
      </c>
      <c r="D23" s="1" t="s">
        <v>133</v>
      </c>
      <c r="E23" s="1">
        <v>100</v>
      </c>
      <c r="F23" s="1"/>
      <c r="G23" s="1" t="s">
        <v>36</v>
      </c>
      <c r="H23" s="1" t="s">
        <v>168</v>
      </c>
      <c r="I23" s="1" t="s">
        <v>134</v>
      </c>
      <c r="J23" s="1" t="s">
        <v>135</v>
      </c>
      <c r="K23" s="1" t="s">
        <v>92</v>
      </c>
      <c r="L23" s="1" t="s">
        <v>136</v>
      </c>
      <c r="M23" s="1" t="s">
        <v>45</v>
      </c>
      <c r="N23" s="1"/>
      <c r="O23" s="1" t="s">
        <v>240</v>
      </c>
    </row>
    <row r="24" spans="1:15" ht="31.5" x14ac:dyDescent="0.25">
      <c r="A24" s="1">
        <v>20</v>
      </c>
      <c r="B24" s="1" t="s">
        <v>241</v>
      </c>
      <c r="C24" s="1" t="s">
        <v>141</v>
      </c>
      <c r="D24" s="1" t="s">
        <v>56</v>
      </c>
      <c r="E24" s="1">
        <v>10</v>
      </c>
      <c r="F24" s="1"/>
      <c r="G24" s="1" t="s">
        <v>36</v>
      </c>
      <c r="H24" s="1" t="s">
        <v>168</v>
      </c>
      <c r="I24" s="1" t="s">
        <v>140</v>
      </c>
      <c r="J24" s="1" t="s">
        <v>141</v>
      </c>
      <c r="K24" s="1" t="s">
        <v>92</v>
      </c>
      <c r="L24" s="1" t="s">
        <v>142</v>
      </c>
      <c r="M24" s="1" t="s">
        <v>45</v>
      </c>
      <c r="N24" s="1"/>
      <c r="O24" s="1" t="s">
        <v>242</v>
      </c>
    </row>
    <row r="25" spans="1:15" ht="31.5" x14ac:dyDescent="0.25">
      <c r="A25" s="1">
        <v>21</v>
      </c>
      <c r="B25" s="1" t="s">
        <v>243</v>
      </c>
      <c r="C25" s="1" t="s">
        <v>244</v>
      </c>
      <c r="D25" s="1" t="s">
        <v>39</v>
      </c>
      <c r="E25" s="1">
        <v>8</v>
      </c>
      <c r="F25" s="1"/>
      <c r="G25" s="1" t="s">
        <v>36</v>
      </c>
      <c r="H25" s="1" t="s">
        <v>168</v>
      </c>
      <c r="I25" s="1" t="s">
        <v>245</v>
      </c>
      <c r="J25" s="1" t="s">
        <v>244</v>
      </c>
      <c r="K25" s="1" t="s">
        <v>43</v>
      </c>
      <c r="L25" s="1" t="s">
        <v>44</v>
      </c>
      <c r="M25" s="1" t="s">
        <v>45</v>
      </c>
      <c r="N25" s="1"/>
      <c r="O25" s="1" t="s">
        <v>246</v>
      </c>
    </row>
    <row r="26" spans="1:15" x14ac:dyDescent="0.25">
      <c r="A26" s="1">
        <v>22</v>
      </c>
      <c r="B26" s="1" t="s">
        <v>113</v>
      </c>
      <c r="C26" s="1" t="s">
        <v>114</v>
      </c>
      <c r="D26" s="1" t="s">
        <v>56</v>
      </c>
      <c r="E26" s="1">
        <v>6</v>
      </c>
      <c r="F26" s="1"/>
      <c r="G26" s="1" t="s">
        <v>36</v>
      </c>
      <c r="H26" s="1" t="s">
        <v>36</v>
      </c>
      <c r="I26" s="1" t="s">
        <v>36</v>
      </c>
      <c r="J26" s="1" t="s">
        <v>36</v>
      </c>
      <c r="K26" s="1" t="s">
        <v>36</v>
      </c>
      <c r="L26" s="1"/>
      <c r="M26" s="1"/>
      <c r="N26" s="1" t="s">
        <v>247</v>
      </c>
      <c r="O26" s="1"/>
    </row>
    <row r="27" spans="1:15" ht="78.75" x14ac:dyDescent="0.25">
      <c r="A27" s="1">
        <v>23</v>
      </c>
      <c r="B27" s="1" t="s">
        <v>248</v>
      </c>
      <c r="C27" s="1" t="s">
        <v>249</v>
      </c>
      <c r="D27" s="1" t="s">
        <v>49</v>
      </c>
      <c r="E27" s="1">
        <v>6</v>
      </c>
      <c r="F27" s="1"/>
      <c r="G27" s="1" t="s">
        <v>36</v>
      </c>
      <c r="H27" s="1"/>
      <c r="I27" s="1"/>
      <c r="J27" s="1"/>
      <c r="K27" s="1"/>
      <c r="L27" s="1"/>
      <c r="M27" s="1" t="s">
        <v>251</v>
      </c>
      <c r="N27" s="1" t="s">
        <v>252</v>
      </c>
    </row>
    <row r="28" spans="1:15" x14ac:dyDescent="0.25">
      <c r="A28" s="1">
        <v>24</v>
      </c>
      <c r="B28" s="1" t="s">
        <v>157</v>
      </c>
      <c r="C28" s="1" t="s">
        <v>253</v>
      </c>
      <c r="D28" s="1" t="s">
        <v>159</v>
      </c>
      <c r="E28" s="1"/>
      <c r="F28" s="1"/>
      <c r="G28" s="1" t="s">
        <v>36</v>
      </c>
      <c r="H28" s="1" t="s">
        <v>36</v>
      </c>
      <c r="I28" s="1"/>
      <c r="J28" s="1"/>
      <c r="K28" s="1"/>
      <c r="L28" s="1"/>
      <c r="M28" s="1"/>
      <c r="N28" s="1"/>
      <c r="O28" s="1"/>
    </row>
    <row r="29" spans="1:15" x14ac:dyDescent="0.25">
      <c r="A29" s="1">
        <v>25</v>
      </c>
      <c r="B29" s="1" t="s">
        <v>155</v>
      </c>
      <c r="C29" s="1" t="s">
        <v>254</v>
      </c>
      <c r="D29" s="1" t="s">
        <v>56</v>
      </c>
      <c r="E29" s="1">
        <v>6</v>
      </c>
      <c r="F29" s="1"/>
      <c r="G29" s="1" t="s">
        <v>36</v>
      </c>
      <c r="H29" s="1" t="s">
        <v>36</v>
      </c>
      <c r="I29" s="1"/>
      <c r="J29" s="1"/>
      <c r="K29" s="1"/>
      <c r="L29" s="1"/>
      <c r="M29" s="1"/>
      <c r="N29" s="1"/>
      <c r="O29" s="1"/>
    </row>
    <row r="30" spans="1:15" x14ac:dyDescent="0.25">
      <c r="A30" s="1">
        <v>26</v>
      </c>
      <c r="B30" s="1" t="s">
        <v>162</v>
      </c>
      <c r="C30" s="1" t="s">
        <v>255</v>
      </c>
      <c r="D30" s="1" t="s">
        <v>159</v>
      </c>
      <c r="E30" s="1"/>
      <c r="F30" s="1"/>
      <c r="G30" s="1" t="s">
        <v>36</v>
      </c>
      <c r="H30" s="1" t="s">
        <v>36</v>
      </c>
      <c r="I30" s="1"/>
      <c r="J30" s="1"/>
      <c r="K30" s="1"/>
      <c r="L30" s="1"/>
      <c r="M30" s="1"/>
      <c r="N30" s="1"/>
      <c r="O30" s="1"/>
    </row>
    <row r="31" spans="1:15" x14ac:dyDescent="0.25">
      <c r="A31" s="1">
        <v>27</v>
      </c>
      <c r="B31" s="1" t="s">
        <v>160</v>
      </c>
      <c r="C31" s="1" t="s">
        <v>256</v>
      </c>
      <c r="D31" s="1" t="s">
        <v>56</v>
      </c>
      <c r="E31" s="1">
        <v>6</v>
      </c>
      <c r="F31" s="1"/>
      <c r="G31" s="1" t="s">
        <v>36</v>
      </c>
      <c r="H31" s="1" t="s">
        <v>36</v>
      </c>
      <c r="I31" s="1"/>
      <c r="J31" s="1"/>
      <c r="K31" s="1"/>
      <c r="L31" s="1"/>
      <c r="M31" s="1"/>
      <c r="N31" s="1"/>
      <c r="O31" s="1"/>
    </row>
  </sheetData>
  <mergeCells count="3">
    <mergeCell ref="A1:B1"/>
    <mergeCell ref="A2:B2"/>
    <mergeCell ref="A3:B3"/>
  </mergeCell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election activeCell="A3" sqref="A3:B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19</v>
      </c>
      <c r="B1" s="12"/>
      <c r="C1" s="1" t="s">
        <v>257</v>
      </c>
      <c r="D1" s="1" t="s">
        <v>10</v>
      </c>
      <c r="E1" s="5" t="str">
        <f>HYPERLINK("#'目錄'!A1","回首頁")</f>
        <v>回首頁</v>
      </c>
      <c r="N1" s="4" t="s">
        <v>21</v>
      </c>
      <c r="O1" s="1"/>
    </row>
    <row r="2" spans="1:15" ht="24" customHeight="1" x14ac:dyDescent="0.25">
      <c r="A2" s="12" t="s">
        <v>22</v>
      </c>
      <c r="B2" s="12"/>
      <c r="C2" s="1" t="s">
        <v>258</v>
      </c>
      <c r="N2" s="4" t="s">
        <v>24</v>
      </c>
      <c r="O2" s="1" t="s">
        <v>259</v>
      </c>
    </row>
    <row r="3" spans="1:15" ht="24" customHeight="1" x14ac:dyDescent="0.25">
      <c r="A3" s="12" t="s">
        <v>25</v>
      </c>
      <c r="B3" s="12"/>
      <c r="C3" s="1" t="s">
        <v>260</v>
      </c>
      <c r="N3" s="4" t="s">
        <v>26</v>
      </c>
      <c r="O3" s="1" t="s">
        <v>703</v>
      </c>
    </row>
    <row r="4" spans="1:15" ht="16.5" x14ac:dyDescent="0.25">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5" x14ac:dyDescent="0.25">
      <c r="A5" s="1">
        <v>1</v>
      </c>
      <c r="B5" s="1" t="s">
        <v>47</v>
      </c>
      <c r="C5" s="1" t="s">
        <v>48</v>
      </c>
      <c r="D5" s="1" t="s">
        <v>49</v>
      </c>
      <c r="E5" s="1">
        <v>7</v>
      </c>
      <c r="F5" s="1"/>
      <c r="G5" s="1" t="s">
        <v>36</v>
      </c>
      <c r="H5" s="1" t="s">
        <v>127</v>
      </c>
      <c r="I5" s="1" t="s">
        <v>50</v>
      </c>
      <c r="J5" s="1" t="s">
        <v>48</v>
      </c>
      <c r="K5" s="1" t="s">
        <v>43</v>
      </c>
      <c r="L5" s="1" t="s">
        <v>52</v>
      </c>
      <c r="M5" s="1" t="s">
        <v>45</v>
      </c>
      <c r="N5" s="1"/>
      <c r="O5" s="1" t="s">
        <v>261</v>
      </c>
    </row>
    <row r="6" spans="1:15" ht="47.25" x14ac:dyDescent="0.25">
      <c r="A6" s="1">
        <v>2</v>
      </c>
      <c r="B6" s="1" t="s">
        <v>68</v>
      </c>
      <c r="C6" s="1" t="s">
        <v>262</v>
      </c>
      <c r="D6" s="1" t="s">
        <v>49</v>
      </c>
      <c r="E6" s="1">
        <v>3</v>
      </c>
      <c r="F6" s="1"/>
      <c r="G6" s="1" t="s">
        <v>263</v>
      </c>
      <c r="H6" s="1" t="s">
        <v>127</v>
      </c>
      <c r="I6" s="1" t="s">
        <v>71</v>
      </c>
      <c r="J6" s="1" t="s">
        <v>69</v>
      </c>
      <c r="K6" s="1" t="s">
        <v>43</v>
      </c>
      <c r="L6" s="1" t="s">
        <v>73</v>
      </c>
      <c r="M6" s="1" t="s">
        <v>45</v>
      </c>
      <c r="N6" s="1"/>
      <c r="O6" s="1" t="s">
        <v>264</v>
      </c>
    </row>
    <row r="7" spans="1:15" ht="63" x14ac:dyDescent="0.25">
      <c r="A7" s="1">
        <v>3</v>
      </c>
      <c r="B7" s="1" t="s">
        <v>265</v>
      </c>
      <c r="C7" s="1" t="s">
        <v>266</v>
      </c>
      <c r="D7" s="1" t="s">
        <v>56</v>
      </c>
      <c r="E7" s="1">
        <v>2</v>
      </c>
      <c r="F7" s="1"/>
      <c r="G7" s="1" t="s">
        <v>267</v>
      </c>
      <c r="H7" s="1" t="s">
        <v>36</v>
      </c>
      <c r="I7" s="1" t="s">
        <v>36</v>
      </c>
      <c r="J7" s="1" t="s">
        <v>36</v>
      </c>
      <c r="K7" s="1" t="s">
        <v>36</v>
      </c>
      <c r="L7" s="1"/>
      <c r="M7" s="1"/>
      <c r="N7" s="1"/>
      <c r="O7" s="1" t="s">
        <v>268</v>
      </c>
    </row>
    <row r="8" spans="1:15" ht="94.5" x14ac:dyDescent="0.25">
      <c r="A8" s="1">
        <v>4</v>
      </c>
      <c r="B8" s="1" t="s">
        <v>54</v>
      </c>
      <c r="C8" s="1" t="s">
        <v>55</v>
      </c>
      <c r="D8" s="1" t="s">
        <v>56</v>
      </c>
      <c r="E8" s="1">
        <v>3</v>
      </c>
      <c r="F8" s="1"/>
      <c r="G8" s="1" t="s">
        <v>36</v>
      </c>
      <c r="H8" s="1" t="s">
        <v>36</v>
      </c>
      <c r="I8" s="1" t="s">
        <v>36</v>
      </c>
      <c r="J8" s="1" t="s">
        <v>36</v>
      </c>
      <c r="K8" s="1" t="s">
        <v>36</v>
      </c>
      <c r="L8" s="1"/>
      <c r="M8" s="1"/>
      <c r="N8" s="1"/>
      <c r="O8" s="1" t="s">
        <v>269</v>
      </c>
    </row>
    <row r="9" spans="1:15" ht="31.5" x14ac:dyDescent="0.25">
      <c r="A9" s="1">
        <v>5</v>
      </c>
      <c r="B9" s="1" t="s">
        <v>270</v>
      </c>
      <c r="C9" s="1" t="s">
        <v>271</v>
      </c>
      <c r="D9" s="1" t="s">
        <v>56</v>
      </c>
      <c r="E9" s="1">
        <v>1</v>
      </c>
      <c r="F9" s="1"/>
      <c r="G9" s="1" t="s">
        <v>272</v>
      </c>
      <c r="H9" s="1" t="s">
        <v>127</v>
      </c>
      <c r="I9" s="1" t="s">
        <v>273</v>
      </c>
      <c r="J9" s="1" t="s">
        <v>271</v>
      </c>
      <c r="K9" s="1" t="s">
        <v>92</v>
      </c>
      <c r="L9" s="1" t="s">
        <v>93</v>
      </c>
      <c r="M9" s="1" t="s">
        <v>45</v>
      </c>
      <c r="N9" s="1"/>
      <c r="O9" s="1" t="s">
        <v>274</v>
      </c>
    </row>
    <row r="10" spans="1:15" ht="31.5" x14ac:dyDescent="0.25">
      <c r="A10" s="1">
        <v>6</v>
      </c>
      <c r="B10" s="1" t="s">
        <v>58</v>
      </c>
      <c r="C10" s="1" t="s">
        <v>59</v>
      </c>
      <c r="D10" s="1" t="s">
        <v>56</v>
      </c>
      <c r="E10" s="1">
        <v>14</v>
      </c>
      <c r="F10" s="1"/>
      <c r="G10" s="1" t="s">
        <v>275</v>
      </c>
      <c r="H10" s="1" t="s">
        <v>127</v>
      </c>
      <c r="I10" s="1" t="s">
        <v>60</v>
      </c>
      <c r="J10" s="1" t="s">
        <v>59</v>
      </c>
      <c r="K10" s="1" t="s">
        <v>43</v>
      </c>
      <c r="L10" s="1" t="s">
        <v>62</v>
      </c>
      <c r="M10" s="1" t="s">
        <v>45</v>
      </c>
      <c r="N10" s="1"/>
      <c r="O10" s="1" t="s">
        <v>276</v>
      </c>
    </row>
    <row r="11" spans="1:15" ht="110.25" x14ac:dyDescent="0.25">
      <c r="A11" s="1">
        <v>7</v>
      </c>
      <c r="B11" s="1" t="s">
        <v>277</v>
      </c>
      <c r="C11" s="1" t="s">
        <v>278</v>
      </c>
      <c r="D11" s="1" t="s">
        <v>56</v>
      </c>
      <c r="E11" s="1">
        <v>1</v>
      </c>
      <c r="F11" s="1"/>
      <c r="G11" s="1" t="s">
        <v>279</v>
      </c>
      <c r="H11" s="1" t="s">
        <v>36</v>
      </c>
      <c r="I11" s="1" t="s">
        <v>36</v>
      </c>
      <c r="J11" s="1" t="s">
        <v>36</v>
      </c>
      <c r="K11" s="1" t="s">
        <v>36</v>
      </c>
      <c r="L11" s="1"/>
      <c r="M11" s="1"/>
      <c r="N11" s="1" t="s">
        <v>123</v>
      </c>
      <c r="O11" s="1"/>
    </row>
    <row r="12" spans="1:15" x14ac:dyDescent="0.25">
      <c r="A12" s="1">
        <v>8</v>
      </c>
      <c r="B12" s="1" t="s">
        <v>101</v>
      </c>
      <c r="C12" s="1" t="s">
        <v>102</v>
      </c>
      <c r="D12" s="1" t="s">
        <v>49</v>
      </c>
      <c r="E12" s="1">
        <v>14</v>
      </c>
      <c r="F12" s="1"/>
      <c r="G12" s="1" t="s">
        <v>280</v>
      </c>
      <c r="H12" s="1" t="s">
        <v>36</v>
      </c>
      <c r="I12" s="1" t="s">
        <v>36</v>
      </c>
      <c r="J12" s="1" t="s">
        <v>36</v>
      </c>
      <c r="K12" s="1" t="s">
        <v>36</v>
      </c>
      <c r="L12" s="1"/>
      <c r="M12" s="1"/>
      <c r="N12" s="1" t="s">
        <v>123</v>
      </c>
      <c r="O12" s="1"/>
    </row>
    <row r="13" spans="1:15" ht="31.5" x14ac:dyDescent="0.25">
      <c r="A13" s="1">
        <v>9</v>
      </c>
      <c r="B13" s="1" t="s">
        <v>281</v>
      </c>
      <c r="C13" s="1" t="s">
        <v>282</v>
      </c>
      <c r="D13" s="1" t="s">
        <v>56</v>
      </c>
      <c r="E13" s="1">
        <v>2</v>
      </c>
      <c r="F13" s="1"/>
      <c r="G13" s="1" t="s">
        <v>283</v>
      </c>
      <c r="H13" s="1" t="s">
        <v>36</v>
      </c>
      <c r="I13" s="1" t="s">
        <v>36</v>
      </c>
      <c r="J13" s="1" t="s">
        <v>36</v>
      </c>
      <c r="K13" s="1" t="s">
        <v>36</v>
      </c>
      <c r="L13" s="1"/>
      <c r="M13" s="1"/>
      <c r="N13" s="1" t="s">
        <v>115</v>
      </c>
      <c r="O13" s="1"/>
    </row>
    <row r="14" spans="1:15" x14ac:dyDescent="0.25">
      <c r="A14" s="1">
        <v>10</v>
      </c>
      <c r="B14" s="1" t="s">
        <v>157</v>
      </c>
      <c r="C14" s="1" t="s">
        <v>253</v>
      </c>
      <c r="D14" s="1" t="s">
        <v>159</v>
      </c>
      <c r="E14" s="1"/>
      <c r="F14" s="1"/>
      <c r="G14" s="1" t="s">
        <v>36</v>
      </c>
      <c r="H14" s="1" t="s">
        <v>36</v>
      </c>
      <c r="I14" s="1"/>
      <c r="J14" s="1"/>
      <c r="K14" s="1"/>
      <c r="L14" s="1"/>
      <c r="M14" s="1"/>
      <c r="N14" s="1"/>
      <c r="O14" s="1"/>
    </row>
    <row r="15" spans="1:15" x14ac:dyDescent="0.25">
      <c r="A15" s="1">
        <v>11</v>
      </c>
      <c r="B15" s="1" t="s">
        <v>155</v>
      </c>
      <c r="C15" s="1" t="s">
        <v>254</v>
      </c>
      <c r="D15" s="1" t="s">
        <v>56</v>
      </c>
      <c r="E15" s="1">
        <v>6</v>
      </c>
      <c r="F15" s="1"/>
      <c r="G15" s="1" t="s">
        <v>36</v>
      </c>
      <c r="H15" s="1" t="s">
        <v>36</v>
      </c>
      <c r="I15" s="1"/>
      <c r="J15" s="1"/>
      <c r="K15" s="1"/>
      <c r="L15" s="1"/>
      <c r="M15" s="1"/>
      <c r="N15" s="1"/>
      <c r="O15" s="1"/>
    </row>
    <row r="16" spans="1:15" x14ac:dyDescent="0.25">
      <c r="A16" s="1">
        <v>12</v>
      </c>
      <c r="B16" s="1" t="s">
        <v>162</v>
      </c>
      <c r="C16" s="1" t="s">
        <v>255</v>
      </c>
      <c r="D16" s="1" t="s">
        <v>159</v>
      </c>
      <c r="E16" s="1"/>
      <c r="F16" s="1"/>
      <c r="G16" s="1" t="s">
        <v>36</v>
      </c>
      <c r="H16" s="1" t="s">
        <v>36</v>
      </c>
      <c r="I16" s="1"/>
      <c r="J16" s="1"/>
      <c r="K16" s="1"/>
      <c r="L16" s="1"/>
      <c r="M16" s="1"/>
      <c r="N16" s="1"/>
      <c r="O16" s="1"/>
    </row>
    <row r="17" spans="1:15" x14ac:dyDescent="0.25">
      <c r="A17" s="1">
        <v>13</v>
      </c>
      <c r="B17" s="1" t="s">
        <v>160</v>
      </c>
      <c r="C17" s="1" t="s">
        <v>256</v>
      </c>
      <c r="D17" s="1" t="s">
        <v>56</v>
      </c>
      <c r="E17" s="1">
        <v>6</v>
      </c>
      <c r="F17" s="1"/>
      <c r="G17" s="1" t="s">
        <v>36</v>
      </c>
      <c r="H17" s="1" t="s">
        <v>36</v>
      </c>
      <c r="I17" s="1"/>
      <c r="J17" s="1"/>
      <c r="K17" s="1"/>
      <c r="L17" s="1"/>
      <c r="M17" s="1"/>
      <c r="N17" s="1"/>
      <c r="O17" s="1"/>
    </row>
  </sheetData>
  <mergeCells count="3">
    <mergeCell ref="A1:B1"/>
    <mergeCell ref="A2:B2"/>
    <mergeCell ref="A3:B3"/>
  </mergeCells>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E1" workbookViewId="0">
      <selection activeCell="O3" sqref="O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19</v>
      </c>
      <c r="B1" s="12"/>
      <c r="C1" s="1" t="s">
        <v>257</v>
      </c>
      <c r="D1" s="1" t="s">
        <v>10</v>
      </c>
      <c r="E1" s="5" t="str">
        <f>HYPERLINK("#'目錄'!A1","回首頁")</f>
        <v>回首頁</v>
      </c>
      <c r="N1" s="4" t="s">
        <v>21</v>
      </c>
      <c r="O1" s="1"/>
    </row>
    <row r="2" spans="1:15" ht="24" customHeight="1" x14ac:dyDescent="0.25">
      <c r="A2" s="12" t="s">
        <v>22</v>
      </c>
      <c r="B2" s="12"/>
      <c r="C2" s="1" t="s">
        <v>258</v>
      </c>
      <c r="N2" s="4" t="s">
        <v>24</v>
      </c>
      <c r="O2" s="1" t="s">
        <v>705</v>
      </c>
    </row>
    <row r="3" spans="1:15" ht="24" customHeight="1" x14ac:dyDescent="0.25">
      <c r="A3" s="12" t="s">
        <v>25</v>
      </c>
      <c r="B3" s="12"/>
      <c r="C3" s="1" t="s">
        <v>284</v>
      </c>
      <c r="N3" s="4" t="s">
        <v>26</v>
      </c>
      <c r="O3" s="1" t="s">
        <v>704</v>
      </c>
    </row>
    <row r="4" spans="1:15" ht="16.5" x14ac:dyDescent="0.25">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5" x14ac:dyDescent="0.25">
      <c r="A5" s="1">
        <v>1</v>
      </c>
      <c r="B5" s="1" t="s">
        <v>47</v>
      </c>
      <c r="C5" s="1" t="s">
        <v>48</v>
      </c>
      <c r="D5" s="1" t="s">
        <v>49</v>
      </c>
      <c r="E5" s="1">
        <v>7</v>
      </c>
      <c r="F5" s="1"/>
      <c r="G5" s="1" t="s">
        <v>36</v>
      </c>
      <c r="H5" s="1" t="s">
        <v>127</v>
      </c>
      <c r="I5" s="1" t="s">
        <v>50</v>
      </c>
      <c r="J5" s="1" t="s">
        <v>48</v>
      </c>
      <c r="K5" s="1" t="s">
        <v>43</v>
      </c>
      <c r="L5" s="1" t="s">
        <v>52</v>
      </c>
      <c r="M5" s="1" t="s">
        <v>45</v>
      </c>
      <c r="N5" s="1"/>
      <c r="O5" s="1" t="s">
        <v>261</v>
      </c>
    </row>
    <row r="6" spans="1:15" ht="47.25" x14ac:dyDescent="0.25">
      <c r="A6" s="1">
        <v>2</v>
      </c>
      <c r="B6" s="1" t="s">
        <v>68</v>
      </c>
      <c r="C6" s="1" t="s">
        <v>262</v>
      </c>
      <c r="D6" s="1" t="s">
        <v>49</v>
      </c>
      <c r="E6" s="1">
        <v>3</v>
      </c>
      <c r="F6" s="1"/>
      <c r="G6" s="1" t="s">
        <v>263</v>
      </c>
      <c r="H6" s="1" t="s">
        <v>127</v>
      </c>
      <c r="I6" s="1" t="s">
        <v>71</v>
      </c>
      <c r="J6" s="1" t="s">
        <v>69</v>
      </c>
      <c r="K6" s="1" t="s">
        <v>43</v>
      </c>
      <c r="L6" s="1" t="s">
        <v>73</v>
      </c>
      <c r="M6" s="1" t="s">
        <v>45</v>
      </c>
      <c r="N6" s="1"/>
      <c r="O6" s="1" t="s">
        <v>264</v>
      </c>
    </row>
    <row r="7" spans="1:15" ht="63" x14ac:dyDescent="0.25">
      <c r="A7" s="1">
        <v>3</v>
      </c>
      <c r="B7" s="1" t="s">
        <v>265</v>
      </c>
      <c r="C7" s="1" t="s">
        <v>266</v>
      </c>
      <c r="D7" s="1" t="s">
        <v>56</v>
      </c>
      <c r="E7" s="1">
        <v>2</v>
      </c>
      <c r="F7" s="1"/>
      <c r="G7" s="1" t="s">
        <v>267</v>
      </c>
      <c r="H7" s="1" t="s">
        <v>36</v>
      </c>
      <c r="I7" s="1" t="s">
        <v>36</v>
      </c>
      <c r="J7" s="1" t="s">
        <v>36</v>
      </c>
      <c r="K7" s="1" t="s">
        <v>36</v>
      </c>
      <c r="L7" s="1"/>
      <c r="M7" s="1"/>
      <c r="N7" s="1" t="s">
        <v>285</v>
      </c>
      <c r="O7" s="1"/>
    </row>
    <row r="8" spans="1:15" ht="94.5" x14ac:dyDescent="0.25">
      <c r="A8" s="1">
        <v>4</v>
      </c>
      <c r="B8" s="1" t="s">
        <v>54</v>
      </c>
      <c r="C8" s="1" t="s">
        <v>55</v>
      </c>
      <c r="D8" s="1" t="s">
        <v>56</v>
      </c>
      <c r="E8" s="1">
        <v>3</v>
      </c>
      <c r="F8" s="1"/>
      <c r="G8" s="1" t="s">
        <v>36</v>
      </c>
      <c r="H8" s="1" t="s">
        <v>36</v>
      </c>
      <c r="I8" s="1" t="s">
        <v>36</v>
      </c>
      <c r="J8" s="1" t="s">
        <v>36</v>
      </c>
      <c r="K8" s="1" t="s">
        <v>36</v>
      </c>
      <c r="L8" s="1"/>
      <c r="M8" s="1"/>
      <c r="N8" s="1"/>
      <c r="O8" s="1" t="s">
        <v>269</v>
      </c>
    </row>
    <row r="9" spans="1:15" ht="31.5" x14ac:dyDescent="0.25">
      <c r="A9" s="1">
        <v>5</v>
      </c>
      <c r="B9" s="1" t="s">
        <v>270</v>
      </c>
      <c r="C9" s="1" t="s">
        <v>271</v>
      </c>
      <c r="D9" s="1" t="s">
        <v>56</v>
      </c>
      <c r="E9" s="1">
        <v>1</v>
      </c>
      <c r="F9" s="1"/>
      <c r="G9" s="1" t="s">
        <v>272</v>
      </c>
      <c r="H9" s="1" t="s">
        <v>127</v>
      </c>
      <c r="I9" s="1" t="s">
        <v>273</v>
      </c>
      <c r="J9" s="1" t="s">
        <v>271</v>
      </c>
      <c r="K9" s="1" t="s">
        <v>92</v>
      </c>
      <c r="L9" s="1" t="s">
        <v>93</v>
      </c>
      <c r="M9" s="1" t="s">
        <v>45</v>
      </c>
      <c r="N9" s="1"/>
      <c r="O9" s="1" t="s">
        <v>274</v>
      </c>
    </row>
    <row r="10" spans="1:15" ht="31.5" x14ac:dyDescent="0.25">
      <c r="A10" s="1">
        <v>6</v>
      </c>
      <c r="B10" s="1" t="s">
        <v>58</v>
      </c>
      <c r="C10" s="1" t="s">
        <v>59</v>
      </c>
      <c r="D10" s="1" t="s">
        <v>56</v>
      </c>
      <c r="E10" s="1">
        <v>14</v>
      </c>
      <c r="F10" s="1"/>
      <c r="G10" s="1" t="s">
        <v>275</v>
      </c>
      <c r="H10" s="1" t="s">
        <v>127</v>
      </c>
      <c r="I10" s="1" t="s">
        <v>60</v>
      </c>
      <c r="J10" s="1" t="s">
        <v>59</v>
      </c>
      <c r="K10" s="1" t="s">
        <v>43</v>
      </c>
      <c r="L10" s="1" t="s">
        <v>62</v>
      </c>
      <c r="M10" s="1" t="s">
        <v>45</v>
      </c>
      <c r="N10" s="1"/>
      <c r="O10" s="1" t="s">
        <v>276</v>
      </c>
    </row>
    <row r="11" spans="1:15" ht="110.25" x14ac:dyDescent="0.25">
      <c r="A11" s="1">
        <v>7</v>
      </c>
      <c r="B11" s="1" t="s">
        <v>277</v>
      </c>
      <c r="C11" s="1" t="s">
        <v>278</v>
      </c>
      <c r="D11" s="1" t="s">
        <v>56</v>
      </c>
      <c r="E11" s="1">
        <v>1</v>
      </c>
      <c r="F11" s="1"/>
      <c r="G11" s="1" t="s">
        <v>279</v>
      </c>
      <c r="H11" s="1" t="s">
        <v>36</v>
      </c>
      <c r="I11" s="1" t="s">
        <v>36</v>
      </c>
      <c r="J11" s="1" t="s">
        <v>36</v>
      </c>
      <c r="K11" s="1" t="s">
        <v>36</v>
      </c>
      <c r="L11" s="1"/>
      <c r="M11" s="1"/>
      <c r="N11" s="1" t="s">
        <v>123</v>
      </c>
      <c r="O11" s="1"/>
    </row>
    <row r="12" spans="1:15" x14ac:dyDescent="0.25">
      <c r="A12" s="1">
        <v>8</v>
      </c>
      <c r="B12" s="1" t="s">
        <v>101</v>
      </c>
      <c r="C12" s="1" t="s">
        <v>102</v>
      </c>
      <c r="D12" s="1" t="s">
        <v>49</v>
      </c>
      <c r="E12" s="1">
        <v>14</v>
      </c>
      <c r="F12" s="1"/>
      <c r="G12" s="1" t="s">
        <v>280</v>
      </c>
      <c r="H12" s="1" t="s">
        <v>36</v>
      </c>
      <c r="I12" s="1" t="s">
        <v>36</v>
      </c>
      <c r="J12" s="1" t="s">
        <v>36</v>
      </c>
      <c r="K12" s="1" t="s">
        <v>36</v>
      </c>
      <c r="L12" s="1"/>
      <c r="M12" s="1"/>
      <c r="N12" s="1" t="s">
        <v>123</v>
      </c>
      <c r="O12" s="1"/>
    </row>
    <row r="13" spans="1:15" ht="31.5" x14ac:dyDescent="0.25">
      <c r="A13" s="1">
        <v>9</v>
      </c>
      <c r="B13" s="1" t="s">
        <v>281</v>
      </c>
      <c r="C13" s="1" t="s">
        <v>282</v>
      </c>
      <c r="D13" s="1" t="s">
        <v>56</v>
      </c>
      <c r="E13" s="1">
        <v>2</v>
      </c>
      <c r="F13" s="1"/>
      <c r="G13" s="1" t="s">
        <v>283</v>
      </c>
      <c r="H13" s="1" t="s">
        <v>36</v>
      </c>
      <c r="I13" s="1" t="s">
        <v>36</v>
      </c>
      <c r="J13" s="1" t="s">
        <v>36</v>
      </c>
      <c r="K13" s="1" t="s">
        <v>36</v>
      </c>
      <c r="L13" s="1"/>
      <c r="M13" s="1"/>
      <c r="N13" s="1" t="s">
        <v>115</v>
      </c>
      <c r="O13" s="1"/>
    </row>
    <row r="14" spans="1:15" x14ac:dyDescent="0.25">
      <c r="A14" s="1">
        <v>10</v>
      </c>
      <c r="B14" s="1" t="s">
        <v>157</v>
      </c>
      <c r="C14" s="1" t="s">
        <v>253</v>
      </c>
      <c r="D14" s="1" t="s">
        <v>159</v>
      </c>
      <c r="E14" s="1"/>
      <c r="F14" s="1"/>
      <c r="G14" s="1" t="s">
        <v>36</v>
      </c>
      <c r="H14" s="1" t="s">
        <v>36</v>
      </c>
      <c r="I14" s="1"/>
      <c r="J14" s="1"/>
      <c r="K14" s="1"/>
      <c r="L14" s="1"/>
      <c r="M14" s="1"/>
      <c r="N14" s="1"/>
      <c r="O14" s="1"/>
    </row>
    <row r="15" spans="1:15" x14ac:dyDescent="0.25">
      <c r="A15" s="1">
        <v>11</v>
      </c>
      <c r="B15" s="1" t="s">
        <v>155</v>
      </c>
      <c r="C15" s="1" t="s">
        <v>254</v>
      </c>
      <c r="D15" s="1" t="s">
        <v>56</v>
      </c>
      <c r="E15" s="1">
        <v>6</v>
      </c>
      <c r="F15" s="1"/>
      <c r="G15" s="1" t="s">
        <v>36</v>
      </c>
      <c r="H15" s="1" t="s">
        <v>36</v>
      </c>
      <c r="I15" s="1"/>
      <c r="J15" s="1"/>
      <c r="K15" s="1"/>
      <c r="L15" s="1"/>
      <c r="M15" s="1"/>
      <c r="N15" s="1"/>
      <c r="O15" s="1"/>
    </row>
    <row r="16" spans="1:15" x14ac:dyDescent="0.25">
      <c r="A16" s="1">
        <v>12</v>
      </c>
      <c r="B16" s="1" t="s">
        <v>162</v>
      </c>
      <c r="C16" s="1" t="s">
        <v>255</v>
      </c>
      <c r="D16" s="1" t="s">
        <v>159</v>
      </c>
      <c r="E16" s="1"/>
      <c r="F16" s="1"/>
      <c r="G16" s="1" t="s">
        <v>36</v>
      </c>
      <c r="H16" s="1" t="s">
        <v>36</v>
      </c>
      <c r="I16" s="1"/>
      <c r="J16" s="1"/>
      <c r="K16" s="1"/>
      <c r="L16" s="1"/>
      <c r="M16" s="1"/>
      <c r="N16" s="1"/>
      <c r="O16" s="1"/>
    </row>
    <row r="17" spans="1:15" x14ac:dyDescent="0.25">
      <c r="A17" s="1">
        <v>13</v>
      </c>
      <c r="B17" s="1" t="s">
        <v>160</v>
      </c>
      <c r="C17" s="1" t="s">
        <v>256</v>
      </c>
      <c r="D17" s="1" t="s">
        <v>56</v>
      </c>
      <c r="E17" s="1">
        <v>6</v>
      </c>
      <c r="F17" s="1"/>
      <c r="G17" s="1" t="s">
        <v>36</v>
      </c>
      <c r="H17" s="1" t="s">
        <v>36</v>
      </c>
      <c r="I17" s="1"/>
      <c r="J17" s="1"/>
      <c r="K17" s="1"/>
      <c r="L17" s="1"/>
      <c r="M17" s="1"/>
      <c r="N17" s="1"/>
      <c r="O17" s="1"/>
    </row>
  </sheetData>
  <mergeCells count="3">
    <mergeCell ref="A1:B1"/>
    <mergeCell ref="A2:B2"/>
    <mergeCell ref="A3:B3"/>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workbookViewId="0">
      <selection activeCell="A7" sqref="A7"/>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19</v>
      </c>
      <c r="B1" s="12"/>
      <c r="C1" s="1" t="s">
        <v>286</v>
      </c>
      <c r="D1" s="1" t="s">
        <v>11</v>
      </c>
      <c r="E1" s="5" t="str">
        <f>HYPERLINK("#'目錄'!A1","回首頁")</f>
        <v>回首頁</v>
      </c>
      <c r="N1" s="4" t="s">
        <v>21</v>
      </c>
      <c r="O1" s="1"/>
    </row>
    <row r="2" spans="1:15" ht="24" customHeight="1" x14ac:dyDescent="0.25">
      <c r="A2" s="12" t="s">
        <v>22</v>
      </c>
      <c r="B2" s="12"/>
      <c r="C2" s="1" t="s">
        <v>287</v>
      </c>
      <c r="N2" s="4" t="s">
        <v>24</v>
      </c>
      <c r="O2" s="1" t="s">
        <v>700</v>
      </c>
    </row>
    <row r="3" spans="1:15" ht="24" customHeight="1" x14ac:dyDescent="0.25">
      <c r="A3" s="12" t="s">
        <v>25</v>
      </c>
      <c r="B3" s="12"/>
      <c r="C3" s="1"/>
      <c r="N3" s="4" t="s">
        <v>26</v>
      </c>
      <c r="O3" s="1" t="s">
        <v>701</v>
      </c>
    </row>
    <row r="4" spans="1:15" ht="16.5" x14ac:dyDescent="0.25">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5" x14ac:dyDescent="0.25">
      <c r="A5" s="1">
        <v>1</v>
      </c>
      <c r="B5" s="1" t="s">
        <v>243</v>
      </c>
      <c r="C5" s="1" t="s">
        <v>244</v>
      </c>
      <c r="D5" s="1" t="s">
        <v>39</v>
      </c>
      <c r="E5" s="1">
        <v>8</v>
      </c>
      <c r="F5" s="1"/>
      <c r="G5" s="1" t="s">
        <v>36</v>
      </c>
      <c r="H5" s="1" t="s">
        <v>288</v>
      </c>
      <c r="I5" s="1" t="s">
        <v>245</v>
      </c>
      <c r="J5" s="1" t="s">
        <v>244</v>
      </c>
      <c r="K5" s="1" t="s">
        <v>43</v>
      </c>
      <c r="L5" s="1" t="s">
        <v>44</v>
      </c>
      <c r="M5" s="1" t="s">
        <v>45</v>
      </c>
      <c r="N5" s="1"/>
      <c r="O5" s="1" t="s">
        <v>289</v>
      </c>
    </row>
    <row r="6" spans="1:15" ht="31.5" x14ac:dyDescent="0.25">
      <c r="A6" s="1">
        <v>2</v>
      </c>
      <c r="B6" s="1" t="s">
        <v>113</v>
      </c>
      <c r="C6" s="1" t="s">
        <v>290</v>
      </c>
      <c r="D6" s="1" t="s">
        <v>56</v>
      </c>
      <c r="E6" s="1">
        <v>6</v>
      </c>
      <c r="F6" s="1"/>
      <c r="G6" s="1" t="s">
        <v>291</v>
      </c>
      <c r="H6" s="1" t="s">
        <v>36</v>
      </c>
      <c r="I6" s="1" t="s">
        <v>36</v>
      </c>
      <c r="J6" s="1" t="s">
        <v>36</v>
      </c>
      <c r="K6" s="1" t="s">
        <v>36</v>
      </c>
      <c r="L6" s="1"/>
      <c r="M6" s="1"/>
      <c r="N6" s="1" t="s">
        <v>247</v>
      </c>
      <c r="O6" s="1"/>
    </row>
    <row r="7" spans="1:15" ht="47.25" x14ac:dyDescent="0.25">
      <c r="A7" s="1">
        <v>3</v>
      </c>
      <c r="B7" s="1" t="s">
        <v>248</v>
      </c>
      <c r="C7" s="1" t="s">
        <v>249</v>
      </c>
      <c r="D7" s="1" t="s">
        <v>49</v>
      </c>
      <c r="E7" s="1">
        <v>6</v>
      </c>
      <c r="F7" s="1"/>
      <c r="G7" s="1" t="s">
        <v>36</v>
      </c>
      <c r="H7" s="1" t="s">
        <v>292</v>
      </c>
      <c r="I7" s="1" t="s">
        <v>293</v>
      </c>
      <c r="J7" s="1" t="s">
        <v>294</v>
      </c>
      <c r="K7" s="1" t="s">
        <v>295</v>
      </c>
      <c r="L7" s="1" t="s">
        <v>296</v>
      </c>
      <c r="M7" s="1" t="s">
        <v>297</v>
      </c>
      <c r="N7" s="1"/>
      <c r="O7" s="1" t="s">
        <v>298</v>
      </c>
    </row>
    <row r="8" spans="1:15" ht="78.75" x14ac:dyDescent="0.25">
      <c r="A8" s="1">
        <v>4</v>
      </c>
      <c r="B8" s="1" t="s">
        <v>299</v>
      </c>
      <c r="C8" s="1" t="s">
        <v>300</v>
      </c>
      <c r="D8" s="1" t="s">
        <v>49</v>
      </c>
      <c r="E8" s="1">
        <v>2</v>
      </c>
      <c r="F8" s="1"/>
      <c r="G8" s="1" t="s">
        <v>301</v>
      </c>
      <c r="H8" s="1" t="s">
        <v>36</v>
      </c>
      <c r="I8" s="1" t="s">
        <v>36</v>
      </c>
      <c r="J8" s="1" t="s">
        <v>36</v>
      </c>
      <c r="K8" s="1" t="s">
        <v>36</v>
      </c>
      <c r="L8" s="1"/>
      <c r="M8" s="1"/>
      <c r="N8" s="1" t="s">
        <v>302</v>
      </c>
      <c r="O8" s="1"/>
    </row>
    <row r="9" spans="1:15" ht="141.75" x14ac:dyDescent="0.25">
      <c r="A9" s="1">
        <v>5</v>
      </c>
      <c r="B9" s="1" t="s">
        <v>188</v>
      </c>
      <c r="C9" s="1" t="s">
        <v>189</v>
      </c>
      <c r="D9" s="1" t="s">
        <v>49</v>
      </c>
      <c r="E9" s="1">
        <v>2</v>
      </c>
      <c r="F9" s="1"/>
      <c r="G9" s="1" t="s">
        <v>303</v>
      </c>
      <c r="H9" s="1" t="s">
        <v>36</v>
      </c>
      <c r="I9" s="1" t="s">
        <v>36</v>
      </c>
      <c r="J9" s="1" t="s">
        <v>36</v>
      </c>
      <c r="K9" s="1" t="s">
        <v>36</v>
      </c>
      <c r="L9" s="1"/>
      <c r="M9" s="1"/>
      <c r="N9" s="1" t="s">
        <v>304</v>
      </c>
      <c r="O9" s="1"/>
    </row>
    <row r="10" spans="1:15" x14ac:dyDescent="0.25">
      <c r="A10" s="1">
        <v>6</v>
      </c>
      <c r="B10" s="1" t="s">
        <v>305</v>
      </c>
      <c r="C10" s="1" t="s">
        <v>306</v>
      </c>
      <c r="D10" s="1" t="s">
        <v>56</v>
      </c>
      <c r="E10" s="1">
        <v>18</v>
      </c>
      <c r="F10" s="1"/>
      <c r="G10" s="1" t="s">
        <v>307</v>
      </c>
      <c r="H10" s="1" t="s">
        <v>36</v>
      </c>
      <c r="I10" s="1" t="s">
        <v>36</v>
      </c>
      <c r="J10" s="1" t="s">
        <v>36</v>
      </c>
      <c r="K10" s="1" t="s">
        <v>36</v>
      </c>
      <c r="L10" s="1"/>
      <c r="M10" s="1"/>
      <c r="N10" s="1" t="s">
        <v>115</v>
      </c>
      <c r="O10" s="1"/>
    </row>
    <row r="11" spans="1:15" ht="31.5" x14ac:dyDescent="0.25">
      <c r="A11" s="1">
        <v>7</v>
      </c>
      <c r="B11" s="1" t="s">
        <v>208</v>
      </c>
      <c r="C11" s="1" t="s">
        <v>170</v>
      </c>
      <c r="D11" s="1" t="s">
        <v>39</v>
      </c>
      <c r="E11" s="1">
        <v>8</v>
      </c>
      <c r="F11" s="1"/>
      <c r="G11" s="1" t="s">
        <v>36</v>
      </c>
      <c r="H11" s="1" t="s">
        <v>288</v>
      </c>
      <c r="I11" s="1" t="s">
        <v>245</v>
      </c>
      <c r="J11" s="1" t="s">
        <v>244</v>
      </c>
      <c r="K11" s="1" t="s">
        <v>43</v>
      </c>
      <c r="L11" s="1" t="s">
        <v>44</v>
      </c>
      <c r="M11" s="1" t="s">
        <v>45</v>
      </c>
      <c r="N11" s="1"/>
      <c r="O11" s="1" t="s">
        <v>289</v>
      </c>
    </row>
    <row r="12" spans="1:15" ht="31.5" x14ac:dyDescent="0.25">
      <c r="A12" s="1">
        <v>8</v>
      </c>
      <c r="B12" s="1" t="s">
        <v>194</v>
      </c>
      <c r="C12" s="1" t="s">
        <v>308</v>
      </c>
      <c r="D12" s="1" t="s">
        <v>49</v>
      </c>
      <c r="E12" s="1">
        <v>14</v>
      </c>
      <c r="F12" s="1"/>
      <c r="G12" s="1" t="s">
        <v>36</v>
      </c>
      <c r="H12" s="1" t="s">
        <v>288</v>
      </c>
      <c r="I12" s="1" t="s">
        <v>309</v>
      </c>
      <c r="J12" s="1" t="s">
        <v>308</v>
      </c>
      <c r="K12" s="1" t="s">
        <v>198</v>
      </c>
      <c r="L12" s="1" t="s">
        <v>310</v>
      </c>
      <c r="M12" s="1" t="s">
        <v>200</v>
      </c>
      <c r="N12" s="1"/>
      <c r="O12" s="1" t="s">
        <v>311</v>
      </c>
    </row>
    <row r="13" spans="1:15" ht="31.5" x14ac:dyDescent="0.25">
      <c r="A13" s="1">
        <v>9</v>
      </c>
      <c r="B13" s="1" t="s">
        <v>312</v>
      </c>
      <c r="C13" s="1" t="s">
        <v>313</v>
      </c>
      <c r="D13" s="1" t="s">
        <v>56</v>
      </c>
      <c r="E13" s="1">
        <v>10</v>
      </c>
      <c r="F13" s="1"/>
      <c r="G13" s="1" t="s">
        <v>36</v>
      </c>
      <c r="H13" s="1" t="s">
        <v>288</v>
      </c>
      <c r="I13" s="1" t="s">
        <v>314</v>
      </c>
      <c r="J13" s="1" t="s">
        <v>315</v>
      </c>
      <c r="K13" s="1" t="s">
        <v>92</v>
      </c>
      <c r="L13" s="1" t="s">
        <v>142</v>
      </c>
      <c r="M13" s="1" t="s">
        <v>45</v>
      </c>
      <c r="N13" s="1"/>
      <c r="O13" s="1" t="s">
        <v>316</v>
      </c>
    </row>
    <row r="14" spans="1:15" ht="31.5" x14ac:dyDescent="0.25">
      <c r="A14" s="1">
        <v>10</v>
      </c>
      <c r="B14" s="1" t="s">
        <v>317</v>
      </c>
      <c r="C14" s="1" t="s">
        <v>318</v>
      </c>
      <c r="D14" s="1" t="s">
        <v>133</v>
      </c>
      <c r="E14" s="1">
        <v>100</v>
      </c>
      <c r="F14" s="1"/>
      <c r="G14" s="1" t="s">
        <v>36</v>
      </c>
      <c r="H14" s="1" t="s">
        <v>288</v>
      </c>
      <c r="I14" s="1" t="s">
        <v>319</v>
      </c>
      <c r="J14" s="1" t="s">
        <v>320</v>
      </c>
      <c r="K14" s="1" t="s">
        <v>92</v>
      </c>
      <c r="L14" s="1" t="s">
        <v>321</v>
      </c>
      <c r="M14" s="1" t="s">
        <v>45</v>
      </c>
      <c r="N14" s="1"/>
      <c r="O14" s="1" t="s">
        <v>322</v>
      </c>
    </row>
    <row r="15" spans="1:15" ht="31.5" x14ac:dyDescent="0.25">
      <c r="A15" s="1">
        <v>11</v>
      </c>
      <c r="B15" s="1" t="s">
        <v>47</v>
      </c>
      <c r="C15" s="1" t="s">
        <v>323</v>
      </c>
      <c r="D15" s="1" t="s">
        <v>49</v>
      </c>
      <c r="E15" s="1">
        <v>7</v>
      </c>
      <c r="F15" s="1"/>
      <c r="G15" s="1" t="s">
        <v>36</v>
      </c>
      <c r="H15" s="1" t="s">
        <v>288</v>
      </c>
      <c r="I15" s="1" t="s">
        <v>50</v>
      </c>
      <c r="J15" s="1" t="s">
        <v>48</v>
      </c>
      <c r="K15" s="1" t="s">
        <v>43</v>
      </c>
      <c r="L15" s="1" t="s">
        <v>52</v>
      </c>
      <c r="M15" s="1" t="s">
        <v>45</v>
      </c>
      <c r="N15" s="1"/>
      <c r="O15" s="1" t="s">
        <v>324</v>
      </c>
    </row>
    <row r="16" spans="1:15" x14ac:dyDescent="0.25">
      <c r="A16" s="1">
        <v>12</v>
      </c>
      <c r="B16" s="1" t="s">
        <v>68</v>
      </c>
      <c r="C16" s="1" t="s">
        <v>69</v>
      </c>
      <c r="D16" s="1" t="s">
        <v>49</v>
      </c>
      <c r="E16" s="1">
        <v>3</v>
      </c>
      <c r="F16" s="1"/>
      <c r="G16" s="1" t="s">
        <v>36</v>
      </c>
      <c r="H16" s="1" t="s">
        <v>36</v>
      </c>
      <c r="I16" s="1" t="s">
        <v>36</v>
      </c>
      <c r="J16" s="1" t="s">
        <v>36</v>
      </c>
      <c r="K16" s="1" t="s">
        <v>36</v>
      </c>
      <c r="L16" s="1"/>
      <c r="M16" s="1"/>
      <c r="N16" s="1" t="s">
        <v>123</v>
      </c>
      <c r="O16" s="1"/>
    </row>
    <row r="17" spans="1:15" x14ac:dyDescent="0.25">
      <c r="A17" s="1">
        <v>13</v>
      </c>
      <c r="B17" s="1" t="s">
        <v>325</v>
      </c>
      <c r="C17" s="1" t="s">
        <v>326</v>
      </c>
      <c r="D17" s="1" t="s">
        <v>133</v>
      </c>
      <c r="E17" s="1">
        <v>100</v>
      </c>
      <c r="F17" s="1"/>
      <c r="G17" s="1" t="s">
        <v>36</v>
      </c>
      <c r="H17" s="1" t="s">
        <v>288</v>
      </c>
      <c r="I17" s="1" t="s">
        <v>327</v>
      </c>
      <c r="J17" s="1" t="s">
        <v>36</v>
      </c>
      <c r="K17" s="1" t="s">
        <v>36</v>
      </c>
      <c r="L17" s="1"/>
      <c r="M17" s="1"/>
      <c r="N17" s="1"/>
      <c r="O17" s="1" t="s">
        <v>328</v>
      </c>
    </row>
    <row r="18" spans="1:15" x14ac:dyDescent="0.25">
      <c r="A18" s="1">
        <v>14</v>
      </c>
      <c r="B18" s="1" t="s">
        <v>329</v>
      </c>
      <c r="C18" s="1" t="s">
        <v>330</v>
      </c>
      <c r="D18" s="1" t="s">
        <v>56</v>
      </c>
      <c r="E18" s="1">
        <v>12</v>
      </c>
      <c r="F18" s="1"/>
      <c r="G18" s="1" t="s">
        <v>36</v>
      </c>
      <c r="H18" s="1" t="s">
        <v>36</v>
      </c>
      <c r="I18" s="1" t="s">
        <v>36</v>
      </c>
      <c r="J18" s="1" t="s">
        <v>36</v>
      </c>
      <c r="K18" s="1" t="s">
        <v>36</v>
      </c>
      <c r="L18" s="1"/>
      <c r="M18" s="1"/>
      <c r="N18" s="1" t="s">
        <v>115</v>
      </c>
      <c r="O18" s="1"/>
    </row>
    <row r="19" spans="1:15" ht="31.5" x14ac:dyDescent="0.25">
      <c r="A19" s="1">
        <v>15</v>
      </c>
      <c r="B19" s="1" t="s">
        <v>331</v>
      </c>
      <c r="C19" s="1" t="s">
        <v>332</v>
      </c>
      <c r="D19" s="1" t="s">
        <v>133</v>
      </c>
      <c r="E19" s="1">
        <v>100</v>
      </c>
      <c r="F19" s="1"/>
      <c r="G19" s="1" t="s">
        <v>36</v>
      </c>
      <c r="H19" s="1" t="s">
        <v>288</v>
      </c>
      <c r="I19" s="1" t="s">
        <v>333</v>
      </c>
      <c r="J19" s="1" t="s">
        <v>333</v>
      </c>
      <c r="K19" s="1" t="s">
        <v>92</v>
      </c>
      <c r="L19" s="1" t="s">
        <v>321</v>
      </c>
      <c r="M19" s="1" t="s">
        <v>45</v>
      </c>
      <c r="N19" s="1"/>
      <c r="O19" s="1" t="s">
        <v>334</v>
      </c>
    </row>
    <row r="20" spans="1:15" x14ac:dyDescent="0.25">
      <c r="A20" s="1">
        <v>16</v>
      </c>
      <c r="B20" s="1" t="s">
        <v>157</v>
      </c>
      <c r="C20" s="1" t="s">
        <v>253</v>
      </c>
      <c r="D20" s="1" t="s">
        <v>159</v>
      </c>
      <c r="E20" s="1"/>
      <c r="F20" s="1"/>
      <c r="G20" s="1" t="s">
        <v>335</v>
      </c>
      <c r="H20" s="1" t="s">
        <v>36</v>
      </c>
      <c r="I20" s="1"/>
      <c r="J20" s="1"/>
      <c r="K20" s="1"/>
      <c r="L20" s="1"/>
      <c r="M20" s="1"/>
      <c r="N20" s="1"/>
      <c r="O20" s="1"/>
    </row>
    <row r="21" spans="1:15" x14ac:dyDescent="0.25">
      <c r="A21" s="1">
        <v>17</v>
      </c>
      <c r="B21" s="1" t="s">
        <v>155</v>
      </c>
      <c r="C21" s="1" t="s">
        <v>254</v>
      </c>
      <c r="D21" s="1" t="s">
        <v>56</v>
      </c>
      <c r="E21" s="1">
        <v>6</v>
      </c>
      <c r="F21" s="1"/>
      <c r="G21" s="1" t="s">
        <v>36</v>
      </c>
      <c r="H21" s="1" t="s">
        <v>36</v>
      </c>
      <c r="I21" s="1"/>
      <c r="J21" s="1"/>
      <c r="K21" s="1"/>
      <c r="L21" s="1"/>
      <c r="M21" s="1"/>
      <c r="N21" s="1"/>
      <c r="O21" s="1"/>
    </row>
    <row r="22" spans="1:15" x14ac:dyDescent="0.25">
      <c r="A22" s="1">
        <v>18</v>
      </c>
      <c r="B22" s="1" t="s">
        <v>162</v>
      </c>
      <c r="C22" s="1" t="s">
        <v>255</v>
      </c>
      <c r="D22" s="1" t="s">
        <v>159</v>
      </c>
      <c r="E22" s="1"/>
      <c r="F22" s="1"/>
      <c r="G22" s="1" t="s">
        <v>335</v>
      </c>
      <c r="H22" s="1" t="s">
        <v>36</v>
      </c>
      <c r="I22" s="1"/>
      <c r="J22" s="1"/>
      <c r="K22" s="1"/>
      <c r="L22" s="1"/>
      <c r="M22" s="1"/>
      <c r="N22" s="1"/>
      <c r="O22" s="1"/>
    </row>
    <row r="23" spans="1:15" x14ac:dyDescent="0.25">
      <c r="A23" s="1">
        <v>19</v>
      </c>
      <c r="B23" s="1" t="s">
        <v>160</v>
      </c>
      <c r="C23" s="1" t="s">
        <v>256</v>
      </c>
      <c r="D23" s="1" t="s">
        <v>56</v>
      </c>
      <c r="E23" s="1">
        <v>6</v>
      </c>
      <c r="F23" s="1"/>
      <c r="G23" s="1" t="s">
        <v>335</v>
      </c>
      <c r="H23" s="1" t="s">
        <v>36</v>
      </c>
      <c r="I23" s="1"/>
      <c r="J23" s="1"/>
      <c r="K23" s="1"/>
      <c r="L23" s="1"/>
      <c r="M23" s="1"/>
      <c r="N23" s="1"/>
      <c r="O23" s="1"/>
    </row>
  </sheetData>
  <mergeCells count="3">
    <mergeCell ref="A1:B1"/>
    <mergeCell ref="A2:B2"/>
    <mergeCell ref="A3:B3"/>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workbookViewId="0">
      <selection activeCell="C3" sqref="C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19</v>
      </c>
      <c r="B1" s="12"/>
      <c r="C1" s="1" t="s">
        <v>286</v>
      </c>
      <c r="D1" s="1" t="s">
        <v>11</v>
      </c>
      <c r="E1" s="5" t="str">
        <f>HYPERLINK("#'目錄'!A1","回首頁")</f>
        <v>回首頁</v>
      </c>
      <c r="N1" s="4" t="s">
        <v>21</v>
      </c>
      <c r="O1" s="1"/>
    </row>
    <row r="2" spans="1:15" ht="24" customHeight="1" x14ac:dyDescent="0.25">
      <c r="A2" s="12" t="s">
        <v>22</v>
      </c>
      <c r="B2" s="12"/>
      <c r="C2" s="1" t="s">
        <v>824</v>
      </c>
      <c r="N2" s="4" t="s">
        <v>24</v>
      </c>
      <c r="O2" s="1" t="s">
        <v>700</v>
      </c>
    </row>
    <row r="3" spans="1:15" ht="24" customHeight="1" x14ac:dyDescent="0.25">
      <c r="A3" s="12" t="s">
        <v>25</v>
      </c>
      <c r="B3" s="12"/>
      <c r="C3" s="1"/>
      <c r="N3" s="4" t="s">
        <v>26</v>
      </c>
      <c r="O3" s="1" t="s">
        <v>702</v>
      </c>
    </row>
    <row r="4" spans="1:15" ht="16.5" x14ac:dyDescent="0.25">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5" x14ac:dyDescent="0.25">
      <c r="A5" s="1">
        <v>1</v>
      </c>
      <c r="B5" s="1" t="s">
        <v>243</v>
      </c>
      <c r="C5" s="1" t="s">
        <v>244</v>
      </c>
      <c r="D5" s="1" t="s">
        <v>39</v>
      </c>
      <c r="E5" s="1">
        <v>8</v>
      </c>
      <c r="F5" s="1"/>
      <c r="G5" s="1" t="s">
        <v>36</v>
      </c>
      <c r="H5" s="1" t="s">
        <v>336</v>
      </c>
      <c r="I5" s="1" t="s">
        <v>245</v>
      </c>
      <c r="J5" s="1" t="s">
        <v>244</v>
      </c>
      <c r="K5" s="1" t="s">
        <v>43</v>
      </c>
      <c r="L5" s="1" t="s">
        <v>44</v>
      </c>
      <c r="M5" s="1" t="s">
        <v>45</v>
      </c>
      <c r="N5" s="1"/>
      <c r="O5" s="1" t="s">
        <v>337</v>
      </c>
    </row>
    <row r="6" spans="1:15" ht="31.5" x14ac:dyDescent="0.25">
      <c r="A6" s="1">
        <v>2</v>
      </c>
      <c r="B6" s="1" t="s">
        <v>113</v>
      </c>
      <c r="C6" s="1" t="s">
        <v>290</v>
      </c>
      <c r="D6" s="1" t="s">
        <v>56</v>
      </c>
      <c r="E6" s="1">
        <v>6</v>
      </c>
      <c r="F6" s="1"/>
      <c r="G6" s="1" t="s">
        <v>291</v>
      </c>
      <c r="H6" s="1" t="s">
        <v>36</v>
      </c>
      <c r="I6" s="1" t="s">
        <v>36</v>
      </c>
      <c r="J6" s="1" t="s">
        <v>36</v>
      </c>
      <c r="K6" s="1" t="s">
        <v>36</v>
      </c>
      <c r="L6" s="1"/>
      <c r="M6" s="1"/>
      <c r="N6" s="1" t="s">
        <v>247</v>
      </c>
      <c r="O6" s="1"/>
    </row>
    <row r="7" spans="1:15" ht="63" x14ac:dyDescent="0.25">
      <c r="A7" s="1">
        <v>3</v>
      </c>
      <c r="B7" s="1" t="s">
        <v>248</v>
      </c>
      <c r="C7" s="1" t="s">
        <v>249</v>
      </c>
      <c r="D7" s="1" t="s">
        <v>49</v>
      </c>
      <c r="E7" s="1">
        <v>6</v>
      </c>
      <c r="F7" s="1"/>
      <c r="G7" s="1" t="s">
        <v>36</v>
      </c>
      <c r="H7" s="1" t="s">
        <v>338</v>
      </c>
      <c r="I7" s="1" t="s">
        <v>339</v>
      </c>
      <c r="J7" s="1" t="s">
        <v>294</v>
      </c>
      <c r="K7" s="1" t="s">
        <v>295</v>
      </c>
      <c r="L7" s="1" t="s">
        <v>296</v>
      </c>
      <c r="M7" s="1" t="s">
        <v>297</v>
      </c>
      <c r="N7" s="1"/>
      <c r="O7" s="1" t="s">
        <v>821</v>
      </c>
    </row>
    <row r="8" spans="1:15" ht="78.75" x14ac:dyDescent="0.25">
      <c r="A8" s="1">
        <v>4</v>
      </c>
      <c r="B8" s="1" t="s">
        <v>299</v>
      </c>
      <c r="C8" s="1" t="s">
        <v>300</v>
      </c>
      <c r="D8" s="1" t="s">
        <v>49</v>
      </c>
      <c r="E8" s="1">
        <v>2</v>
      </c>
      <c r="F8" s="1"/>
      <c r="G8" s="1" t="s">
        <v>301</v>
      </c>
      <c r="H8" s="1" t="s">
        <v>36</v>
      </c>
      <c r="I8" s="1" t="s">
        <v>36</v>
      </c>
      <c r="J8" s="1" t="s">
        <v>36</v>
      </c>
      <c r="K8" s="1" t="s">
        <v>36</v>
      </c>
      <c r="L8" s="1"/>
      <c r="M8" s="1"/>
      <c r="N8" s="1" t="s">
        <v>340</v>
      </c>
      <c r="O8" s="1"/>
    </row>
    <row r="9" spans="1:15" ht="141.75" x14ac:dyDescent="0.25">
      <c r="A9" s="1">
        <v>5</v>
      </c>
      <c r="B9" s="1" t="s">
        <v>188</v>
      </c>
      <c r="C9" s="1" t="s">
        <v>189</v>
      </c>
      <c r="D9" s="1" t="s">
        <v>49</v>
      </c>
      <c r="E9" s="1">
        <v>2</v>
      </c>
      <c r="F9" s="1"/>
      <c r="G9" s="1" t="s">
        <v>303</v>
      </c>
      <c r="H9" s="1" t="s">
        <v>36</v>
      </c>
      <c r="I9" s="1" t="s">
        <v>36</v>
      </c>
      <c r="J9" s="1" t="s">
        <v>36</v>
      </c>
      <c r="K9" s="1" t="s">
        <v>36</v>
      </c>
      <c r="L9" s="1"/>
      <c r="M9" s="1"/>
      <c r="N9" s="1" t="s">
        <v>304</v>
      </c>
      <c r="O9" s="1"/>
    </row>
    <row r="10" spans="1:15" x14ac:dyDescent="0.25">
      <c r="A10" s="1">
        <v>6</v>
      </c>
      <c r="B10" s="1" t="s">
        <v>305</v>
      </c>
      <c r="C10" s="1" t="s">
        <v>306</v>
      </c>
      <c r="D10" s="1" t="s">
        <v>56</v>
      </c>
      <c r="E10" s="1">
        <v>18</v>
      </c>
      <c r="F10" s="1"/>
      <c r="G10" s="1" t="s">
        <v>307</v>
      </c>
      <c r="H10" s="1" t="s">
        <v>36</v>
      </c>
      <c r="I10" s="1" t="s">
        <v>36</v>
      </c>
      <c r="J10" s="1" t="s">
        <v>36</v>
      </c>
      <c r="K10" s="1" t="s">
        <v>36</v>
      </c>
      <c r="L10" s="1"/>
      <c r="M10" s="1"/>
      <c r="N10" s="1" t="s">
        <v>115</v>
      </c>
      <c r="O10" s="1"/>
    </row>
    <row r="11" spans="1:15" ht="31.5" x14ac:dyDescent="0.25">
      <c r="A11" s="1">
        <v>7</v>
      </c>
      <c r="B11" s="1" t="s">
        <v>208</v>
      </c>
      <c r="C11" s="1" t="s">
        <v>170</v>
      </c>
      <c r="D11" s="1" t="s">
        <v>39</v>
      </c>
      <c r="E11" s="1">
        <v>8</v>
      </c>
      <c r="F11" s="1"/>
      <c r="G11" s="1" t="s">
        <v>36</v>
      </c>
      <c r="H11" s="1" t="s">
        <v>336</v>
      </c>
      <c r="I11" s="1" t="s">
        <v>245</v>
      </c>
      <c r="J11" s="1" t="s">
        <v>244</v>
      </c>
      <c r="K11" s="1" t="s">
        <v>43</v>
      </c>
      <c r="L11" s="1" t="s">
        <v>44</v>
      </c>
      <c r="M11" s="1" t="s">
        <v>45</v>
      </c>
      <c r="N11" s="1"/>
      <c r="O11" s="1" t="s">
        <v>337</v>
      </c>
    </row>
    <row r="12" spans="1:15" ht="31.5" x14ac:dyDescent="0.25">
      <c r="A12" s="1">
        <v>8</v>
      </c>
      <c r="B12" s="1" t="s">
        <v>194</v>
      </c>
      <c r="C12" s="1" t="s">
        <v>308</v>
      </c>
      <c r="D12" s="1" t="s">
        <v>49</v>
      </c>
      <c r="E12" s="1">
        <v>14</v>
      </c>
      <c r="F12" s="1"/>
      <c r="G12" s="1" t="s">
        <v>36</v>
      </c>
      <c r="H12" s="1" t="s">
        <v>336</v>
      </c>
      <c r="I12" s="1" t="s">
        <v>341</v>
      </c>
      <c r="J12" s="1" t="s">
        <v>342</v>
      </c>
      <c r="K12" s="1" t="s">
        <v>43</v>
      </c>
      <c r="L12" s="1" t="s">
        <v>199</v>
      </c>
      <c r="M12" s="1" t="s">
        <v>45</v>
      </c>
      <c r="N12" s="1"/>
      <c r="O12" s="1" t="s">
        <v>343</v>
      </c>
    </row>
    <row r="13" spans="1:15" ht="31.5" x14ac:dyDescent="0.25">
      <c r="A13" s="1">
        <v>9</v>
      </c>
      <c r="B13" s="1" t="s">
        <v>312</v>
      </c>
      <c r="C13" s="1" t="s">
        <v>313</v>
      </c>
      <c r="D13" s="1" t="s">
        <v>56</v>
      </c>
      <c r="E13" s="1">
        <v>10</v>
      </c>
      <c r="F13" s="1"/>
      <c r="G13" s="1" t="s">
        <v>36</v>
      </c>
      <c r="H13" s="1" t="s">
        <v>336</v>
      </c>
      <c r="I13" s="1" t="s">
        <v>314</v>
      </c>
      <c r="J13" s="1" t="s">
        <v>315</v>
      </c>
      <c r="K13" s="1" t="s">
        <v>92</v>
      </c>
      <c r="L13" s="1" t="s">
        <v>142</v>
      </c>
      <c r="M13" s="1" t="s">
        <v>45</v>
      </c>
      <c r="N13" s="1"/>
      <c r="O13" s="1" t="s">
        <v>344</v>
      </c>
    </row>
    <row r="14" spans="1:15" ht="31.5" x14ac:dyDescent="0.25">
      <c r="A14" s="1">
        <v>10</v>
      </c>
      <c r="B14" s="1" t="s">
        <v>317</v>
      </c>
      <c r="C14" s="1" t="s">
        <v>318</v>
      </c>
      <c r="D14" s="1" t="s">
        <v>133</v>
      </c>
      <c r="E14" s="1">
        <v>100</v>
      </c>
      <c r="F14" s="1"/>
      <c r="G14" s="1" t="s">
        <v>36</v>
      </c>
      <c r="H14" s="1" t="s">
        <v>336</v>
      </c>
      <c r="I14" s="1" t="s">
        <v>319</v>
      </c>
      <c r="J14" s="1" t="s">
        <v>320</v>
      </c>
      <c r="K14" s="1" t="s">
        <v>92</v>
      </c>
      <c r="L14" s="1" t="s">
        <v>321</v>
      </c>
      <c r="M14" s="1" t="s">
        <v>45</v>
      </c>
      <c r="N14" s="1"/>
      <c r="O14" s="1" t="s">
        <v>345</v>
      </c>
    </row>
    <row r="15" spans="1:15" x14ac:dyDescent="0.25">
      <c r="A15" s="1">
        <v>11</v>
      </c>
      <c r="B15" s="1" t="s">
        <v>47</v>
      </c>
      <c r="C15" s="1" t="s">
        <v>323</v>
      </c>
      <c r="D15" s="1" t="s">
        <v>49</v>
      </c>
      <c r="E15" s="1">
        <v>7</v>
      </c>
      <c r="F15" s="1"/>
      <c r="G15" s="1" t="s">
        <v>36</v>
      </c>
      <c r="H15" s="1" t="s">
        <v>336</v>
      </c>
      <c r="I15" s="1" t="s">
        <v>50</v>
      </c>
      <c r="J15" s="1" t="s">
        <v>36</v>
      </c>
      <c r="K15" s="1" t="s">
        <v>36</v>
      </c>
      <c r="L15" s="1"/>
      <c r="M15" s="1"/>
      <c r="N15" s="1"/>
      <c r="O15" s="1" t="s">
        <v>346</v>
      </c>
    </row>
    <row r="16" spans="1:15" x14ac:dyDescent="0.25">
      <c r="A16" s="1">
        <v>12</v>
      </c>
      <c r="B16" s="1" t="s">
        <v>68</v>
      </c>
      <c r="C16" s="1" t="s">
        <v>69</v>
      </c>
      <c r="D16" s="1" t="s">
        <v>49</v>
      </c>
      <c r="E16" s="1">
        <v>3</v>
      </c>
      <c r="F16" s="1"/>
      <c r="G16" s="1" t="s">
        <v>36</v>
      </c>
      <c r="H16" s="1" t="s">
        <v>36</v>
      </c>
      <c r="I16" s="1" t="s">
        <v>36</v>
      </c>
      <c r="J16" s="1" t="s">
        <v>36</v>
      </c>
      <c r="K16" s="1" t="s">
        <v>36</v>
      </c>
      <c r="L16" s="1"/>
      <c r="M16" s="1"/>
      <c r="N16" s="1" t="s">
        <v>123</v>
      </c>
      <c r="O16" s="1"/>
    </row>
    <row r="17" spans="1:15" ht="31.5" x14ac:dyDescent="0.25">
      <c r="A17" s="1">
        <v>13</v>
      </c>
      <c r="B17" s="1" t="s">
        <v>325</v>
      </c>
      <c r="C17" s="1" t="s">
        <v>326</v>
      </c>
      <c r="D17" s="1" t="s">
        <v>133</v>
      </c>
      <c r="E17" s="1">
        <v>100</v>
      </c>
      <c r="F17" s="1"/>
      <c r="G17" s="1" t="s">
        <v>36</v>
      </c>
      <c r="H17" s="1" t="s">
        <v>336</v>
      </c>
      <c r="I17" s="1" t="s">
        <v>319</v>
      </c>
      <c r="J17" s="1" t="s">
        <v>320</v>
      </c>
      <c r="K17" s="1" t="s">
        <v>92</v>
      </c>
      <c r="L17" s="1" t="s">
        <v>321</v>
      </c>
      <c r="M17" s="1" t="s">
        <v>45</v>
      </c>
      <c r="N17" s="1"/>
      <c r="O17" s="1" t="s">
        <v>345</v>
      </c>
    </row>
    <row r="18" spans="1:15" x14ac:dyDescent="0.25">
      <c r="A18" s="1">
        <v>14</v>
      </c>
      <c r="B18" s="1" t="s">
        <v>329</v>
      </c>
      <c r="C18" s="1" t="s">
        <v>330</v>
      </c>
      <c r="D18" s="1" t="s">
        <v>56</v>
      </c>
      <c r="E18" s="1">
        <v>12</v>
      </c>
      <c r="F18" s="1"/>
      <c r="G18" s="1" t="s">
        <v>36</v>
      </c>
      <c r="H18" s="1" t="s">
        <v>36</v>
      </c>
      <c r="I18" s="1" t="s">
        <v>36</v>
      </c>
      <c r="J18" s="1" t="s">
        <v>36</v>
      </c>
      <c r="K18" s="1" t="s">
        <v>36</v>
      </c>
      <c r="L18" s="1"/>
      <c r="M18" s="1"/>
      <c r="N18" s="1" t="s">
        <v>115</v>
      </c>
      <c r="O18" s="1"/>
    </row>
    <row r="19" spans="1:15" ht="31.5" x14ac:dyDescent="0.25">
      <c r="A19" s="1">
        <v>15</v>
      </c>
      <c r="B19" s="1" t="s">
        <v>331</v>
      </c>
      <c r="C19" s="1" t="s">
        <v>332</v>
      </c>
      <c r="D19" s="1" t="s">
        <v>133</v>
      </c>
      <c r="E19" s="1">
        <v>100</v>
      </c>
      <c r="F19" s="1"/>
      <c r="G19" s="1" t="s">
        <v>36</v>
      </c>
      <c r="H19" s="1" t="s">
        <v>336</v>
      </c>
      <c r="I19" s="1" t="s">
        <v>347</v>
      </c>
      <c r="J19" s="1" t="s">
        <v>348</v>
      </c>
      <c r="K19" s="1" t="s">
        <v>92</v>
      </c>
      <c r="L19" s="1" t="s">
        <v>321</v>
      </c>
      <c r="M19" s="1" t="s">
        <v>45</v>
      </c>
      <c r="N19" s="1"/>
      <c r="O19" s="1" t="s">
        <v>349</v>
      </c>
    </row>
    <row r="20" spans="1:15" x14ac:dyDescent="0.25">
      <c r="A20" s="1">
        <v>16</v>
      </c>
      <c r="B20" s="1" t="s">
        <v>157</v>
      </c>
      <c r="C20" s="1" t="s">
        <v>253</v>
      </c>
      <c r="D20" s="1" t="s">
        <v>159</v>
      </c>
      <c r="E20" s="1"/>
      <c r="F20" s="1"/>
      <c r="G20" s="1" t="s">
        <v>335</v>
      </c>
      <c r="H20" s="1" t="s">
        <v>36</v>
      </c>
      <c r="I20" s="1"/>
      <c r="J20" s="1"/>
      <c r="K20" s="1"/>
      <c r="L20" s="1"/>
      <c r="M20" s="1"/>
      <c r="N20" s="1"/>
      <c r="O20" s="1"/>
    </row>
    <row r="21" spans="1:15" x14ac:dyDescent="0.25">
      <c r="A21" s="1">
        <v>17</v>
      </c>
      <c r="B21" s="1" t="s">
        <v>155</v>
      </c>
      <c r="C21" s="1" t="s">
        <v>254</v>
      </c>
      <c r="D21" s="1" t="s">
        <v>56</v>
      </c>
      <c r="E21" s="1">
        <v>6</v>
      </c>
      <c r="F21" s="1"/>
      <c r="G21" s="1" t="s">
        <v>36</v>
      </c>
      <c r="H21" s="1" t="s">
        <v>36</v>
      </c>
      <c r="I21" s="1"/>
      <c r="J21" s="1"/>
      <c r="K21" s="1"/>
      <c r="L21" s="1"/>
      <c r="M21" s="1"/>
      <c r="N21" s="1"/>
      <c r="O21" s="1"/>
    </row>
    <row r="22" spans="1:15" x14ac:dyDescent="0.25">
      <c r="A22" s="1">
        <v>18</v>
      </c>
      <c r="B22" s="1" t="s">
        <v>162</v>
      </c>
      <c r="C22" s="1" t="s">
        <v>255</v>
      </c>
      <c r="D22" s="1" t="s">
        <v>159</v>
      </c>
      <c r="E22" s="1"/>
      <c r="F22" s="1"/>
      <c r="G22" s="1" t="s">
        <v>335</v>
      </c>
      <c r="H22" s="1" t="s">
        <v>36</v>
      </c>
      <c r="I22" s="1"/>
      <c r="J22" s="1"/>
      <c r="K22" s="1"/>
      <c r="L22" s="1"/>
      <c r="M22" s="1"/>
      <c r="N22" s="1"/>
      <c r="O22" s="1"/>
    </row>
    <row r="23" spans="1:15" x14ac:dyDescent="0.25">
      <c r="A23" s="1">
        <v>19</v>
      </c>
      <c r="B23" s="1" t="s">
        <v>160</v>
      </c>
      <c r="C23" s="1" t="s">
        <v>256</v>
      </c>
      <c r="D23" s="1" t="s">
        <v>56</v>
      </c>
      <c r="E23" s="1">
        <v>6</v>
      </c>
      <c r="F23" s="1"/>
      <c r="G23" s="1" t="s">
        <v>335</v>
      </c>
      <c r="H23" s="1" t="s">
        <v>36</v>
      </c>
      <c r="I23" s="1"/>
      <c r="J23" s="1"/>
      <c r="K23" s="1"/>
      <c r="L23" s="1"/>
      <c r="M23" s="1"/>
      <c r="N23" s="1"/>
      <c r="O23"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topLeftCell="E21" workbookViewId="0">
      <selection activeCell="O24" sqref="O24"/>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09.5" x14ac:dyDescent="0.25">
      <c r="A1" s="12" t="s">
        <v>19</v>
      </c>
      <c r="B1" s="12"/>
      <c r="C1" s="1" t="s">
        <v>877</v>
      </c>
      <c r="D1" s="1" t="s">
        <v>878</v>
      </c>
      <c r="E1" s="5" t="str">
        <f>HYPERLINK("#'目錄'!A1","回首頁")</f>
        <v>回首頁</v>
      </c>
      <c r="N1" s="4" t="s">
        <v>21</v>
      </c>
      <c r="O1" s="1" t="s">
        <v>828</v>
      </c>
    </row>
    <row r="2" spans="1:15" ht="24" customHeight="1" x14ac:dyDescent="0.25">
      <c r="A2" s="12" t="s">
        <v>22</v>
      </c>
      <c r="B2" s="12"/>
      <c r="C2" s="1" t="s">
        <v>829</v>
      </c>
      <c r="N2" s="4" t="s">
        <v>24</v>
      </c>
      <c r="O2" s="1" t="s">
        <v>880</v>
      </c>
    </row>
    <row r="3" spans="1:15" ht="24" customHeight="1" x14ac:dyDescent="0.25">
      <c r="A3" s="12" t="s">
        <v>25</v>
      </c>
      <c r="B3" s="12"/>
      <c r="C3" s="1"/>
      <c r="N3" s="4" t="s">
        <v>26</v>
      </c>
      <c r="O3" s="1"/>
    </row>
    <row r="4" spans="1:15" ht="16.5" x14ac:dyDescent="0.25">
      <c r="A4" s="10" t="s">
        <v>27</v>
      </c>
      <c r="B4" s="10" t="s">
        <v>28</v>
      </c>
      <c r="C4" s="10" t="s">
        <v>4</v>
      </c>
      <c r="D4" s="10" t="s">
        <v>29</v>
      </c>
      <c r="E4" s="10" t="s">
        <v>30</v>
      </c>
      <c r="F4" s="10" t="s">
        <v>31</v>
      </c>
      <c r="G4" s="10" t="s">
        <v>32</v>
      </c>
      <c r="H4" s="3" t="s">
        <v>33</v>
      </c>
      <c r="I4" s="3" t="s">
        <v>28</v>
      </c>
      <c r="J4" s="3" t="s">
        <v>4</v>
      </c>
      <c r="K4" s="3" t="s">
        <v>29</v>
      </c>
      <c r="L4" s="3" t="s">
        <v>30</v>
      </c>
      <c r="M4" s="3" t="s">
        <v>31</v>
      </c>
      <c r="N4" s="3" t="s">
        <v>34</v>
      </c>
      <c r="O4" s="4" t="s">
        <v>35</v>
      </c>
    </row>
    <row r="5" spans="1:15" ht="31.5" x14ac:dyDescent="0.25">
      <c r="A5" s="1">
        <v>1</v>
      </c>
      <c r="B5" s="1" t="s">
        <v>208</v>
      </c>
      <c r="C5" s="1" t="s">
        <v>170</v>
      </c>
      <c r="D5" s="1" t="s">
        <v>39</v>
      </c>
      <c r="E5" s="1">
        <v>8</v>
      </c>
      <c r="F5" s="1"/>
      <c r="G5" s="1"/>
      <c r="H5" s="1" t="s">
        <v>352</v>
      </c>
      <c r="I5" s="1" t="s">
        <v>169</v>
      </c>
      <c r="J5" s="1" t="s">
        <v>170</v>
      </c>
      <c r="K5" s="1" t="s">
        <v>43</v>
      </c>
      <c r="L5" s="1" t="s">
        <v>44</v>
      </c>
      <c r="M5" s="1" t="s">
        <v>45</v>
      </c>
      <c r="N5" s="1"/>
      <c r="O5" s="1" t="s">
        <v>848</v>
      </c>
    </row>
    <row r="6" spans="1:15" ht="31.5" x14ac:dyDescent="0.25">
      <c r="A6" s="1">
        <v>2</v>
      </c>
      <c r="B6" s="1" t="s">
        <v>47</v>
      </c>
      <c r="C6" s="1" t="s">
        <v>48</v>
      </c>
      <c r="D6" s="1" t="s">
        <v>49</v>
      </c>
      <c r="E6" s="1">
        <v>7</v>
      </c>
      <c r="F6" s="1"/>
      <c r="G6" s="1"/>
      <c r="H6" s="1" t="s">
        <v>352</v>
      </c>
      <c r="I6" s="1" t="s">
        <v>50</v>
      </c>
      <c r="J6" s="1" t="s">
        <v>354</v>
      </c>
      <c r="K6" s="1" t="s">
        <v>43</v>
      </c>
      <c r="L6" s="1" t="s">
        <v>52</v>
      </c>
      <c r="M6" s="1" t="s">
        <v>45</v>
      </c>
      <c r="N6" s="1"/>
      <c r="O6" s="1" t="s">
        <v>814</v>
      </c>
    </row>
    <row r="7" spans="1:15" ht="31.5" x14ac:dyDescent="0.25">
      <c r="A7" s="1">
        <v>3</v>
      </c>
      <c r="B7" s="1" t="s">
        <v>68</v>
      </c>
      <c r="C7" s="1" t="s">
        <v>262</v>
      </c>
      <c r="D7" s="1" t="s">
        <v>49</v>
      </c>
      <c r="E7" s="1">
        <v>3</v>
      </c>
      <c r="F7" s="1"/>
      <c r="G7" s="1"/>
      <c r="H7" s="1" t="s">
        <v>352</v>
      </c>
      <c r="I7" s="1" t="s">
        <v>224</v>
      </c>
      <c r="J7" s="1" t="s">
        <v>372</v>
      </c>
      <c r="K7" s="1" t="s">
        <v>43</v>
      </c>
      <c r="L7" s="1" t="s">
        <v>73</v>
      </c>
      <c r="M7" s="1" t="s">
        <v>45</v>
      </c>
      <c r="N7" s="1"/>
      <c r="O7" s="1" t="s">
        <v>815</v>
      </c>
    </row>
    <row r="8" spans="1:15" ht="141.75" x14ac:dyDescent="0.25">
      <c r="A8" s="1">
        <v>5</v>
      </c>
      <c r="B8" s="1" t="s">
        <v>188</v>
      </c>
      <c r="C8" s="1" t="s">
        <v>189</v>
      </c>
      <c r="D8" s="1" t="s">
        <v>49</v>
      </c>
      <c r="E8" s="1">
        <v>2</v>
      </c>
      <c r="F8" s="1"/>
      <c r="G8" s="1" t="s">
        <v>356</v>
      </c>
      <c r="H8" s="1" t="s">
        <v>36</v>
      </c>
      <c r="I8" s="1" t="s">
        <v>36</v>
      </c>
      <c r="J8" s="1" t="s">
        <v>36</v>
      </c>
      <c r="K8" s="1" t="s">
        <v>36</v>
      </c>
      <c r="L8" s="1"/>
      <c r="M8" s="1"/>
      <c r="N8" s="1"/>
      <c r="O8" s="1" t="s">
        <v>849</v>
      </c>
    </row>
    <row r="9" spans="1:15" ht="31.5" x14ac:dyDescent="0.25">
      <c r="A9" s="1">
        <v>6</v>
      </c>
      <c r="B9" s="1" t="s">
        <v>830</v>
      </c>
      <c r="C9" s="1" t="s">
        <v>831</v>
      </c>
      <c r="D9" s="1" t="s">
        <v>39</v>
      </c>
      <c r="E9" s="1">
        <v>8</v>
      </c>
      <c r="F9" s="1"/>
      <c r="G9" s="1"/>
      <c r="H9" s="1" t="s">
        <v>352</v>
      </c>
      <c r="I9" s="1" t="s">
        <v>245</v>
      </c>
      <c r="J9" s="1" t="s">
        <v>244</v>
      </c>
      <c r="K9" s="1" t="s">
        <v>43</v>
      </c>
      <c r="L9" s="1" t="s">
        <v>44</v>
      </c>
      <c r="M9" s="1" t="s">
        <v>45</v>
      </c>
      <c r="N9" s="1"/>
      <c r="O9" s="1" t="s">
        <v>850</v>
      </c>
    </row>
    <row r="10" spans="1:15" ht="31.5" x14ac:dyDescent="0.25">
      <c r="A10" s="1">
        <v>7</v>
      </c>
      <c r="B10" s="1" t="s">
        <v>209</v>
      </c>
      <c r="C10" s="1" t="s">
        <v>210</v>
      </c>
      <c r="D10" s="1" t="s">
        <v>39</v>
      </c>
      <c r="E10" s="1">
        <v>8</v>
      </c>
      <c r="F10" s="1"/>
      <c r="G10" s="1"/>
      <c r="H10" s="1" t="s">
        <v>352</v>
      </c>
      <c r="I10" s="1" t="s">
        <v>379</v>
      </c>
      <c r="J10" s="1" t="s">
        <v>378</v>
      </c>
      <c r="K10" s="1" t="s">
        <v>92</v>
      </c>
      <c r="L10" s="1" t="s">
        <v>362</v>
      </c>
      <c r="M10" s="1" t="s">
        <v>45</v>
      </c>
      <c r="N10" s="1"/>
      <c r="O10" s="1" t="s">
        <v>851</v>
      </c>
    </row>
    <row r="11" spans="1:15" ht="31.5" x14ac:dyDescent="0.25">
      <c r="A11" s="1">
        <v>8</v>
      </c>
      <c r="B11" s="1" t="s">
        <v>222</v>
      </c>
      <c r="C11" s="1" t="s">
        <v>223</v>
      </c>
      <c r="D11" s="1" t="s">
        <v>56</v>
      </c>
      <c r="E11" s="1">
        <v>3</v>
      </c>
      <c r="F11" s="1"/>
      <c r="G11" s="1" t="s">
        <v>832</v>
      </c>
      <c r="H11" s="1" t="s">
        <v>352</v>
      </c>
      <c r="I11" s="1" t="s">
        <v>399</v>
      </c>
      <c r="J11" s="1" t="s">
        <v>398</v>
      </c>
      <c r="K11" s="1" t="s">
        <v>43</v>
      </c>
      <c r="L11" s="1" t="s">
        <v>52</v>
      </c>
      <c r="M11" s="1" t="s">
        <v>45</v>
      </c>
      <c r="N11" s="1"/>
      <c r="O11" s="1" t="s">
        <v>852</v>
      </c>
    </row>
    <row r="12" spans="1:15" ht="47.25" x14ac:dyDescent="0.25">
      <c r="A12" s="1">
        <v>9</v>
      </c>
      <c r="B12" s="1" t="s">
        <v>54</v>
      </c>
      <c r="C12" s="1" t="s">
        <v>55</v>
      </c>
      <c r="D12" s="1" t="s">
        <v>56</v>
      </c>
      <c r="E12" s="1">
        <v>3</v>
      </c>
      <c r="F12" s="1"/>
      <c r="G12" s="1" t="s">
        <v>833</v>
      </c>
      <c r="H12" s="1" t="s">
        <v>352</v>
      </c>
      <c r="I12" s="1" t="s">
        <v>405</v>
      </c>
      <c r="J12" s="1" t="s">
        <v>404</v>
      </c>
      <c r="K12" s="1" t="s">
        <v>198</v>
      </c>
      <c r="L12" s="1" t="s">
        <v>199</v>
      </c>
      <c r="M12" s="1" t="s">
        <v>45</v>
      </c>
      <c r="N12" s="1"/>
      <c r="O12" s="1" t="s">
        <v>853</v>
      </c>
    </row>
    <row r="13" spans="1:15" ht="31.5" x14ac:dyDescent="0.25">
      <c r="A13" s="1">
        <v>10</v>
      </c>
      <c r="B13" s="1" t="s">
        <v>216</v>
      </c>
      <c r="C13" s="1" t="s">
        <v>59</v>
      </c>
      <c r="D13" s="1" t="s">
        <v>56</v>
      </c>
      <c r="E13" s="1">
        <v>14</v>
      </c>
      <c r="F13" s="1"/>
      <c r="G13" s="1" t="s">
        <v>832</v>
      </c>
      <c r="H13" s="1" t="s">
        <v>352</v>
      </c>
      <c r="I13" s="1" t="s">
        <v>420</v>
      </c>
      <c r="J13" s="1" t="s">
        <v>419</v>
      </c>
      <c r="K13" s="1" t="s">
        <v>43</v>
      </c>
      <c r="L13" s="1" t="s">
        <v>44</v>
      </c>
      <c r="M13" s="1" t="s">
        <v>45</v>
      </c>
      <c r="N13" s="1"/>
      <c r="O13" s="1" t="s">
        <v>854</v>
      </c>
    </row>
    <row r="14" spans="1:15" ht="31.5" x14ac:dyDescent="0.25">
      <c r="A14" s="1">
        <v>11</v>
      </c>
      <c r="B14" s="1" t="s">
        <v>659</v>
      </c>
      <c r="C14" s="1" t="s">
        <v>282</v>
      </c>
      <c r="D14" s="1" t="s">
        <v>56</v>
      </c>
      <c r="E14" s="1">
        <v>2</v>
      </c>
      <c r="F14" s="1"/>
      <c r="G14" s="1" t="s">
        <v>834</v>
      </c>
      <c r="H14" s="1" t="s">
        <v>352</v>
      </c>
      <c r="I14" s="1" t="s">
        <v>423</v>
      </c>
      <c r="J14" s="1" t="s">
        <v>422</v>
      </c>
      <c r="K14" s="1" t="s">
        <v>43</v>
      </c>
      <c r="L14" s="1" t="s">
        <v>44</v>
      </c>
      <c r="M14" s="1" t="s">
        <v>45</v>
      </c>
      <c r="N14" s="1"/>
      <c r="O14" s="1" t="s">
        <v>855</v>
      </c>
    </row>
    <row r="15" spans="1:15" ht="31.5" x14ac:dyDescent="0.25">
      <c r="A15" s="1">
        <v>12</v>
      </c>
      <c r="B15" s="1" t="s">
        <v>835</v>
      </c>
      <c r="C15" s="1" t="s">
        <v>404</v>
      </c>
      <c r="D15" s="1" t="s">
        <v>49</v>
      </c>
      <c r="E15" s="1">
        <v>14</v>
      </c>
      <c r="F15" s="1"/>
      <c r="G15" s="1"/>
      <c r="H15" s="1" t="s">
        <v>352</v>
      </c>
      <c r="I15" s="1" t="s">
        <v>435</v>
      </c>
      <c r="J15" s="1" t="s">
        <v>434</v>
      </c>
      <c r="K15" s="1" t="s">
        <v>198</v>
      </c>
      <c r="L15" s="1" t="s">
        <v>199</v>
      </c>
      <c r="M15" s="1" t="s">
        <v>45</v>
      </c>
      <c r="N15" s="1"/>
      <c r="O15" s="1" t="s">
        <v>856</v>
      </c>
    </row>
    <row r="16" spans="1:15" ht="31.5" x14ac:dyDescent="0.25">
      <c r="A16" s="1">
        <v>13</v>
      </c>
      <c r="B16" s="1" t="s">
        <v>836</v>
      </c>
      <c r="C16" s="1" t="s">
        <v>837</v>
      </c>
      <c r="D16" s="1" t="s">
        <v>49</v>
      </c>
      <c r="E16" s="1">
        <v>14</v>
      </c>
      <c r="F16" s="1"/>
      <c r="G16" s="1"/>
      <c r="H16" s="1" t="s">
        <v>352</v>
      </c>
      <c r="I16" s="1" t="s">
        <v>439</v>
      </c>
      <c r="J16" s="1" t="s">
        <v>438</v>
      </c>
      <c r="K16" s="1" t="s">
        <v>198</v>
      </c>
      <c r="L16" s="1" t="s">
        <v>199</v>
      </c>
      <c r="M16" s="1" t="s">
        <v>45</v>
      </c>
      <c r="N16" s="1"/>
      <c r="O16" s="1" t="s">
        <v>857</v>
      </c>
    </row>
    <row r="17" spans="1:15" ht="31.5" x14ac:dyDescent="0.25">
      <c r="A17" s="1">
        <v>14</v>
      </c>
      <c r="B17" s="1" t="s">
        <v>194</v>
      </c>
      <c r="C17" s="1" t="s">
        <v>197</v>
      </c>
      <c r="D17" s="1" t="s">
        <v>49</v>
      </c>
      <c r="E17" s="1">
        <v>14</v>
      </c>
      <c r="F17" s="1"/>
      <c r="G17" s="1" t="s">
        <v>838</v>
      </c>
      <c r="H17" s="1" t="s">
        <v>36</v>
      </c>
      <c r="I17" s="1" t="s">
        <v>36</v>
      </c>
      <c r="J17" s="1" t="s">
        <v>36</v>
      </c>
      <c r="K17" s="1" t="s">
        <v>36</v>
      </c>
      <c r="L17" s="1"/>
      <c r="M17" s="1"/>
      <c r="N17" s="1"/>
      <c r="O17" s="1" t="s">
        <v>858</v>
      </c>
    </row>
    <row r="18" spans="1:15" ht="31.5" x14ac:dyDescent="0.25">
      <c r="A18" s="1">
        <v>15</v>
      </c>
      <c r="B18" s="1" t="s">
        <v>226</v>
      </c>
      <c r="C18" s="1" t="s">
        <v>227</v>
      </c>
      <c r="D18" s="1" t="s">
        <v>39</v>
      </c>
      <c r="E18" s="1">
        <v>8</v>
      </c>
      <c r="F18" s="1"/>
      <c r="G18" s="1" t="s">
        <v>839</v>
      </c>
      <c r="H18" s="1" t="s">
        <v>36</v>
      </c>
      <c r="I18" s="1" t="s">
        <v>36</v>
      </c>
      <c r="J18" s="1" t="s">
        <v>36</v>
      </c>
      <c r="K18" s="1" t="s">
        <v>36</v>
      </c>
      <c r="L18" s="1"/>
      <c r="M18" s="1"/>
      <c r="N18" s="1"/>
      <c r="O18" s="1" t="s">
        <v>859</v>
      </c>
    </row>
    <row r="19" spans="1:15" ht="31.5" x14ac:dyDescent="0.25">
      <c r="A19" s="1">
        <v>16</v>
      </c>
      <c r="B19" s="1" t="s">
        <v>230</v>
      </c>
      <c r="C19" s="1" t="s">
        <v>231</v>
      </c>
      <c r="D19" s="1" t="s">
        <v>39</v>
      </c>
      <c r="E19" s="1">
        <v>8</v>
      </c>
      <c r="F19" s="1"/>
      <c r="G19" s="1" t="s">
        <v>839</v>
      </c>
      <c r="H19" s="1" t="s">
        <v>36</v>
      </c>
      <c r="I19" s="1" t="s">
        <v>36</v>
      </c>
      <c r="J19" s="1" t="s">
        <v>36</v>
      </c>
      <c r="K19" s="1" t="s">
        <v>36</v>
      </c>
      <c r="L19" s="1"/>
      <c r="M19" s="1"/>
      <c r="N19" s="1"/>
      <c r="O19" s="1" t="s">
        <v>860</v>
      </c>
    </row>
    <row r="20" spans="1:15" ht="63" x14ac:dyDescent="0.25">
      <c r="A20" s="1">
        <v>17</v>
      </c>
      <c r="B20" s="1" t="s">
        <v>840</v>
      </c>
      <c r="C20" s="1" t="s">
        <v>271</v>
      </c>
      <c r="D20" s="1" t="s">
        <v>56</v>
      </c>
      <c r="E20" s="1">
        <v>1</v>
      </c>
      <c r="F20" s="1"/>
      <c r="G20" s="1" t="s">
        <v>841</v>
      </c>
      <c r="H20" s="1" t="s">
        <v>36</v>
      </c>
      <c r="I20" s="1" t="s">
        <v>36</v>
      </c>
      <c r="J20" s="1" t="s">
        <v>36</v>
      </c>
      <c r="K20" s="1" t="s">
        <v>36</v>
      </c>
      <c r="L20" s="1"/>
      <c r="M20" s="1"/>
      <c r="N20" s="1"/>
      <c r="O20" s="1" t="s">
        <v>861</v>
      </c>
    </row>
    <row r="21" spans="1:15" ht="47.25" x14ac:dyDescent="0.25">
      <c r="A21" s="1">
        <v>18</v>
      </c>
      <c r="B21" s="1" t="s">
        <v>107</v>
      </c>
      <c r="C21" s="1" t="s">
        <v>108</v>
      </c>
      <c r="D21" s="1" t="s">
        <v>56</v>
      </c>
      <c r="E21" s="1">
        <v>1</v>
      </c>
      <c r="F21" s="1"/>
      <c r="G21" s="1" t="s">
        <v>842</v>
      </c>
      <c r="H21" s="1" t="s">
        <v>36</v>
      </c>
      <c r="I21" s="1"/>
      <c r="J21" s="1"/>
      <c r="K21" s="1"/>
      <c r="L21" s="1"/>
      <c r="M21" s="1"/>
      <c r="N21" s="1"/>
      <c r="O21" s="1" t="s">
        <v>862</v>
      </c>
    </row>
    <row r="22" spans="1:15" ht="47.25" x14ac:dyDescent="0.25">
      <c r="A22" s="1">
        <v>19</v>
      </c>
      <c r="B22" s="1" t="s">
        <v>124</v>
      </c>
      <c r="C22" s="1" t="s">
        <v>125</v>
      </c>
      <c r="D22" s="1" t="s">
        <v>56</v>
      </c>
      <c r="E22" s="1">
        <v>2</v>
      </c>
      <c r="F22" s="1"/>
      <c r="G22" s="1" t="s">
        <v>843</v>
      </c>
      <c r="H22" s="1" t="s">
        <v>36</v>
      </c>
      <c r="I22" s="1"/>
      <c r="J22" s="1"/>
      <c r="K22" s="1"/>
      <c r="L22" s="1"/>
      <c r="M22" s="1"/>
      <c r="N22" s="1"/>
      <c r="O22" s="1" t="s">
        <v>863</v>
      </c>
    </row>
    <row r="23" spans="1:15" ht="31.5" x14ac:dyDescent="0.25">
      <c r="A23" s="1">
        <v>20</v>
      </c>
      <c r="B23" s="1" t="s">
        <v>239</v>
      </c>
      <c r="C23" s="1" t="s">
        <v>132</v>
      </c>
      <c r="D23" s="1" t="s">
        <v>133</v>
      </c>
      <c r="E23" s="1">
        <v>100</v>
      </c>
      <c r="F23" s="1"/>
      <c r="G23" s="1" t="s">
        <v>832</v>
      </c>
      <c r="H23" s="1" t="s">
        <v>36</v>
      </c>
      <c r="I23" s="1"/>
      <c r="J23" s="1"/>
      <c r="K23" s="1"/>
      <c r="L23" s="1"/>
      <c r="M23" s="1"/>
      <c r="N23" s="1"/>
      <c r="O23" s="1" t="s">
        <v>864</v>
      </c>
    </row>
    <row r="24" spans="1:15" ht="31.5" x14ac:dyDescent="0.25">
      <c r="A24" s="1">
        <v>21</v>
      </c>
      <c r="B24" s="1" t="s">
        <v>241</v>
      </c>
      <c r="C24" s="1" t="s">
        <v>139</v>
      </c>
      <c r="D24" s="1" t="s">
        <v>56</v>
      </c>
      <c r="E24" s="1">
        <v>10</v>
      </c>
      <c r="F24" s="1"/>
      <c r="G24" s="1" t="s">
        <v>832</v>
      </c>
      <c r="H24" s="1" t="s">
        <v>36</v>
      </c>
      <c r="I24" s="1"/>
      <c r="J24" s="1"/>
      <c r="K24" s="1"/>
      <c r="L24" s="1"/>
      <c r="M24" s="1"/>
      <c r="N24" s="1"/>
      <c r="O24" s="1" t="s">
        <v>865</v>
      </c>
    </row>
    <row r="25" spans="1:15" x14ac:dyDescent="0.25">
      <c r="A25" s="1">
        <v>22</v>
      </c>
      <c r="B25" s="1" t="s">
        <v>144</v>
      </c>
      <c r="C25" s="1" t="s">
        <v>145</v>
      </c>
      <c r="D25" s="1" t="s">
        <v>39</v>
      </c>
      <c r="E25" s="1">
        <v>8</v>
      </c>
      <c r="F25" s="1"/>
      <c r="G25" s="1"/>
      <c r="H25" s="1"/>
      <c r="I25" s="1"/>
      <c r="J25" s="1"/>
      <c r="K25" s="1"/>
      <c r="L25" s="1"/>
      <c r="M25" s="1"/>
      <c r="N25" s="1"/>
      <c r="O25" s="1" t="s">
        <v>866</v>
      </c>
    </row>
    <row r="26" spans="1:15" x14ac:dyDescent="0.25">
      <c r="A26" s="1">
        <v>23</v>
      </c>
      <c r="B26" s="1" t="s">
        <v>146</v>
      </c>
      <c r="C26" s="1" t="s">
        <v>147</v>
      </c>
      <c r="D26" s="1" t="s">
        <v>56</v>
      </c>
      <c r="E26" s="1">
        <v>1</v>
      </c>
      <c r="F26" s="1"/>
      <c r="G26" s="1" t="s">
        <v>148</v>
      </c>
      <c r="H26" s="1"/>
      <c r="I26" s="1"/>
      <c r="J26" s="1"/>
      <c r="K26" s="1"/>
      <c r="L26" s="1"/>
      <c r="M26" s="1"/>
      <c r="N26" s="1"/>
      <c r="O26" s="1" t="s">
        <v>867</v>
      </c>
    </row>
    <row r="27" spans="1:15" x14ac:dyDescent="0.25">
      <c r="A27" s="1">
        <v>24</v>
      </c>
      <c r="B27" s="1" t="s">
        <v>166</v>
      </c>
      <c r="C27" s="1" t="s">
        <v>167</v>
      </c>
      <c r="D27" s="1" t="s">
        <v>49</v>
      </c>
      <c r="E27" s="1">
        <v>8</v>
      </c>
      <c r="F27" s="1"/>
      <c r="G27" s="1" t="s">
        <v>844</v>
      </c>
      <c r="H27" s="1"/>
      <c r="I27" s="1"/>
      <c r="J27" s="1"/>
      <c r="K27" s="1"/>
      <c r="L27" s="1"/>
      <c r="M27" s="1"/>
      <c r="N27" s="1"/>
      <c r="O27" s="1" t="s">
        <v>868</v>
      </c>
    </row>
    <row r="28" spans="1:15" ht="47.25" x14ac:dyDescent="0.25">
      <c r="A28" s="1">
        <v>25</v>
      </c>
      <c r="B28" s="1" t="s">
        <v>172</v>
      </c>
      <c r="C28" s="1" t="s">
        <v>173</v>
      </c>
      <c r="D28" s="1" t="s">
        <v>56</v>
      </c>
      <c r="E28" s="1">
        <v>1</v>
      </c>
      <c r="F28" s="1"/>
      <c r="G28" s="1" t="s">
        <v>845</v>
      </c>
      <c r="H28" s="1"/>
      <c r="I28" s="1"/>
      <c r="J28" s="1"/>
      <c r="K28" s="1"/>
      <c r="L28" s="1"/>
      <c r="M28" s="1"/>
      <c r="N28" s="1"/>
      <c r="O28" s="1" t="s">
        <v>869</v>
      </c>
    </row>
    <row r="29" spans="1:15" x14ac:dyDescent="0.25">
      <c r="A29" s="1">
        <v>26</v>
      </c>
      <c r="B29" s="1" t="s">
        <v>176</v>
      </c>
      <c r="C29" s="1" t="s">
        <v>177</v>
      </c>
      <c r="D29" s="1" t="s">
        <v>49</v>
      </c>
      <c r="E29" s="1">
        <v>6</v>
      </c>
      <c r="F29" s="1"/>
      <c r="G29" s="1" t="s">
        <v>844</v>
      </c>
      <c r="H29" s="1"/>
      <c r="I29" s="1"/>
      <c r="J29" s="1"/>
      <c r="K29" s="1"/>
      <c r="L29" s="1"/>
      <c r="M29" s="1"/>
      <c r="N29" s="1"/>
      <c r="O29" s="1" t="s">
        <v>870</v>
      </c>
    </row>
    <row r="30" spans="1:15" x14ac:dyDescent="0.25">
      <c r="A30" s="1">
        <v>27</v>
      </c>
      <c r="B30" s="1" t="s">
        <v>243</v>
      </c>
      <c r="C30" s="1" t="s">
        <v>244</v>
      </c>
      <c r="D30" s="1" t="s">
        <v>39</v>
      </c>
      <c r="E30" s="1">
        <v>8</v>
      </c>
      <c r="F30" s="1"/>
      <c r="G30" s="1" t="s">
        <v>393</v>
      </c>
      <c r="H30" s="1"/>
      <c r="I30" s="1"/>
      <c r="J30" s="1"/>
      <c r="K30" s="1"/>
      <c r="L30" s="1"/>
      <c r="M30" s="1"/>
      <c r="N30" s="1"/>
      <c r="O30" s="1" t="s">
        <v>871</v>
      </c>
    </row>
    <row r="31" spans="1:15" x14ac:dyDescent="0.25">
      <c r="A31" s="1">
        <v>28</v>
      </c>
      <c r="B31" s="1" t="s">
        <v>395</v>
      </c>
      <c r="C31" s="1" t="s">
        <v>396</v>
      </c>
      <c r="D31" s="1" t="s">
        <v>56</v>
      </c>
      <c r="E31" s="1">
        <v>6</v>
      </c>
      <c r="F31" s="1"/>
      <c r="G31" s="1" t="s">
        <v>393</v>
      </c>
      <c r="H31" s="1"/>
      <c r="I31" s="1"/>
      <c r="J31" s="1"/>
      <c r="K31" s="1"/>
      <c r="L31" s="1"/>
      <c r="M31" s="1"/>
      <c r="N31" s="1"/>
      <c r="O31" s="1" t="s">
        <v>872</v>
      </c>
    </row>
    <row r="32" spans="1:15" x14ac:dyDescent="0.25">
      <c r="A32" s="1">
        <v>29</v>
      </c>
      <c r="B32" s="1" t="s">
        <v>397</v>
      </c>
      <c r="C32" s="1" t="s">
        <v>398</v>
      </c>
      <c r="D32" s="1" t="s">
        <v>56</v>
      </c>
      <c r="E32" s="1">
        <v>8</v>
      </c>
      <c r="F32" s="1"/>
      <c r="G32" s="1" t="s">
        <v>393</v>
      </c>
      <c r="H32" s="1"/>
      <c r="I32" s="1"/>
      <c r="J32" s="1"/>
      <c r="K32" s="1"/>
      <c r="L32" s="1"/>
      <c r="M32" s="1"/>
      <c r="N32" s="1"/>
      <c r="O32" s="1" t="s">
        <v>873</v>
      </c>
    </row>
    <row r="33" spans="1:15" ht="63" x14ac:dyDescent="0.25">
      <c r="A33" s="1">
        <v>30</v>
      </c>
      <c r="B33" s="1" t="s">
        <v>149</v>
      </c>
      <c r="C33" s="1" t="s">
        <v>150</v>
      </c>
      <c r="D33" s="1" t="s">
        <v>151</v>
      </c>
      <c r="E33" s="1">
        <v>1</v>
      </c>
      <c r="F33" s="1"/>
      <c r="G33" s="1" t="s">
        <v>152</v>
      </c>
      <c r="H33" s="1"/>
      <c r="I33" s="1"/>
      <c r="J33" s="1"/>
      <c r="K33" s="1"/>
      <c r="L33" s="1"/>
      <c r="M33" s="1"/>
      <c r="N33" s="1"/>
      <c r="O33" s="1" t="s">
        <v>874</v>
      </c>
    </row>
    <row r="34" spans="1:15" ht="94.5" x14ac:dyDescent="0.25">
      <c r="A34" s="1">
        <v>31</v>
      </c>
      <c r="B34" s="1" t="s">
        <v>202</v>
      </c>
      <c r="C34" s="1" t="s">
        <v>846</v>
      </c>
      <c r="D34" s="1" t="s">
        <v>151</v>
      </c>
      <c r="E34" s="1">
        <v>2</v>
      </c>
      <c r="F34" s="1"/>
      <c r="G34" s="1" t="s">
        <v>847</v>
      </c>
      <c r="H34" s="1"/>
      <c r="I34" s="1"/>
      <c r="J34" s="1"/>
      <c r="K34" s="1"/>
      <c r="L34" s="1"/>
      <c r="M34" s="1"/>
      <c r="N34" s="1"/>
      <c r="O34" s="1" t="s">
        <v>875</v>
      </c>
    </row>
    <row r="35" spans="1:15" x14ac:dyDescent="0.25">
      <c r="A35" s="1">
        <v>32</v>
      </c>
      <c r="B35" s="1" t="s">
        <v>441</v>
      </c>
      <c r="C35" s="1" t="s">
        <v>442</v>
      </c>
      <c r="D35" s="1" t="s">
        <v>133</v>
      </c>
      <c r="E35" s="1">
        <v>300</v>
      </c>
      <c r="F35" s="1"/>
      <c r="G35" s="1"/>
      <c r="H35" s="1"/>
      <c r="I35" s="1"/>
      <c r="J35" s="1"/>
      <c r="K35" s="1"/>
      <c r="L35" s="1"/>
      <c r="M35" s="1"/>
      <c r="N35" s="1"/>
      <c r="O35" s="1" t="s">
        <v>876</v>
      </c>
    </row>
    <row r="36" spans="1:15" x14ac:dyDescent="0.25">
      <c r="A36" s="1">
        <v>33</v>
      </c>
      <c r="B36" s="1" t="s">
        <v>157</v>
      </c>
      <c r="C36" s="1" t="s">
        <v>253</v>
      </c>
      <c r="D36" s="1" t="s">
        <v>159</v>
      </c>
      <c r="E36" s="1"/>
      <c r="F36" s="1" t="s">
        <v>335</v>
      </c>
      <c r="G36" s="1" t="s">
        <v>335</v>
      </c>
      <c r="H36" s="1"/>
      <c r="I36" s="1"/>
      <c r="J36" s="1"/>
      <c r="K36" s="1"/>
      <c r="L36" s="1"/>
      <c r="M36" s="1"/>
      <c r="N36" s="1"/>
      <c r="O36" s="1"/>
    </row>
    <row r="37" spans="1:15" x14ac:dyDescent="0.25">
      <c r="A37" s="1">
        <v>34</v>
      </c>
      <c r="B37" s="1" t="s">
        <v>155</v>
      </c>
      <c r="C37" s="1" t="s">
        <v>254</v>
      </c>
      <c r="D37" s="1" t="s">
        <v>56</v>
      </c>
      <c r="E37" s="1">
        <v>6</v>
      </c>
      <c r="F37" s="1" t="s">
        <v>335</v>
      </c>
      <c r="G37" s="1"/>
      <c r="H37" s="1"/>
      <c r="I37" s="1"/>
      <c r="J37" s="1"/>
      <c r="K37" s="1"/>
      <c r="L37" s="1"/>
      <c r="M37" s="1"/>
      <c r="N37" s="1"/>
      <c r="O37" s="1"/>
    </row>
    <row r="38" spans="1:15" x14ac:dyDescent="0.25">
      <c r="A38" s="1">
        <v>35</v>
      </c>
      <c r="B38" s="1" t="s">
        <v>162</v>
      </c>
      <c r="C38" s="1" t="s">
        <v>255</v>
      </c>
      <c r="D38" s="1" t="s">
        <v>159</v>
      </c>
      <c r="E38" s="1"/>
      <c r="F38" s="1" t="s">
        <v>335</v>
      </c>
      <c r="G38" s="1" t="s">
        <v>335</v>
      </c>
      <c r="H38" s="1"/>
      <c r="I38" s="1"/>
      <c r="J38" s="1"/>
      <c r="K38" s="1"/>
      <c r="L38" s="1"/>
      <c r="M38" s="1"/>
      <c r="N38" s="1"/>
      <c r="O38" s="1"/>
    </row>
    <row r="39" spans="1:15" x14ac:dyDescent="0.25">
      <c r="A39" s="1">
        <v>36</v>
      </c>
      <c r="B39" s="1" t="s">
        <v>160</v>
      </c>
      <c r="C39" s="1" t="s">
        <v>256</v>
      </c>
      <c r="D39" s="1" t="s">
        <v>56</v>
      </c>
      <c r="E39" s="1">
        <v>6</v>
      </c>
      <c r="F39" s="1" t="s">
        <v>335</v>
      </c>
      <c r="G39" s="1" t="s">
        <v>335</v>
      </c>
      <c r="H39" s="1"/>
      <c r="I39" s="1"/>
      <c r="J39" s="1"/>
      <c r="K39" s="1"/>
      <c r="L39" s="1"/>
      <c r="M39" s="1"/>
      <c r="N39" s="1"/>
      <c r="O39"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tabSelected="1" workbookViewId="0">
      <selection activeCell="G7" sqref="G7"/>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19</v>
      </c>
      <c r="B1" s="12"/>
      <c r="C1" s="1" t="s">
        <v>929</v>
      </c>
      <c r="D1" s="1" t="s">
        <v>928</v>
      </c>
      <c r="E1" s="5" t="str">
        <f>HYPERLINK("#'目錄'!A1","回首頁")</f>
        <v>回首頁</v>
      </c>
      <c r="N1" s="4" t="s">
        <v>21</v>
      </c>
      <c r="O1" s="1"/>
    </row>
    <row r="2" spans="1:15" ht="24" customHeight="1" x14ac:dyDescent="0.25">
      <c r="A2" s="12" t="s">
        <v>22</v>
      </c>
      <c r="B2" s="12"/>
      <c r="C2" s="1" t="s">
        <v>927</v>
      </c>
      <c r="N2" s="4" t="s">
        <v>24</v>
      </c>
      <c r="O2" s="1" t="s">
        <v>926</v>
      </c>
    </row>
    <row r="3" spans="1:15" ht="24" customHeight="1" x14ac:dyDescent="0.25">
      <c r="A3" s="12" t="s">
        <v>25</v>
      </c>
      <c r="B3" s="12"/>
      <c r="C3" s="1"/>
      <c r="N3" s="4" t="s">
        <v>26</v>
      </c>
      <c r="O3" s="1"/>
    </row>
    <row r="4" spans="1:15" ht="16.5" x14ac:dyDescent="0.25">
      <c r="A4" s="11" t="s">
        <v>27</v>
      </c>
      <c r="B4" s="11" t="s">
        <v>28</v>
      </c>
      <c r="C4" s="11" t="s">
        <v>4</v>
      </c>
      <c r="D4" s="11" t="s">
        <v>29</v>
      </c>
      <c r="E4" s="11" t="s">
        <v>30</v>
      </c>
      <c r="F4" s="11" t="s">
        <v>31</v>
      </c>
      <c r="G4" s="11" t="s">
        <v>32</v>
      </c>
      <c r="H4" s="3" t="s">
        <v>33</v>
      </c>
      <c r="I4" s="3" t="s">
        <v>28</v>
      </c>
      <c r="J4" s="3" t="s">
        <v>4</v>
      </c>
      <c r="K4" s="3" t="s">
        <v>29</v>
      </c>
      <c r="L4" s="3" t="s">
        <v>30</v>
      </c>
      <c r="M4" s="3" t="s">
        <v>31</v>
      </c>
      <c r="N4" s="3" t="s">
        <v>34</v>
      </c>
      <c r="O4" s="4" t="s">
        <v>35</v>
      </c>
    </row>
    <row r="5" spans="1:15" ht="47.25" x14ac:dyDescent="0.25">
      <c r="A5" s="1">
        <v>1</v>
      </c>
      <c r="B5" s="1" t="s">
        <v>243</v>
      </c>
      <c r="C5" s="1" t="s">
        <v>925</v>
      </c>
      <c r="D5" s="1" t="s">
        <v>39</v>
      </c>
      <c r="E5" s="1">
        <v>8</v>
      </c>
      <c r="F5" s="1"/>
      <c r="G5" s="1" t="s">
        <v>36</v>
      </c>
      <c r="H5" s="1" t="s">
        <v>922</v>
      </c>
      <c r="I5" s="1" t="s">
        <v>924</v>
      </c>
      <c r="J5" s="1" t="s">
        <v>45</v>
      </c>
      <c r="K5" s="1" t="s">
        <v>297</v>
      </c>
      <c r="L5" s="1" t="s">
        <v>297</v>
      </c>
      <c r="M5" s="1" t="s">
        <v>297</v>
      </c>
      <c r="N5" s="1"/>
      <c r="O5" s="1" t="s">
        <v>923</v>
      </c>
    </row>
    <row r="6" spans="1:15" ht="94.5" x14ac:dyDescent="0.25">
      <c r="A6" s="1">
        <v>2</v>
      </c>
      <c r="B6" s="1" t="s">
        <v>113</v>
      </c>
      <c r="C6" s="1" t="s">
        <v>114</v>
      </c>
      <c r="D6" s="1" t="s">
        <v>56</v>
      </c>
      <c r="E6" s="1">
        <v>6</v>
      </c>
      <c r="F6" s="1"/>
      <c r="G6" s="1" t="s">
        <v>36</v>
      </c>
      <c r="H6" s="1" t="s">
        <v>922</v>
      </c>
      <c r="I6" s="1" t="s">
        <v>921</v>
      </c>
      <c r="J6" s="1" t="s">
        <v>45</v>
      </c>
      <c r="K6" s="1" t="s">
        <v>297</v>
      </c>
      <c r="L6" s="1" t="s">
        <v>297</v>
      </c>
      <c r="M6" s="1" t="s">
        <v>297</v>
      </c>
      <c r="N6" s="1"/>
      <c r="O6" s="1" t="s">
        <v>920</v>
      </c>
    </row>
    <row r="7" spans="1:15" ht="110.25" x14ac:dyDescent="0.25">
      <c r="A7" s="1">
        <v>3</v>
      </c>
      <c r="B7" s="1" t="s">
        <v>248</v>
      </c>
      <c r="C7" s="1" t="s">
        <v>249</v>
      </c>
      <c r="D7" s="1" t="s">
        <v>49</v>
      </c>
      <c r="E7" s="1">
        <v>6</v>
      </c>
      <c r="F7" s="1"/>
      <c r="G7" s="1" t="s">
        <v>36</v>
      </c>
      <c r="H7" s="1" t="s">
        <v>919</v>
      </c>
      <c r="I7" s="1" t="s">
        <v>918</v>
      </c>
      <c r="J7" s="1" t="s">
        <v>297</v>
      </c>
      <c r="K7" s="1" t="s">
        <v>251</v>
      </c>
      <c r="L7" s="1" t="s">
        <v>251</v>
      </c>
      <c r="M7" s="1" t="s">
        <v>251</v>
      </c>
      <c r="N7" s="1"/>
      <c r="O7" s="1" t="s">
        <v>917</v>
      </c>
    </row>
    <row r="8" spans="1:15" ht="31.5" x14ac:dyDescent="0.25">
      <c r="A8" s="1">
        <v>4</v>
      </c>
      <c r="B8" s="1" t="s">
        <v>47</v>
      </c>
      <c r="C8" s="1" t="s">
        <v>48</v>
      </c>
      <c r="D8" s="1" t="s">
        <v>49</v>
      </c>
      <c r="E8" s="1">
        <v>7</v>
      </c>
      <c r="F8" s="1"/>
      <c r="G8" s="1" t="s">
        <v>36</v>
      </c>
      <c r="H8" s="1" t="s">
        <v>887</v>
      </c>
      <c r="I8" s="1" t="s">
        <v>50</v>
      </c>
      <c r="J8" s="1" t="s">
        <v>36</v>
      </c>
      <c r="K8" s="1" t="s">
        <v>36</v>
      </c>
      <c r="L8" s="1" t="s">
        <v>45</v>
      </c>
      <c r="M8" s="1" t="s">
        <v>45</v>
      </c>
      <c r="N8" s="1"/>
      <c r="O8" s="1" t="s">
        <v>916</v>
      </c>
    </row>
    <row r="9" spans="1:15" ht="141.75" x14ac:dyDescent="0.25">
      <c r="A9" s="1">
        <v>5</v>
      </c>
      <c r="B9" s="1" t="s">
        <v>188</v>
      </c>
      <c r="C9" s="1" t="s">
        <v>189</v>
      </c>
      <c r="D9" s="1" t="s">
        <v>56</v>
      </c>
      <c r="E9" s="1">
        <v>2</v>
      </c>
      <c r="F9" s="1"/>
      <c r="G9" s="1" t="s">
        <v>356</v>
      </c>
      <c r="H9" s="1" t="s">
        <v>36</v>
      </c>
      <c r="I9" s="1" t="s">
        <v>36</v>
      </c>
      <c r="J9" s="1" t="s">
        <v>36</v>
      </c>
      <c r="K9" s="1" t="s">
        <v>36</v>
      </c>
      <c r="L9" s="1"/>
      <c r="M9" s="1"/>
      <c r="N9" s="1" t="s">
        <v>123</v>
      </c>
      <c r="O9" s="1"/>
    </row>
    <row r="10" spans="1:15" ht="31.5" x14ac:dyDescent="0.25">
      <c r="A10" s="1">
        <v>6</v>
      </c>
      <c r="B10" s="1" t="s">
        <v>194</v>
      </c>
      <c r="C10" s="1" t="s">
        <v>915</v>
      </c>
      <c r="D10" s="1" t="s">
        <v>49</v>
      </c>
      <c r="E10" s="1">
        <v>14</v>
      </c>
      <c r="F10" s="1"/>
      <c r="G10" s="1" t="s">
        <v>36</v>
      </c>
      <c r="H10" s="1" t="s">
        <v>887</v>
      </c>
      <c r="I10" s="1" t="s">
        <v>914</v>
      </c>
      <c r="J10" s="1" t="s">
        <v>36</v>
      </c>
      <c r="K10" s="1" t="s">
        <v>36</v>
      </c>
      <c r="L10" s="1" t="s">
        <v>45</v>
      </c>
      <c r="M10" s="1" t="s">
        <v>45</v>
      </c>
      <c r="N10" s="1"/>
      <c r="O10" s="1" t="s">
        <v>913</v>
      </c>
    </row>
    <row r="11" spans="1:15" x14ac:dyDescent="0.25">
      <c r="A11" s="1">
        <v>7</v>
      </c>
      <c r="B11" s="1" t="s">
        <v>912</v>
      </c>
      <c r="C11" s="1" t="s">
        <v>911</v>
      </c>
      <c r="D11" s="1" t="s">
        <v>56</v>
      </c>
      <c r="E11" s="1">
        <v>14</v>
      </c>
      <c r="F11" s="1"/>
      <c r="G11" s="1" t="s">
        <v>36</v>
      </c>
      <c r="H11" s="1" t="s">
        <v>36</v>
      </c>
      <c r="I11" s="1" t="s">
        <v>36</v>
      </c>
      <c r="J11" s="1" t="s">
        <v>36</v>
      </c>
      <c r="K11" s="1" t="s">
        <v>36</v>
      </c>
      <c r="L11" s="1"/>
      <c r="M11" s="1"/>
      <c r="N11" s="1" t="s">
        <v>115</v>
      </c>
      <c r="O11" s="1"/>
    </row>
    <row r="12" spans="1:15" ht="31.5" x14ac:dyDescent="0.25">
      <c r="A12" s="1">
        <v>8</v>
      </c>
      <c r="B12" s="1" t="s">
        <v>208</v>
      </c>
      <c r="C12" s="1" t="s">
        <v>170</v>
      </c>
      <c r="D12" s="1" t="s">
        <v>39</v>
      </c>
      <c r="E12" s="1">
        <v>8</v>
      </c>
      <c r="F12" s="1"/>
      <c r="G12" s="1" t="s">
        <v>36</v>
      </c>
      <c r="H12" s="1" t="s">
        <v>887</v>
      </c>
      <c r="I12" s="1" t="s">
        <v>169</v>
      </c>
      <c r="J12" s="1" t="s">
        <v>36</v>
      </c>
      <c r="K12" s="1" t="s">
        <v>36</v>
      </c>
      <c r="L12" s="1" t="s">
        <v>45</v>
      </c>
      <c r="M12" s="1" t="s">
        <v>45</v>
      </c>
      <c r="N12" s="1"/>
      <c r="O12" s="1" t="s">
        <v>910</v>
      </c>
    </row>
    <row r="13" spans="1:15" ht="31.5" x14ac:dyDescent="0.25">
      <c r="A13" s="1">
        <v>9</v>
      </c>
      <c r="B13" s="1" t="s">
        <v>909</v>
      </c>
      <c r="C13" s="1" t="s">
        <v>908</v>
      </c>
      <c r="D13" s="1" t="s">
        <v>56</v>
      </c>
      <c r="E13" s="1">
        <v>4</v>
      </c>
      <c r="F13" s="1"/>
      <c r="G13" s="1" t="s">
        <v>36</v>
      </c>
      <c r="H13" s="1" t="s">
        <v>887</v>
      </c>
      <c r="I13" s="1" t="s">
        <v>907</v>
      </c>
      <c r="J13" s="1" t="s">
        <v>36</v>
      </c>
      <c r="K13" s="1" t="s">
        <v>36</v>
      </c>
      <c r="L13" s="1" t="s">
        <v>45</v>
      </c>
      <c r="M13" s="1" t="s">
        <v>45</v>
      </c>
      <c r="N13" s="1"/>
      <c r="O13" s="1" t="s">
        <v>906</v>
      </c>
    </row>
    <row r="14" spans="1:15" ht="31.5" x14ac:dyDescent="0.25">
      <c r="A14" s="1">
        <v>10</v>
      </c>
      <c r="B14" s="1" t="s">
        <v>905</v>
      </c>
      <c r="C14" s="1" t="s">
        <v>904</v>
      </c>
      <c r="D14" s="1" t="s">
        <v>133</v>
      </c>
      <c r="E14" s="1">
        <v>14</v>
      </c>
      <c r="F14" s="1"/>
      <c r="G14" s="1" t="s">
        <v>36</v>
      </c>
      <c r="H14" s="1" t="s">
        <v>903</v>
      </c>
      <c r="I14" s="1" t="s">
        <v>902</v>
      </c>
      <c r="J14" s="1" t="s">
        <v>901</v>
      </c>
      <c r="K14" s="1" t="s">
        <v>92</v>
      </c>
      <c r="L14" s="1" t="s">
        <v>321</v>
      </c>
      <c r="M14" s="1" t="s">
        <v>45</v>
      </c>
      <c r="N14" s="1"/>
      <c r="O14" s="1" t="s">
        <v>900</v>
      </c>
    </row>
    <row r="15" spans="1:15" x14ac:dyDescent="0.25">
      <c r="A15" s="1">
        <v>11</v>
      </c>
      <c r="B15" s="1" t="s">
        <v>899</v>
      </c>
      <c r="C15" s="1" t="s">
        <v>898</v>
      </c>
      <c r="D15" s="1" t="s">
        <v>49</v>
      </c>
      <c r="E15" s="1">
        <v>14</v>
      </c>
      <c r="F15" s="1"/>
      <c r="G15" s="1" t="s">
        <v>36</v>
      </c>
      <c r="H15" s="1" t="s">
        <v>36</v>
      </c>
      <c r="I15" s="1" t="s">
        <v>36</v>
      </c>
      <c r="J15" s="1" t="s">
        <v>36</v>
      </c>
      <c r="K15" s="1" t="s">
        <v>36</v>
      </c>
      <c r="L15" s="1"/>
      <c r="M15" s="1"/>
      <c r="N15" s="1" t="s">
        <v>123</v>
      </c>
      <c r="O15" s="1"/>
    </row>
    <row r="16" spans="1:15" x14ac:dyDescent="0.25">
      <c r="A16" s="1">
        <v>12</v>
      </c>
      <c r="B16" s="1" t="s">
        <v>897</v>
      </c>
      <c r="C16" s="1" t="s">
        <v>896</v>
      </c>
      <c r="D16" s="1" t="s">
        <v>49</v>
      </c>
      <c r="E16" s="1">
        <v>14</v>
      </c>
      <c r="F16" s="1"/>
      <c r="G16" s="1" t="s">
        <v>36</v>
      </c>
      <c r="H16" s="1" t="s">
        <v>36</v>
      </c>
      <c r="I16" s="1" t="s">
        <v>36</v>
      </c>
      <c r="J16" s="1" t="s">
        <v>36</v>
      </c>
      <c r="K16" s="1" t="s">
        <v>36</v>
      </c>
      <c r="L16" s="1"/>
      <c r="M16" s="1"/>
      <c r="N16" s="1" t="s">
        <v>123</v>
      </c>
      <c r="O16" s="1"/>
    </row>
    <row r="17" spans="1:15" x14ac:dyDescent="0.25">
      <c r="A17" s="1">
        <v>13</v>
      </c>
      <c r="B17" s="1" t="s">
        <v>895</v>
      </c>
      <c r="C17" s="1" t="s">
        <v>894</v>
      </c>
      <c r="D17" s="1" t="s">
        <v>49</v>
      </c>
      <c r="E17" s="1">
        <v>14</v>
      </c>
      <c r="F17" s="1"/>
      <c r="G17" s="1" t="s">
        <v>36</v>
      </c>
      <c r="H17" s="1" t="s">
        <v>36</v>
      </c>
      <c r="I17" s="1" t="s">
        <v>36</v>
      </c>
      <c r="J17" s="1" t="s">
        <v>36</v>
      </c>
      <c r="K17" s="1" t="s">
        <v>36</v>
      </c>
      <c r="L17" s="1"/>
      <c r="M17" s="1"/>
      <c r="N17" s="1" t="s">
        <v>123</v>
      </c>
      <c r="O17" s="1"/>
    </row>
    <row r="18" spans="1:15" ht="31.5" x14ac:dyDescent="0.25">
      <c r="A18" s="1">
        <v>14</v>
      </c>
      <c r="B18" s="1" t="s">
        <v>893</v>
      </c>
      <c r="C18" s="1" t="s">
        <v>892</v>
      </c>
      <c r="D18" s="1" t="s">
        <v>56</v>
      </c>
      <c r="E18" s="1">
        <v>7</v>
      </c>
      <c r="F18" s="1"/>
      <c r="G18" s="1" t="s">
        <v>36</v>
      </c>
      <c r="H18" s="1" t="s">
        <v>887</v>
      </c>
      <c r="I18" s="1" t="s">
        <v>891</v>
      </c>
      <c r="J18" s="1" t="s">
        <v>36</v>
      </c>
      <c r="K18" s="1" t="s">
        <v>36</v>
      </c>
      <c r="L18" s="1" t="s">
        <v>45</v>
      </c>
      <c r="M18" s="1" t="s">
        <v>45</v>
      </c>
      <c r="N18" s="1"/>
      <c r="O18" s="1" t="s">
        <v>890</v>
      </c>
    </row>
    <row r="19" spans="1:15" ht="31.5" x14ac:dyDescent="0.25">
      <c r="A19" s="1">
        <v>15</v>
      </c>
      <c r="B19" s="1" t="s">
        <v>889</v>
      </c>
      <c r="C19" s="1" t="s">
        <v>888</v>
      </c>
      <c r="D19" s="1" t="s">
        <v>133</v>
      </c>
      <c r="E19" s="1">
        <v>20</v>
      </c>
      <c r="F19" s="1"/>
      <c r="G19" s="1" t="s">
        <v>36</v>
      </c>
      <c r="H19" s="1" t="s">
        <v>887</v>
      </c>
      <c r="I19" s="1" t="s">
        <v>886</v>
      </c>
      <c r="J19" s="1" t="s">
        <v>36</v>
      </c>
      <c r="K19" s="1" t="s">
        <v>36</v>
      </c>
      <c r="L19" s="1" t="s">
        <v>45</v>
      </c>
      <c r="M19" s="1" t="s">
        <v>45</v>
      </c>
      <c r="N19" s="1"/>
      <c r="O19" s="1" t="s">
        <v>885</v>
      </c>
    </row>
    <row r="20" spans="1:15" ht="63" x14ac:dyDescent="0.25">
      <c r="A20" s="1">
        <v>16</v>
      </c>
      <c r="B20" s="1" t="s">
        <v>149</v>
      </c>
      <c r="C20" s="1" t="s">
        <v>150</v>
      </c>
      <c r="D20" s="1" t="s">
        <v>151</v>
      </c>
      <c r="E20" s="1">
        <v>1</v>
      </c>
      <c r="F20" s="1"/>
      <c r="G20" s="1" t="s">
        <v>152</v>
      </c>
      <c r="H20" s="1" t="s">
        <v>36</v>
      </c>
      <c r="I20" s="1" t="s">
        <v>36</v>
      </c>
      <c r="J20" s="1" t="s">
        <v>36</v>
      </c>
      <c r="K20" s="1" t="s">
        <v>36</v>
      </c>
      <c r="L20" s="1"/>
      <c r="M20" s="1"/>
      <c r="N20" s="1" t="s">
        <v>123</v>
      </c>
      <c r="O20" s="1"/>
    </row>
    <row r="21" spans="1:15" x14ac:dyDescent="0.25">
      <c r="A21" s="1">
        <v>17</v>
      </c>
      <c r="B21" s="1" t="s">
        <v>157</v>
      </c>
      <c r="C21" s="1" t="s">
        <v>253</v>
      </c>
      <c r="D21" s="1" t="s">
        <v>159</v>
      </c>
      <c r="E21" s="1"/>
      <c r="F21" s="1"/>
      <c r="G21" s="1" t="s">
        <v>36</v>
      </c>
      <c r="H21" s="1" t="s">
        <v>36</v>
      </c>
      <c r="I21" s="1"/>
      <c r="J21" s="1"/>
      <c r="K21" s="1"/>
      <c r="L21" s="1"/>
      <c r="M21" s="1"/>
      <c r="N21" s="1"/>
      <c r="O21" s="1"/>
    </row>
    <row r="22" spans="1:15" x14ac:dyDescent="0.25">
      <c r="A22" s="1">
        <v>18</v>
      </c>
      <c r="B22" s="1" t="s">
        <v>155</v>
      </c>
      <c r="C22" s="1" t="s">
        <v>254</v>
      </c>
      <c r="D22" s="1" t="s">
        <v>56</v>
      </c>
      <c r="E22" s="1">
        <v>6</v>
      </c>
      <c r="F22" s="1"/>
      <c r="G22" s="1" t="s">
        <v>36</v>
      </c>
      <c r="H22" s="1" t="s">
        <v>36</v>
      </c>
      <c r="I22" s="1"/>
      <c r="J22" s="1"/>
      <c r="K22" s="1"/>
      <c r="L22" s="1"/>
      <c r="M22" s="1"/>
      <c r="N22" s="1"/>
      <c r="O22" s="1"/>
    </row>
    <row r="23" spans="1:15" x14ac:dyDescent="0.25">
      <c r="A23" s="1">
        <v>19</v>
      </c>
      <c r="B23" s="1" t="s">
        <v>162</v>
      </c>
      <c r="C23" s="1" t="s">
        <v>255</v>
      </c>
      <c r="D23" s="1" t="s">
        <v>159</v>
      </c>
      <c r="E23" s="1"/>
      <c r="F23" s="1"/>
      <c r="G23" s="1" t="s">
        <v>36</v>
      </c>
      <c r="H23" s="1" t="s">
        <v>36</v>
      </c>
      <c r="I23" s="1"/>
      <c r="J23" s="1"/>
      <c r="K23" s="1"/>
      <c r="L23" s="1"/>
      <c r="M23" s="1"/>
      <c r="N23" s="1"/>
      <c r="O23" s="1"/>
    </row>
    <row r="24" spans="1:15" x14ac:dyDescent="0.25">
      <c r="A24" s="1">
        <v>20</v>
      </c>
      <c r="B24" s="1" t="s">
        <v>160</v>
      </c>
      <c r="C24" s="1" t="s">
        <v>256</v>
      </c>
      <c r="D24" s="1" t="s">
        <v>56</v>
      </c>
      <c r="E24" s="1">
        <v>6</v>
      </c>
      <c r="F24" s="1"/>
      <c r="G24" s="1" t="s">
        <v>36</v>
      </c>
      <c r="H24" s="1" t="s">
        <v>36</v>
      </c>
      <c r="I24" s="1"/>
      <c r="J24" s="1"/>
      <c r="K24" s="1"/>
      <c r="L24" s="1"/>
      <c r="M24" s="1"/>
      <c r="N24" s="1"/>
      <c r="O24" s="1"/>
    </row>
  </sheetData>
  <mergeCells count="3">
    <mergeCell ref="A1:B1"/>
    <mergeCell ref="A2:B2"/>
    <mergeCell ref="A3:B3"/>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目錄</vt:lpstr>
      <vt:lpstr>AchAuthLog</vt:lpstr>
      <vt:lpstr>AchDeductMedia</vt:lpstr>
      <vt:lpstr>BankAuthAct</vt:lpstr>
      <vt:lpstr>BankAuthAct(2)</vt:lpstr>
      <vt:lpstr>BatxOthers</vt:lpstr>
      <vt:lpstr>BatxOthers(2)</vt:lpstr>
      <vt:lpstr>BankDeductDtl</vt:lpstr>
      <vt:lpstr>BankRmtf</vt:lpstr>
      <vt:lpstr>EmpDeductDtl</vt:lpstr>
      <vt:lpstr>EmpDeductMedia</vt:lpstr>
      <vt:lpstr>EmpDeductSchedule</vt:lpstr>
      <vt:lpstr>InsuComm</vt:lpstr>
      <vt:lpstr>InsuOrignal</vt:lpstr>
      <vt:lpstr>InsuRenew</vt:lpstr>
      <vt:lpstr>PostAuthLog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趙宗祺</cp:lastModifiedBy>
  <dcterms:created xsi:type="dcterms:W3CDTF">2021-11-03T06:28:01Z</dcterms:created>
  <dcterms:modified xsi:type="dcterms:W3CDTF">2021-12-17T02:44:52Z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2.5.4</vt:lpwstr>
  </property>
</Properties>
</file>