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<sst xmlns="http://schemas.openxmlformats.org/spreadsheetml/2006/main" count="1486" uniqueCount="1086">
  <si>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</si>
  <si>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</si>
  <si>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</si>
  <si>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</si>
  <si>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</si>
  <si>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</si>
  <si>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</si>
  <si>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</si>
  <si>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</si>
  <si>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</si>
  <si>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</si>
  <si>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</si>
  <si>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</si>
  <si>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</si>
  <si>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</si>
  <si>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</si>
  <si>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</si>
  <si>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</si>
  <si>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</si>
  <si>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</si>
  <si>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</si>
  <si>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</si>
  <si>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</si>
  <si>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</si>
  <si>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</si>
  <si>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</si>
  <si>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</si>
  <si>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</si>
  <si>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</si>
  <si>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</si>
  <si>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</si>
  <si>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</si>
  <si>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</si>
  <si>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</si>
  <si>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</si>
  <si>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</si>
  <si>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</si>
  <si>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</si>
  <si>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</si>
  <si>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</si>
  <si>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</si>
  <si>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</si>
  <si>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</si>
  <si>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</si>
  <si>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</si>
  <si>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</si>
  <si>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</si>
  <si>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</si>
  <si>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</si>
  <si>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</si>
  <si>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</si>
  <si>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</si>
  <si>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</si>
  <si>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</si>
  <si>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</si>
  <si>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</si>
  <si>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</si>
  <si>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</si>
  <si>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</si>
  <si>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</si>
  <si>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</si>
  <si>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</si>
  <si>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</si>
  <si>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</si>
  <si>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</si>
  <si>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</si>
  <si>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</si>
  <si>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</si>
  <si>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</si>
  <si>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</si>
  <si>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</si>
  <si>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</si>
  <si>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</si>
  <si>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</si>
  <si>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</si>
  <si>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</si>
  <si>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</si>
  <si>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</si>
  <si>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</si>
  <si>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</si>
  <si>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</si>
  <si>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</si>
  <si>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</si>
  <si>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</si>
  <si>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</si>
  <si>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</si>
  <si>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</si>
  <si>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</si>
  <si>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</si>
  <si>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</si>
  <si>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</si>
  <si>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</si>
  <si>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</si>
  <si>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</si>
  <si>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</si>
  <si>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</si>
  <si>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</si>
  <si>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</si>
  <si>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</si>
  <si>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</si>
  <si>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</si>
  <si>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</si>
  <si>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</si>
  <si>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</si>
  <si>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</si>
  <si>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</si>
  <si>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</si>
  <si>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</si>
  <si>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</si>
  <si>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</si>
  <si>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</si>
  <si>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</si>
  <si>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</si>
  <si>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</si>
  <si>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</si>
  <si>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</si>
  <si>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</si>
  <si>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2023年02月02日 19:28:47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</si>
  <si>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</si>
  <si>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</si>
  <si>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</si>
  <si>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</si>
  <si>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</si>
  <si>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</si>
  <si>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</si>
  <si>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</si>
  <si>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</si>
  <si>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</si>
  <si>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</si>
  <si>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2023年01月30日 10:58:58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</si>
  <si>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</si>
  <si>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</si>
  <si>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</si>
  <si>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</si>
  <si>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</si>
  <si>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</si>
  <si>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</si>
  <si>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</si>
  <si>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</si>
  <si>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</si>
  <si>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</si>
  <si>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</si>
  <si>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</si>
  <si>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</si>
  <si>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</si>
  <si>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</si>
  <si>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</si>
  <si>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</si>
  <si>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</si>
  <si>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</si>
  <si>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</si>
  <si>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</si>
  <si>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</si>
  <si>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</si>
  <si>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</si>
  <si>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</si>
  <si>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</si>
  <si>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</si>
  <si>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</si>
  <si>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</si>
  <si>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</si>
  <si>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</si>
  <si>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</si>
  <si>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</si>
  <si>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</si>
  <si>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</si>
  <si>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</si>
  <si>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</si>
  <si>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</si>
  <si>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</si>
  <si>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</si>
  <si>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</si>
  <si>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</si>
  <si>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</si>
  <si>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</si>
  <si>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2022年12月20日 17:12:40</t>
  </si>
  <si>
    <t xml:space="preserve">LoanBorTx</t>
  </si>
  <si>
    <t xml:space="preserve">放款交易內容檔</t>
  </si>
  <si>
    <t xml:space="preserve">2023年01月10日 19:05:48</t>
  </si>
  <si>
    <t xml:space="preserve">LoanCheque</t>
  </si>
  <si>
    <t xml:space="preserve">支票檔</t>
  </si>
  <si>
    <t xml:space="preserve">2022年12月26日 11:41:54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</si>
  <si>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</si>
  <si>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</si>
  <si>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</si>
  <si>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</si>
  <si>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</si>
  <si>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</si>
  <si>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</si>
  <si>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</si>
  <si>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</si>
  <si>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</si>
  <si>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</si>
  <si>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</si>
  <si>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</si>
  <si>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</si>
  <si>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</si>
  <si>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</si>
  <si>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</si>
  <si>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</si>
  <si>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</si>
  <si>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</si>
  <si>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</si>
  <si>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</si>
  <si>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</si>
  <si>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</si>
  <si>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</si>
  <si>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</si>
  <si>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</si>
  <si>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2023年01月03日 14:51:53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</si>
  <si>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</si>
  <si>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</si>
  <si>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</si>
  <si>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</si>
  <si>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</si>
  <si>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</si>
  <si>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</si>
  <si>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</si>
  <si>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</si>
  <si>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</si>
  <si>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</si>
  <si>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2022年11月10日 10:51:02</t>
  </si>
  <si>
    <t xml:space="preserve">BankRmtf</t>
  </si>
  <si>
    <t xml:space="preserve">匯款轉帳檔</t>
  </si>
  <si>
    <t xml:space="preserve">2023年01月18日 17:55:37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</si>
  <si>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</si>
  <si>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</si>
  <si>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</si>
  <si>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</si>
  <si>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</si>
  <si>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</si>
  <si>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</si>
  <si>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</si>
  <si>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2023年01月04日 20:29:50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</si>
  <si>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</si>
  <si>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</si>
  <si>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</si>
  <si>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</si>
  <si>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</si>
  <si>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</si>
  <si>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</si>
  <si>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</si>
  <si>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</si>
  <si>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</si>
  <si>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</si>
  <si>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</si>
  <si>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</si>
  <si>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</si>
  <si>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</si>
  <si>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</si>
  <si>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</si>
  <si>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</si>
  <si>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</si>
  <si>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</si>
  <si>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</si>
  <si>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</si>
  <si>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</si>
  <si>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</si>
  <si>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</si>
  <si>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</si>
  <si>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2023年02月02日 17:20:40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</si>
  <si>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</si>
  <si>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</si>
  <si>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</si>
  <si>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</si>
  <si>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</si>
  <si>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</si>
  <si>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</si>
  <si>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</si>
  <si>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</si>
  <si>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</si>
  <si>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</si>
  <si>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</si>
  <si>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</si>
  <si>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</si>
  <si>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</si>
  <si>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</si>
  <si>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</si>
  <si>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</si>
  <si>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</si>
  <si>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</si>
  <si>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</si>
  <si>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</si>
  <si>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</si>
  <si>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</si>
  <si>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</si>
  <si>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</si>
  <si>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</si>
  <si>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</si>
  <si>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</si>
  <si>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</si>
  <si>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</si>
  <si>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</si>
  <si>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</si>
  <si>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</si>
  <si>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</si>
  <si>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</si>
  <si>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</si>
  <si>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</si>
  <si>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</si>
  <si>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</si>
  <si>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</si>
  <si>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</si>
  <si>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</si>
  <si>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</si>
  <si>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</si>
  <si>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</si>
  <si>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</si>
  <si>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</si>
  <si>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</si>
  <si>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</si>
  <si>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</si>
  <si>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</si>
  <si>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</si>
  <si>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</si>
  <si>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</si>
  <si>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</si>
  <si>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</si>
  <si>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</si>
  <si>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</si>
  <si>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</si>
  <si>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</si>
  <si>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</si>
  <si>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</si>
  <si>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</si>
  <si>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</si>
  <si>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</si>
  <si>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</si>
  <si>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</si>
  <si>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</si>
  <si>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</si>
  <si>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</si>
  <si>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</si>
  <si>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</si>
  <si>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</si>
  <si>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</si>
  <si>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</si>
  <si>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</si>
  <si>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</si>
  <si>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</si>
  <si>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</si>
  <si>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</si>
  <si>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</si>
  <si>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</si>
  <si>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</si>
  <si>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</si>
  <si>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</si>
  <si>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</si>
  <si>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</si>
  <si>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</si>
  <si>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</si>
  <si>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</si>
  <si>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</si>
  <si>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</si>
  <si>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</si>
  <si>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</si>
  <si>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</si>
  <si>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</si>
  <si>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</si>
  <si>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</si>
  <si>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</si>
  <si>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</si>
  <si>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</si>
  <si>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</si>
  <si>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</si>
  <si>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</si>
  <si>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</si>
  <si>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</si>
  <si>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</si>
  <si>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</si>
  <si>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</si>
  <si>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</si>
  <si>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</si>
  <si>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</si>
  <si>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</si>
  <si>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</si>
  <si>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</si>
  <si>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</si>
  <si>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</si>
  <si>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</si>
  <si>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</si>
  <si>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</si>
  <si>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</si>
  <si>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</si>
  <si>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</si>
  <si>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</si>
  <si>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</si>
  <si>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</si>
  <si>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</si>
  <si>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</si>
  <si>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</si>
  <si>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</si>
  <si>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</si>
  <si>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</si>
  <si>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</si>
  <si>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</si>
  <si>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</si>
  <si>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</si>
  <si>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</si>
  <si>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</si>
  <si>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</si>
  <si>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</si>
  <si>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</si>
  <si>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</si>
  <si>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</si>
  <si>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</si>
  <si>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</si>
  <si>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</si>
  <si>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</si>
  <si>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</si>
  <si>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</si>
  <si>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2022年12月28日 13:37:35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</si>
  <si>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</si>
  <si>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</si>
  <si>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</si>
  <si>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</si>
  <si>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</si>
  <si>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</si>
  <si>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</si>
  <si>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</si>
  <si>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2023年01月17日 11:32:54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</si>
  <si>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</si>
  <si>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</si>
  <si>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</si>
  <si>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</si>
  <si>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</si>
  <si>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</si>
  <si>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</si>
  <si>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</si>
  <si>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</si>
  <si>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</si>
  <si>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</si>
  <si>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</si>
  <si>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</si>
  <si>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</si>
  <si>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2023年01月31日 14:07:34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</si>
  <si>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</si>
  <si>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</si>
  <si>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</si>
  <si>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</si>
  <si>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</si>
  <si>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</si>
  <si>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</si>
  <si>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</si>
  <si>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</si>
  <si>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</si>
  <si>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</si>
  <si>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</si>
  <si>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</si>
  <si>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</si>
  <si>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</si>
  <si>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</si>
  <si>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</si>
  <si>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</si>
  <si>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</si>
  <si>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</si>
  <si>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</si>
  <si>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</si>
  <si>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</si>
  <si>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</si>
  <si>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</si>
  <si>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</si>
  <si>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2022年12月15日 12:19:39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</si>
  <si>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</si>
  <si>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</si>
  <si>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</si>
  <si>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</si>
  <si>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</si>
  <si>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</si>
  <si>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</si>
  <si>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</si>
  <si>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</si>
  <si>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</si>
  <si>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</si>
  <si>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</si>
  <si>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</si>
  <si>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</si>
  <si>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</si>
  <si>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</si>
  <si>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</si>
  <si>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</si>
  <si>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</si>
  <si>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</si>
  <si>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</si>
  <si>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</si>
  <si>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</si>
  <si>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</si>
  <si>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</si>
  <si>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</si>
  <si>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</si>
  <si>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</si>
  <si>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</si>
  <si>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</si>
  <si>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</si>
  <si>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</si>
  <si>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</si>
  <si>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</si>
  <si>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</si>
  <si>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</si>
  <si>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</si>
  <si>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</si>
  <si>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</si>
  <si>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</si>
  <si>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</si>
  <si>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</si>
  <si>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</si>
  <si>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</si>
  <si>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</si>
  <si>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</si>
  <si>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</si>
  <si>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</si>
  <si>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</si>
  <si>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</si>
  <si>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</si>
  <si>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</si>
  <si>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</si>
  <si>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</si>
  <si>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</si>
  <si>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</si>
  <si>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</si>
  <si>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</si>
  <si>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</si>
  <si>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</si>
  <si>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</si>
  <si>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</si>
  <si>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</si>
  <si>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</si>
  <si>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</si>
  <si>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</si>
  <si>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</si>
  <si>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</si>
  <si>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</si>
  <si>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</si>
  <si>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</si>
  <si>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</si>
  <si>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</si>
  <si>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</si>
  <si>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</si>
  <si>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</si>
  <si>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</si>
  <si>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</si>
  <si>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</si>
  <si>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</si>
  <si>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2023年01月30日 15:18:39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</si>
  <si>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</si>
  <si>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</si>
  <si>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</si>
  <si>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</si>
  <si>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</si>
  <si>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</si>
  <si>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</si>
  <si>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</si>
  <si>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</si>
  <si>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</si>
  <si>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</si>
  <si>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</si>
  <si>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</si>
  <si>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</si>
  <si>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</si>
  <si>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</si>
  <si>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</si>
  <si>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</si>
  <si>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</si>
  <si>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</si>
  <si>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</si>
  <si>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</si>
  <si>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</si>
  <si>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</si>
  <si>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</si>
  <si>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</si>
  <si>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</si>
  <si>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</si>
  <si>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</si>
  <si>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</si>
  <si>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</si>
  <si>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</si>
  <si>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2023年02月01日 10:10:56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</si>
  <si>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</si>
  <si>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</si>
  <si>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</si>
  <si>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</si>
  <si>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</si>
  <si>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</si>
  <si>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</si>
  <si>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</si>
  <si>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</si>
  <si>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</si>
  <si>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</si>
  <si>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</si>
  <si>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</si>
  <si>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</si>
  <si>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</si>
  <si>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</si>
  <si>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</si>
  <si>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</si>
  <si>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</si>
  <si>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</si>
  <si>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</si>
  <si>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</si>
  <si>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</si>
  <si>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</si>
  <si>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</si>
  <si>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</si>
  <si>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</si>
  <si>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</si>
  <si>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</si>
  <si>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</si>
  <si>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</si>
  <si>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</si>
  <si>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</si>
  <si>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</si>
  <si>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</si>
  <si>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</si>
  <si>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</si>
  <si>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</si>
  <si>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</si>
  <si>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</si>
  <si>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</si>
  <si>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</si>
  <si>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</si>
  <si>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</si>
  <si>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</si>
  <si>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</si>
  <si>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</si>
  <si>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</si>
  <si>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</si>
  <si>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</si>
  <si>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</si>
  <si>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</si>
  <si>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</si>
  <si>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</si>
  <si>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</si>
  <si>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</si>
  <si>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</si>
  <si>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</si>
  <si>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</si>
  <si>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</si>
  <si>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</si>
  <si>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</si>
  <si>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</si>
  <si>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</si>
  <si>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</si>
  <si>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</si>
  <si>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</si>
  <si>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</si>
  <si>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</si>
  <si>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</si>
  <si>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</si>
  <si>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</si>
  <si>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</si>
  <si>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</si>
  <si>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</si>
  <si>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</si>
  <si>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</si>
  <si>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</si>
  <si>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</si>
  <si>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</si>
  <si>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</si>
  <si>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</si>
  <si>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</si>
  <si>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</si>
  <si>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</si>
  <si>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</si>
  <si>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</si>
  <si>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</si>
  <si>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</si>
  <si>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</si>
  <si>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</si>
  <si>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</si>
  <si>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</si>
  <si>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</si>
  <si>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</si>
  <si>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</si>
  <si>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</si>
  <si>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</si>
  <si>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</si>
  <si>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</si>
  <si>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</si>
  <si>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</si>
  <si>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</si>
  <si>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</si>
  <si>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</si>
  <si>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</si>
  <si>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</si>
  <si>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</si>
  <si>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</si>
  <si>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</si>
  <si>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</si>
  <si>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</si>
  <si>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</si>
  <si>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</si>
  <si>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</si>
  <si>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</si>
  <si>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</si>
  <si>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</si>
  <si>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</si>
  <si>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</si>
  <si>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</si>
  <si>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</si>
  <si>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</si>
  <si>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</si>
  <si>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</si>
  <si>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</si>
  <si>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</si>
  <si>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</si>
  <si>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</si>
  <si>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</si>
  <si>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</si>
  <si>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</si>
  <si>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</si>
  <si>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</si>
  <si>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</si>
  <si>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</si>
  <si>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</si>
  <si>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</si>
  <si>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</si>
  <si>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</si>
  <si>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</si>
  <si>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</si>
  <si>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</si>
  <si>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</si>
  <si>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</si>
  <si>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</si>
  <si>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</si>
  <si>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</si>
  <si>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</si>
  <si>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</si>
  <si>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</si>
  <si>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</si>
  <si>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</si>
  <si>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</si>
  <si>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</si>
  <si>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</si>
  <si>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</si>
  <si>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</si>
  <si>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</si>
  <si>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</si>
  <si>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</si>
  <si>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</si>
  <si>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</si>
  <si>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</si>
  <si>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</si>
  <si>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</si>
  <si>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</si>
  <si>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</si>
  <si>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</si>
  <si>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</si>
  <si>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</si>
  <si>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</si>
  <si>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</si>
  <si>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</si>
  <si>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</si>
  <si>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</si>
  <si>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</si>
  <si>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</si>
  <si>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</si>
  <si>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</si>
  <si>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</si>
  <si>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</si>
  <si>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</si>
  <si>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</si>
  <si>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</si>
  <si>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</si>
  <si>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</si>
  <si>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</si>
  <si>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</si>
  <si>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</si>
  <si>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</si>
  <si>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</si>
  <si>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</si>
  <si>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</si>
  <si>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</si>
  <si>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</si>
  <si>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</si>
  <si>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</si>
  <si>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</si>
  <si>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</si>
  <si>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</si>
  <si>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</si>
  <si>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</si>
  <si>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</si>
  <si>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</si>
  <si>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</si>
  <si>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</si>
  <si>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</si>
  <si>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</si>
  <si>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</si>
  <si>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</si>
  <si>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</si>
  <si>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</si>
  <si>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</si>
  <si>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</si>
  <si>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</si>
  <si>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</si>
  <si>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</si>
  <si>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</si>
  <si>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</si>
  <si>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</si>
  <si>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</si>
  <si>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</si>
  <si>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</si>
  <si>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</si>
  <si>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</si>
  <si>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</si>
  <si>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</si>
  <si>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</si>
  <si>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</si>
  <si>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</si>
  <si>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</si>
  <si>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</si>
  <si>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</si>
  <si>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</si>
  <si>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</si>
  <si>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</si>
  <si>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</si>
  <si>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</si>
  <si>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</si>
  <si>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</si>
  <si>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</si>
  <si>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</si>
  <si>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</si>
  <si>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</si>
  <si>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</si>
  <si>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</si>
  <si>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</si>
  <si>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</si>
  <si>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</si>
  <si>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</si>
  <si>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</si>
  <si>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</si>
  <si>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</si>
  <si>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</si>
  <si>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</si>
  <si>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</si>
  <si>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</si>
  <si>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</si>
  <si>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</si>
  <si>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</si>
  <si>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</si>
  <si>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</si>
  <si>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</si>
  <si>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</si>
  <si>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</si>
  <si>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</si>
  <si>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</si>
  <si>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</si>
  <si>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</si>
  <si>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</si>
  <si>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</si>
  <si>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</si>
  <si>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</si>
  <si>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</si>
  <si>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</si>
  <si>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</si>
  <si>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</si>
  <si>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</si>
  <si>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</si>
  <si>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</si>
  <si>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</si>
  <si>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</si>
  <si>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</si>
  <si>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</si>
  <si>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</si>
  <si>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</si>
  <si>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</si>
  <si>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</si>
  <si>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</si>
  <si>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</si>
  <si>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</si>
  <si>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</si>
  <si>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</si>
  <si>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</si>
  <si>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</si>
  <si>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</si>
  <si>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</si>
  <si>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</si>
  <si>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</si>
  <si>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</si>
  <si>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</si>
  <si>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</si>
  <si>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</si>
  <si>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</si>
  <si>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</si>
  <si>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</si>
  <si>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</si>
  <si>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</si>
  <si>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</si>
  <si>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</si>
  <si>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</si>
  <si>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</si>
  <si>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</si>
  <si>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</si>
  <si>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</si>
  <si>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</si>
  <si>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</si>
  <si>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</si>
  <si>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</si>
  <si>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</si>
  <si>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</si>
  <si>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</si>
  <si>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</si>
  <si>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</si>
  <si>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</si>
  <si>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</si>
  <si>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</si>
  <si>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</si>
  <si>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</si>
  <si>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</si>
  <si>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</si>
  <si>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</si>
  <si>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</si>
  <si>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</si>
  <si>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</si>
  <si>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</si>
  <si>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</si>
  <si>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</si>
  <si>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</si>
  <si>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</si>
  <si>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</si>
  <si>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</si>
  <si>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</si>
  <si>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</si>
  <si>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</si>
  <si>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</si>
  <si>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</si>
  <si>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</si>
  <si>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</si>
  <si>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</si>
  <si>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</si>
  <si>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</si>
  <si>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</si>
  <si>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</si>
  <si>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</si>
  <si>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</si>
  <si>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</si>
  <si>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</si>
  <si>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</si>
  <si>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</si>
  <si>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</si>
  <si>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</si>
  <si>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</si>
  <si>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</si>
  <si>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</si>
  <si>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</si>
  <si>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</si>
  <si>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</si>
  <si>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</si>
  <si>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</si>
  <si>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</si>
  <si>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</si>
  <si>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</si>
  <si>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</si>
  <si>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</si>
  <si>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</si>
  <si>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</si>
  <si>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</si>
  <si>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</si>
  <si>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</si>
  <si>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</si>
  <si>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</si>
  <si>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</si>
  <si>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</si>
  <si>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</si>
  <si>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</si>
  <si>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</si>
  <si>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</si>
  <si>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</si>
  <si>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</si>
  <si>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</si>
  <si>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</si>
  <si>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</si>
  <si>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</si>
  <si>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</si>
  <si>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</si>
  <si>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</si>
  <si>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</si>
  <si>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</si>
  <si>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</si>
  <si>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</si>
  <si>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</si>
  <si>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</si>
  <si>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</si>
  <si>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</si>
  <si>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</si>
  <si>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</si>
  <si>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</si>
  <si>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</si>
  <si>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</si>
  <si>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</si>
  <si>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</si>
  <si>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</si>
  <si>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</si>
  <si>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</si>
  <si>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</si>
  <si>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</si>
  <si>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</si>
  <si>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</si>
  <si>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</si>
  <si>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</si>
  <si>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</si>
  <si>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</si>
  <si>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</si>
  <si>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</si>
  <si>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</si>
  <si>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</si>
  <si>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</si>
  <si>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</si>
  <si>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</si>
  <si>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</si>
  <si>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</si>
  <si>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</si>
  <si>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</si>
  <si>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</si>
  <si>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</si>
  <si>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</si>
  <si>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</si>
  <si>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</si>
  <si>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</si>
  <si>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</si>
  <si>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</si>
  <si>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</si>
  <si>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</si>
  <si>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</si>
  <si>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</si>
  <si>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</si>
  <si>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</si>
  <si>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</si>
  <si>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</si>
  <si>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</si>
  <si>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</si>
  <si>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</si>
  <si>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</si>
  <si>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</si>
  <si>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</si>
  <si>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</si>
  <si>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</si>
  <si>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</si>
  <si>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</si>
  <si>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</si>
  <si>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</si>
  <si>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</si>
  <si>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</si>
  <si>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</si>
  <si>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</si>
  <si>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</si>
  <si>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</si>
  <si>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</si>
  <si>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</si>
  <si>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</si>
  <si>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</si>
  <si>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</si>
  <si>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</si>
  <si>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</si>
  <si>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</si>
  <si>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</si>
  <si>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</si>
  <si>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</si>
  <si>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</si>
  <si>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</si>
  <si>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</si>
  <si>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</si>
  <si>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</si>
  <si>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</si>
  <si>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</si>
  <si>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</si>
  <si>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</si>
  <si>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</si>
  <si>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</si>
  <si>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</si>
  <si>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</si>
  <si>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</si>
  <si>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</si>
  <si>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</si>
  <si>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</si>
  <si>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</si>
  <si>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</si>
  <si>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</si>
  <si>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</si>
  <si>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</si>
  <si>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</si>
  <si>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</si>
  <si>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2023年01月04日 17:25:21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</si>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</sst>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1085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HYPERLINK("[\\192.168.10.16\St1Share(NAS)\SKL\DB\GenTables\L6-共同作業\CdAoDept.xlsx]DBD!A1",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HYPERLINK("[\\192.168.10.16\St1Share(NAS)\SKL\DB\GenTables\L6-共同作業\CdAppraisalCompany.xlsx]DBD!A1",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HYPERLINK("[\\192.168.10.16\St1Share(NAS)\SKL\DB\GenTables\L6-共同作業\CdAppraiser.xlsx]DBD!A1",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HYPERLINK("[\\192.168.10.16\St1Share(NAS)\SKL\DB\GenTables\L6-共同作業\CdArea.xlsx]DBD!A1",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HYPERLINK("[\\192.168.10.16\St1Share(NAS)\SKL\DB\GenTables\L6-共同作業\CdBankOld.xlsx]DBD!A1",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HYPERLINK("[\\192.168.10.16\St1Share(NAS)\SKL\DB\GenTables\L6-共同作業\CdBaseRate.xlsx]DBD!A1",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HYPERLINK("[\\192.168.10.16\St1Share(NAS)\SKL\DB\GenTables\L6-共同作業\CdBcm.xlsx]DBD!A1",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HYPERLINK("[\\192.168.10.16\St1Share(NAS)\SKL\DB\GenTables\L6-共同作業\CdBonusCo.xlsx]DBD!A1",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HYPERLINK("[\\192.168.10.16\St1Share(NAS)\SKL\DB\GenTables\L6-共同作業\CdBranchGroup.xlsx]DBD!A1",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HYPERLINK("[\\192.168.10.16\St1Share(NAS)\SKL\DB\GenTables\L6-共同作業\CdBudget.xlsx]DBD!A1",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HYPERLINK("[\\192.168.10.16\St1Share(NAS)\SKL\DB\GenTables\L6-共同作業\CdBuildingCost.xlsx]DBD!A1",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HYPERLINK("[\\192.168.10.16\St1Share(NAS)\SKL\DB\GenTables\L6-共同作業\CdCashFlow.xlsx]DBD!A1",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HYPERLINK("[\\192.168.10.16\St1Share(NAS)\SKL\DB\GenTables\L6-共同作業\CdCityRate.xlsx]DBD!A1",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HYPERLINK("[\\192.168.10.16\St1Share(NAS)\SKL\DB\GenTables\L6-共同作業\CdClBatch.xlsx]DBD!A1",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HYPERLINK("[\\192.168.10.16\St1Share(NAS)\SKL\DB\GenTables\L6-共同作業\CdConvertCode.xlsx]DBD!A1",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HYPERLINK("[\\192.168.10.16\St1Share(NAS)\SKL\DB\GenTables\L6-共同作業\CdEmp.xlsx]DBD!A1",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HYPERLINK("[\\192.168.10.16\St1Share(NAS)\SKL\DB\GenTables\L6-共同作業\CdGseq.xlsx]DBD!A1",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HYPERLINK("[\\192.168.10.16\St1Share(NAS)\SKL\DB\GenTables\L6-共同作業\CdGuarantor.xlsx]DBD!A1",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HYPERLINK("[\\192.168.10.16\St1Share(NAS)\SKL\DB\GenTables\L6-共同作業\CdIndustry.xlsx]DBD!A1",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HYPERLINK("[\\192.168.10.16\St1Share(NAS)\SKL\DB\GenTables\L6-共同作業\CdInsurer.xlsx]DBD!A1",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HYPERLINK("[\\192.168.10.16\St1Share(NAS)\SKL\DB\GenTables\L6-共同作業\CdLandOffice.xlsx]DBD!A1",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HYPERLINK("[\\192.168.10.16\St1Share(NAS)\SKL\DB\GenTables\L6-共同作業\CdLandSection.xlsx]DBD!A1",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HYPERLINK("[\\192.168.10.16\St1Share(NAS)\SKL\DB\GenTables\L6-共同作業\CdLoanNotYet.xlsx]DBD!A1",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HYPERLINK("[\\192.168.10.16\St1Share(NAS)\SKL\DB\GenTables\L6-共同作業\CdOverdue.xlsx]DBD!A1",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HYPERLINK("[\\192.168.10.16\St1Share(NAS)\SKL\DB\GenTables\L6-共同作業\CdPerformance.xlsx]DBD!A1",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HYPERLINK("[\\192.168.10.16\St1Share(NAS)\SKL\DB\GenTables\L6-共同作業\CdPfParms.xlsx]DBD!A1",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HYPERLINK("[\\192.168.10.16\St1Share(NAS)\SKL\DB\GenTables\L6-共同作業\CdReport.xlsx]DBD!A1",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HYPERLINK("[\\192.168.10.16\St1Share(NAS)\SKL\DB\GenTables\L6-共同作業\CdStock.xlsx]DBD!A1",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HYPERLINK("[\\192.168.10.16\St1Share(NAS)\SKL\DB\GenTables\L6-共同作業\CdSupv.xlsx]DBD!A1",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HYPERLINK("[\\192.168.10.16\St1Share(NAS)\SKL\DB\GenTables\L6-共同作業\CdSyndFee.xlsx]DBD!A1",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HYPERLINK("[\\192.168.10.16\St1Share(NAS)\SKL\DB\GenTables\L6-共同作業\CdTeamReward.xlsx]DBD!A1",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HYPERLINK("[\\192.168.10.16\St1Share(NAS)\SKL\DB\GenTables\L6-共同作業\CdVarValue.xlsx]DBD!A1",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HYPERLINK("[\\192.168.10.16\St1Share(NAS)\SKL\DB\GenTables\L6-共同作業\CdWorkMonth.xlsx]DBD!A1",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HYPERLINK("[\\192.168.10.16\St1Share(NAS)\SKL\DB\GenTables\L6-共同作業\CoreAcMain.xlsx]DBD!A1",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HYPERLINK("[\\192.168.10.16\St1Share(NAS)\SKL\DB\GenTables\L6-共同作業\JobDetail.xlsx]DBD!A1",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HYPERLINK("[\\192.168.10.16\St1Share(NAS)\SKL\DB\GenTables\L6-共同作業\JobMain.xlsx]DBD!A1",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HYPERLINK("[\\192.168.10.16\St1Share(NAS)\SKL\DB\GenTables\L6-共同作業\StgCdEmp.xlsx]DBD!A1", "連結")</f>
        <v>連結</v>
      </c>
      <c r="E189" s="1" t="s">
        <v>573</v>
      </c>
    </row>
    <row r="190">
      <c r="A190" s="1" t="s">
        <v>408</v>
      </c>
      <c r="B190" s="1" t="s">
        <v>574</v>
      </c>
      <c r="C190" s="1" t="s">
        <v>575</v>
      </c>
      <c r="D190" s="2" t="str">
        <f>HYPERLINK("[\\192.168.10.16\St1Share(NAS)\SKL\DB\GenTables\L6-共同作業\SystemParas.xlsx]DBD!A1", "連結")</f>
        <v>連結</v>
      </c>
      <c r="E190" s="1" t="s">
        <v>576</v>
      </c>
    </row>
    <row r="191">
      <c r="A191" s="1" t="s">
        <v>577</v>
      </c>
      <c r="B191" s="1" t="s">
        <v>578</v>
      </c>
      <c r="C191" s="1" t="s">
        <v>579</v>
      </c>
      <c r="D191" s="2" t="str">
        <f>HYPERLINK("[\\192.168.10.16\St1Share(NAS)\SKL\DB\GenTables\L7-介接外部系統\CreditRating.xlsx]DBD!A1", "連結")</f>
        <v>連結</v>
      </c>
      <c r="E191" s="1" t="s">
        <v>580</v>
      </c>
    </row>
    <row r="192">
      <c r="A192" s="1" t="s">
        <v>577</v>
      </c>
      <c r="B192" s="1" t="s">
        <v>581</v>
      </c>
      <c r="C192" s="1" t="s">
        <v>582</v>
      </c>
      <c r="D192" s="2" t="str">
        <f>HYPERLINK("[\\192.168.10.16\St1Share(NAS)\SKL\DB\GenTables\L7-介接外部系統\CustomerAmlRating.xlsx]DBD!A1", "連結")</f>
        <v>連結</v>
      </c>
      <c r="E192" s="1" t="s">
        <v>583</v>
      </c>
    </row>
    <row r="193">
      <c r="A193" s="1" t="s">
        <v>577</v>
      </c>
      <c r="B193" s="1" t="s">
        <v>584</v>
      </c>
      <c r="C193" s="1" t="s">
        <v>585</v>
      </c>
      <c r="D193" s="2" t="str">
        <f>HYPERLINK("[\\192.168.10.16\St1Share(NAS)\SKL\DB\GenTables\L7-介接外部系統\DataInputRecord.xlsx]DBD!A1", "連結")</f>
        <v>連結</v>
      </c>
      <c r="E193" s="1" t="s">
        <v>586</v>
      </c>
    </row>
    <row r="194">
      <c r="A194" s="1" t="s">
        <v>577</v>
      </c>
      <c r="B194" s="1" t="s">
        <v>587</v>
      </c>
      <c r="C194" s="1" t="s">
        <v>588</v>
      </c>
      <c r="D194" s="2" t="str">
        <f>HYPERLINK("[\\192.168.10.16\St1Share(NAS)\SKL\DB\GenTables\L7-介接外部系統\Ias39IntMethod.xlsx]DBD!A1", "連結")</f>
        <v>連結</v>
      </c>
      <c r="E194" s="1" t="s">
        <v>589</v>
      </c>
    </row>
    <row r="195">
      <c r="A195" s="1" t="s">
        <v>577</v>
      </c>
      <c r="B195" s="1" t="s">
        <v>590</v>
      </c>
      <c r="C195" s="1" t="s">
        <v>591</v>
      </c>
      <c r="D195" s="2" t="str">
        <f>HYPERLINK("[\\192.168.10.16\St1Share(NAS)\SKL\DB\GenTables\L7-介接外部系統\Ias39LGD.xlsx]DBD!A1", "連結")</f>
        <v>連結</v>
      </c>
      <c r="E195" s="1" t="s">
        <v>592</v>
      </c>
    </row>
    <row r="196">
      <c r="A196" s="1" t="s">
        <v>577</v>
      </c>
      <c r="B196" s="1" t="s">
        <v>593</v>
      </c>
      <c r="C196" s="1" t="s">
        <v>594</v>
      </c>
      <c r="D196" s="2" t="str">
        <f>HYPERLINK("[\\192.168.10.16\St1Share(NAS)\SKL\DB\GenTables\L7-介接外部系統\Ias39Loan34Data.xlsx]DBD!A1", "連結")</f>
        <v>連結</v>
      </c>
      <c r="E196" s="1" t="s">
        <v>595</v>
      </c>
    </row>
    <row r="197">
      <c r="A197" s="1" t="s">
        <v>577</v>
      </c>
      <c r="B197" s="1" t="s">
        <v>596</v>
      </c>
      <c r="C197" s="1" t="s">
        <v>597</v>
      </c>
      <c r="D197" s="2" t="str">
        <f>HYPERLINK("[\\192.168.10.16\St1Share(NAS)\SKL\DB\GenTables\L7-介接外部系統\Ias39LoanCommit.xlsx]DBD!A1", "連結")</f>
        <v>連結</v>
      </c>
      <c r="E197" s="1" t="s">
        <v>598</v>
      </c>
    </row>
    <row r="198">
      <c r="A198" s="1" t="s">
        <v>577</v>
      </c>
      <c r="B198" s="1" t="s">
        <v>599</v>
      </c>
      <c r="C198" s="1" t="s">
        <v>600</v>
      </c>
      <c r="D198" s="2" t="str">
        <f>HYPERLINK("[\\192.168.10.16\St1Share(NAS)\SKL\DB\GenTables\L7-介接外部系統\Ias39Loss.xlsx]DBD!A1", "連結")</f>
        <v>連結</v>
      </c>
      <c r="E198" s="1" t="s">
        <v>601</v>
      </c>
    </row>
    <row r="199">
      <c r="A199" s="1" t="s">
        <v>577</v>
      </c>
      <c r="B199" s="1" t="s">
        <v>602</v>
      </c>
      <c r="C199" s="1" t="s">
        <v>603</v>
      </c>
      <c r="D199" s="2" t="str">
        <f>HYPERLINK("[\\192.168.10.16\St1Share(NAS)\SKL\DB\GenTables\L7-介接外部系統\Ifrs9FacData.xlsx]DBD!A1", "連結")</f>
        <v>連結</v>
      </c>
      <c r="E199" s="1" t="s">
        <v>604</v>
      </c>
    </row>
    <row r="200">
      <c r="A200" s="1" t="s">
        <v>577</v>
      </c>
      <c r="B200" s="1" t="s">
        <v>605</v>
      </c>
      <c r="C200" s="1" t="s">
        <v>606</v>
      </c>
      <c r="D200" s="2" t="str">
        <f>HYPERLINK("[\\192.168.10.16\St1Share(NAS)\SKL\DB\GenTables\L7-介接外部系統\Ifrs9LoanData.xlsx]DBD!A1", "連結")</f>
        <v>連結</v>
      </c>
      <c r="E200" s="1" t="s">
        <v>607</v>
      </c>
    </row>
    <row r="201">
      <c r="A201" s="1" t="s">
        <v>577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577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577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577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577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577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577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577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577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577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HYPERLINK("[\\192.168.10.16\St1Share(NAS)\SKL\DB\GenTables\L9-報表作業\MonthlyDpUnpaidExpense.xlsx]DBD!A1",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HYPERLINK("[\\192.168.10.16\St1Share(NAS)\SKL\DB\GenTables\L9-報表作業\MonthlyFacBal.xlsx]DBD!A1",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HYPERLINK("[\\192.168.10.16\St1Share(NAS)\SKL\DB\GenTables\L9-報表作業\MonthlyLM003.xlsx]DBD!A1",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HYPERLINK("[\\192.168.10.16\St1Share(NAS)\SKL\DB\GenTables\L9-報表作業\MonthlyLM028.xlsx]DBD!A1",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HYPERLINK("[\\192.168.10.16\St1Share(NAS)\SKL\DB\GenTables\L9-報表作業\MonthlyLM032.xlsx]DBD!A1",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HYPERLINK("[\\192.168.10.16\St1Share(NAS)\SKL\DB\GenTables\L9-報表作業\MonthlyLM036Portfolio.xlsx]DBD!A1",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HYPERLINK("[\\192.168.10.16\St1Share(NAS)\SKL\DB\GenTables\L9-報表作業\MonthlyLM052AssetClass.xlsx]DBD!A1",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HYPERLINK("[\\192.168.10.16\St1Share(NAS)\SKL\DB\GenTables\L9-報表作業\MonthlyLM052LoanAsset.xlsx]DBD!A1",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HYPERLINK("[\\192.168.10.16\St1Share(NAS)\SKL\DB\GenTables\L9-報表作業\MonthlyLM052Loss.xlsx]DBD!A1",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HYPERLINK("[\\192.168.10.16\St1Share(NAS)\SKL\DB\GenTables\L9-報表作業\MonthlyLM052Ovdu.xlsx]DBD!A1",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HYPERLINK("[\\192.168.10.16\St1Share(NAS)\SKL\DB\GenTables\L9-報表作業\MonthlyLoanBal.xlsx]DBD!A1",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HYPERLINK("[\\192.168.10.16\St1Share(NAS)\SKL\DB\GenTables\L9-報表作業\RptJcic.xlsx]DBD!A1",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HYPERLINK("[\\192.168.10.16\St1Share(NAS)\SKL\DB\GenTables\L9-報表作業\RptRelationCompany.xlsx]DBD!A1",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HYPERLINK("[\\192.168.10.16\St1Share(NAS)\SKL\DB\GenTables\L9-報表作業\RptRelationFamily.xlsx]DBD!A1",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HYPERLINK("[\\192.168.10.16\St1Share(NAS)\SKL\DB\GenTables\L9-報表作業\RptRelationSelf.xlsx]DBD!A1",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HYPERLINK("[\\192.168.10.16\St1Share(NAS)\SKL\DB\GenTables\L9-報表作業\RptSubCom.xlsx]DBD!A1",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HYPERLINK("[\\192.168.10.16\St1Share(NAS)\SKL\DB\GenTables\L9-報表作業\SlipEbsRecord.xlsx]DBD!A1",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HYPERLINK("[\\192.168.10.16\St1Share(NAS)\SKL\DB\GenTables\L9-報表作業\SlipMedia.xlsx]DBD!A1",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HYPERLINK("[\\192.168.10.16\St1Share(NAS)\SKL\DB\GenTables\L9-報表作業\SlipMedia2022.xlsx]DBD!A1",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HYPERLINK("[\\192.168.10.16\St1Share(NAS)\SKL\DB\GenTables\L9-報表作業\UspErrorLog.xlsx]DBD!A1",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HYPERLINK("[\\192.168.10.16\St1Share(NAS)\SKL\DB\GenTables\L9-報表作業\YearlyHouseLoanInt.xlsx]DBD!A1",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HYPERLINK("[\\192.168.10.16\St1Share(NAS)\SKL\DB\GenTables\L9-報表作業\YearlyHouseLoanIntCheck.xlsx]DBD!A1", "連結")</f>
        <v>連結</v>
      </c>
      <c r="E334" s="1" t="s">
        <v>973</v>
      </c>
    </row>
    <row r="335">
      <c r="A335" s="1" t="s">
        <v>974</v>
      </c>
      <c r="B335" s="1" t="s">
        <v>975</v>
      </c>
      <c r="C335" s="1" t="s">
        <v>976</v>
      </c>
      <c r="D335" s="2" t="str">
        <f>HYPERLINK("[\\192.168.10.16\St1Share(NAS)\SKL\DB\GenTables\XX-系統\TxAgent.xlsx]DBD!A1", "連結")</f>
        <v>連結</v>
      </c>
      <c r="E335" s="1" t="s">
        <v>977</v>
      </c>
    </row>
    <row r="336">
      <c r="A336" s="1" t="s">
        <v>974</v>
      </c>
      <c r="B336" s="1" t="s">
        <v>978</v>
      </c>
      <c r="C336" s="1" t="s">
        <v>979</v>
      </c>
      <c r="D336" s="2" t="str">
        <f>HYPERLINK("[\\192.168.10.16\St1Share(NAS)\SKL\DB\GenTables\XX-系統\TxAmlCredit.xlsx]DBD!A1", "連結")</f>
        <v>連結</v>
      </c>
      <c r="E336" s="1" t="s">
        <v>980</v>
      </c>
    </row>
    <row r="337">
      <c r="A337" s="1" t="s">
        <v>974</v>
      </c>
      <c r="B337" s="1" t="s">
        <v>981</v>
      </c>
      <c r="C337" s="1" t="s">
        <v>982</v>
      </c>
      <c r="D337" s="2" t="str">
        <f>HYPERLINK("[\\192.168.10.16\St1Share(NAS)\SKL\DB\GenTables\XX-系統\TxAmlLog.xlsx]DBD!A1", "連結")</f>
        <v>連結</v>
      </c>
      <c r="E337" s="1" t="s">
        <v>983</v>
      </c>
    </row>
    <row r="338">
      <c r="A338" s="1" t="s">
        <v>974</v>
      </c>
      <c r="B338" s="1" t="s">
        <v>984</v>
      </c>
      <c r="C338" s="1" t="s">
        <v>985</v>
      </c>
      <c r="D338" s="2" t="str">
        <f>HYPERLINK("[\\192.168.10.16\St1Share(NAS)\SKL\DB\GenTables\XX-系統\TxAmlNotice.xlsx]DBD!A1", "連結")</f>
        <v>連結</v>
      </c>
      <c r="E338" s="1" t="s">
        <v>986</v>
      </c>
    </row>
    <row r="339">
      <c r="A339" s="1" t="s">
        <v>974</v>
      </c>
      <c r="B339" s="1" t="s">
        <v>987</v>
      </c>
      <c r="C339" s="1" t="s">
        <v>988</v>
      </c>
      <c r="D339" s="2" t="str">
        <f>HYPERLINK("[\\192.168.10.16\St1Share(NAS)\SKL\DB\GenTables\XX-系統\TxAmlRating.xlsx]DBD!A1", "連結")</f>
        <v>連結</v>
      </c>
      <c r="E339" s="1" t="s">
        <v>989</v>
      </c>
    </row>
    <row r="340">
      <c r="A340" s="1" t="s">
        <v>974</v>
      </c>
      <c r="B340" s="1" t="s">
        <v>990</v>
      </c>
      <c r="C340" s="1" t="s">
        <v>991</v>
      </c>
      <c r="D340" s="2" t="str">
        <f>HYPERLINK("[\\192.168.10.16\St1Share(NAS)\SKL\DB\GenTables\XX-系統\TxAmlRatingAppl.xlsx]DBD!A1", "連結")</f>
        <v>連結</v>
      </c>
      <c r="E340" s="1" t="s">
        <v>992</v>
      </c>
    </row>
    <row r="341">
      <c r="A341" s="1" t="s">
        <v>974</v>
      </c>
      <c r="B341" s="1" t="s">
        <v>993</v>
      </c>
      <c r="C341" s="1" t="s">
        <v>994</v>
      </c>
      <c r="D341" s="2" t="str">
        <f>HYPERLINK("[\\192.168.10.16\St1Share(NAS)\SKL\DB\GenTables\XX-系統\TxApLog.xlsx]DBD!A1", "連結")</f>
        <v>連結</v>
      </c>
      <c r="E341" s="1" t="s">
        <v>995</v>
      </c>
    </row>
    <row r="342">
      <c r="A342" s="1" t="s">
        <v>974</v>
      </c>
      <c r="B342" s="1" t="s">
        <v>996</v>
      </c>
      <c r="C342" s="1" t="s">
        <v>997</v>
      </c>
      <c r="D342" s="2" t="str">
        <f>HYPERLINK("[\\192.168.10.16\St1Share(NAS)\SKL\DB\GenTables\XX-系統\TxApLogList.xlsx]DBD!A1", "連結")</f>
        <v>連結</v>
      </c>
      <c r="E342" s="1" t="s">
        <v>998</v>
      </c>
    </row>
    <row r="343">
      <c r="A343" s="1" t="s">
        <v>974</v>
      </c>
      <c r="B343" s="1" t="s">
        <v>999</v>
      </c>
      <c r="C343" s="1" t="s">
        <v>1000</v>
      </c>
      <c r="D343" s="2" t="str">
        <f>HYPERLINK("[\\192.168.10.16\St1Share(NAS)\SKL\DB\GenTables\XX-系統\TxArchiveTable.xlsx]DBD!A1", "連結")</f>
        <v>連結</v>
      </c>
      <c r="E343" s="1" t="s">
        <v>1001</v>
      </c>
    </row>
    <row r="344">
      <c r="A344" s="1" t="s">
        <v>974</v>
      </c>
      <c r="B344" s="1" t="s">
        <v>1002</v>
      </c>
      <c r="C344" s="1" t="s">
        <v>1003</v>
      </c>
      <c r="D344" s="2" t="str">
        <f>HYPERLINK("[\\192.168.10.16\St1Share(NAS)\SKL\DB\GenTables\XX-系統\TxArchiveTableLog.xlsx]DBD!A1", "連結")</f>
        <v>連結</v>
      </c>
      <c r="E344" s="1" t="s">
        <v>1004</v>
      </c>
    </row>
    <row r="345">
      <c r="A345" s="1" t="s">
        <v>974</v>
      </c>
      <c r="B345" s="1" t="s">
        <v>1005</v>
      </c>
      <c r="C345" s="1" t="s">
        <v>1006</v>
      </c>
      <c r="D345" s="2" t="str">
        <f>HYPERLINK("[\\192.168.10.16\St1Share(NAS)\SKL\DB\GenTables\XX-系統\TxAttachment.xlsx]DBD!A1", "連結")</f>
        <v>連結</v>
      </c>
      <c r="E345" s="1" t="s">
        <v>1007</v>
      </c>
    </row>
    <row r="346">
      <c r="A346" s="1" t="s">
        <v>974</v>
      </c>
      <c r="B346" s="1" t="s">
        <v>1008</v>
      </c>
      <c r="C346" s="1" t="s">
        <v>1009</v>
      </c>
      <c r="D346" s="2" t="str">
        <f>HYPERLINK("[\\192.168.10.16\St1Share(NAS)\SKL\DB\GenTables\XX-系統\TxAttachType.xlsx]DBD!A1", "連結")</f>
        <v>連結</v>
      </c>
      <c r="E346" s="1" t="s">
        <v>1010</v>
      </c>
    </row>
    <row r="347">
      <c r="A347" s="1" t="s">
        <v>974</v>
      </c>
      <c r="B347" s="1" t="s">
        <v>1011</v>
      </c>
      <c r="C347" s="1" t="s">
        <v>1012</v>
      </c>
      <c r="D347" s="2" t="str">
        <f>HYPERLINK("[\\192.168.10.16\St1Share(NAS)\SKL\DB\GenTables\XX-系統\TxAuthGroup.xlsx]DBD!A1", "連結")</f>
        <v>連結</v>
      </c>
      <c r="E347" s="1" t="s">
        <v>1013</v>
      </c>
    </row>
    <row r="348">
      <c r="A348" s="1" t="s">
        <v>974</v>
      </c>
      <c r="B348" s="1" t="s">
        <v>1014</v>
      </c>
      <c r="C348" s="1" t="s">
        <v>1015</v>
      </c>
      <c r="D348" s="2" t="str">
        <f>HYPERLINK("[\\192.168.10.16\St1Share(NAS)\SKL\DB\GenTables\XX-系統\TxAuthority.xlsx]DBD!A1", "連結")</f>
        <v>連結</v>
      </c>
      <c r="E348" s="1" t="s">
        <v>1016</v>
      </c>
    </row>
    <row r="349">
      <c r="A349" s="1" t="s">
        <v>974</v>
      </c>
      <c r="B349" s="1" t="s">
        <v>1017</v>
      </c>
      <c r="C349" s="1" t="s">
        <v>1018</v>
      </c>
      <c r="D349" s="2" t="str">
        <f>HYPERLINK("[\\192.168.10.16\St1Share(NAS)\SKL\DB\GenTables\XX-系統\TxAuthorize.xlsx]DBD!A1", "連結")</f>
        <v>連結</v>
      </c>
      <c r="E349" s="1" t="s">
        <v>1019</v>
      </c>
    </row>
    <row r="350">
      <c r="A350" s="1" t="s">
        <v>974</v>
      </c>
      <c r="B350" s="1" t="s">
        <v>1020</v>
      </c>
      <c r="C350" s="1" t="s">
        <v>1021</v>
      </c>
      <c r="D350" s="2" t="str">
        <f>HYPERLINK("[\\192.168.10.16\St1Share(NAS)\SKL\DB\GenTables\XX-系統\TxBizDate.xlsx]DBD!A1", "連結")</f>
        <v>連結</v>
      </c>
      <c r="E350" s="1" t="s">
        <v>1022</v>
      </c>
    </row>
    <row r="351">
      <c r="A351" s="1" t="s">
        <v>974</v>
      </c>
      <c r="B351" s="1" t="s">
        <v>1023</v>
      </c>
      <c r="C351" s="1" t="s">
        <v>1024</v>
      </c>
      <c r="D351" s="2" t="str">
        <f>HYPERLINK("[\\192.168.10.16\St1Share(NAS)\SKL\DB\GenTables\XX-系統\TxControl.xlsx]DBD!A1", "連結")</f>
        <v>連結</v>
      </c>
      <c r="E351" s="1" t="s">
        <v>1025</v>
      </c>
    </row>
    <row r="352">
      <c r="A352" s="1" t="s">
        <v>974</v>
      </c>
      <c r="B352" s="1" t="s">
        <v>1026</v>
      </c>
      <c r="C352" s="1" t="s">
        <v>1027</v>
      </c>
      <c r="D352" s="2" t="str">
        <f>HYPERLINK("[\\192.168.10.16\St1Share(NAS)\SKL\DB\GenTables\XX-系統\TxCruiser.xlsx]DBD!A1", "連結")</f>
        <v>連結</v>
      </c>
      <c r="E352" s="1" t="s">
        <v>1028</v>
      </c>
    </row>
    <row r="353">
      <c r="A353" s="1" t="s">
        <v>974</v>
      </c>
      <c r="B353" s="1" t="s">
        <v>1029</v>
      </c>
      <c r="C353" s="1" t="s">
        <v>1030</v>
      </c>
      <c r="D353" s="2" t="str">
        <f>HYPERLINK("[\\192.168.10.16\St1Share(NAS)\SKL\DB\GenTables\XX-系統\TxCurr.xlsx]DBD!A1", "連結")</f>
        <v>連結</v>
      </c>
      <c r="E353" s="1" t="s">
        <v>1031</v>
      </c>
    </row>
    <row r="354">
      <c r="A354" s="1" t="s">
        <v>974</v>
      </c>
      <c r="B354" s="1" t="s">
        <v>1032</v>
      </c>
      <c r="C354" s="1" t="s">
        <v>1033</v>
      </c>
      <c r="D354" s="2" t="str">
        <f>HYPERLINK("[\\192.168.10.16\St1Share(NAS)\SKL\DB\GenTables\XX-系統\TxDataLog.xlsx]DBD!A1", "連結")</f>
        <v>連結</v>
      </c>
      <c r="E354" s="1" t="s">
        <v>1034</v>
      </c>
    </row>
    <row r="355">
      <c r="A355" s="1" t="s">
        <v>974</v>
      </c>
      <c r="B355" s="1" t="s">
        <v>1035</v>
      </c>
      <c r="C355" s="1" t="s">
        <v>1036</v>
      </c>
      <c r="D355" s="2" t="str">
        <f>HYPERLINK("[\\192.168.10.16\St1Share(NAS)\SKL\DB\GenTables\XX-系統\TxErrCode.xlsx]DBD!A1", "連結")</f>
        <v>連結</v>
      </c>
      <c r="E355" s="1" t="s">
        <v>1037</v>
      </c>
    </row>
    <row r="356">
      <c r="A356" s="1" t="s">
        <v>974</v>
      </c>
      <c r="B356" s="1" t="s">
        <v>1038</v>
      </c>
      <c r="C356" s="1" t="s">
        <v>1039</v>
      </c>
      <c r="D356" s="2" t="str">
        <f>HYPERLINK("[\\192.168.10.16\St1Share(NAS)\SKL\DB\GenTables\XX-系統\TxFile.xlsx]DBD!A1", "連結")</f>
        <v>連結</v>
      </c>
      <c r="E356" s="1" t="s">
        <v>1040</v>
      </c>
    </row>
    <row r="357">
      <c r="A357" s="1" t="s">
        <v>974</v>
      </c>
      <c r="B357" s="1" t="s">
        <v>1041</v>
      </c>
      <c r="C357" s="1" t="s">
        <v>1042</v>
      </c>
      <c r="D357" s="2" t="str">
        <f>HYPERLINK("[\\192.168.10.16\St1Share(NAS)\SKL\DB\GenTables\XX-系統\TxFlow.xlsx]DBD!A1", "連結")</f>
        <v>連結</v>
      </c>
      <c r="E357" s="1" t="s">
        <v>1043</v>
      </c>
    </row>
    <row r="358">
      <c r="A358" s="1" t="s">
        <v>974</v>
      </c>
      <c r="B358" s="1" t="s">
        <v>1044</v>
      </c>
      <c r="C358" s="1" t="s">
        <v>1045</v>
      </c>
      <c r="D358" s="2" t="str">
        <f>HYPERLINK("[\\192.168.10.16\St1Share(NAS)\SKL\DB\GenTables\XX-系統\TxHoliday.xlsx]DBD!A1", "連結")</f>
        <v>連結</v>
      </c>
      <c r="E358" s="1" t="s">
        <v>1046</v>
      </c>
    </row>
    <row r="359">
      <c r="A359" s="1" t="s">
        <v>974</v>
      </c>
      <c r="B359" s="1" t="s">
        <v>1047</v>
      </c>
      <c r="C359" s="1" t="s">
        <v>1048</v>
      </c>
      <c r="D359" s="2" t="str">
        <f>HYPERLINK("[\\192.168.10.16\St1Share(NAS)\SKL\DB\GenTables\XX-系統\TxInquiry.xlsx]DBD!A1", "連結")</f>
        <v>連結</v>
      </c>
      <c r="E359" s="1" t="s">
        <v>1049</v>
      </c>
    </row>
    <row r="360">
      <c r="A360" s="1" t="s">
        <v>974</v>
      </c>
      <c r="B360" s="1" t="s">
        <v>1050</v>
      </c>
      <c r="C360" s="1" t="s">
        <v>1051</v>
      </c>
      <c r="D360" s="2" t="str">
        <f>HYPERLINK("[\\192.168.10.16\St1Share(NAS)\SKL\DB\GenTables\XX-系統\TxLock.xlsx]DBD!A1", "連結")</f>
        <v>連結</v>
      </c>
      <c r="E360" s="1" t="s">
        <v>1052</v>
      </c>
    </row>
    <row r="361">
      <c r="A361" s="1" t="s">
        <v>974</v>
      </c>
      <c r="B361" s="1" t="s">
        <v>1053</v>
      </c>
      <c r="C361" s="1" t="s">
        <v>1054</v>
      </c>
      <c r="D361" s="2" t="str">
        <f>HYPERLINK("[\\192.168.10.16\St1Share(NAS)\SKL\DB\GenTables\XX-系統\TxPrinter.xlsx]DBD!A1", "連結")</f>
        <v>連結</v>
      </c>
      <c r="E361" s="1" t="s">
        <v>1055</v>
      </c>
    </row>
    <row r="362">
      <c r="A362" s="1" t="s">
        <v>974</v>
      </c>
      <c r="B362" s="1" t="s">
        <v>1056</v>
      </c>
      <c r="C362" s="1" t="s">
        <v>1042</v>
      </c>
      <c r="D362" s="2" t="str">
        <f>HYPERLINK("[\\192.168.10.16\St1Share(NAS)\SKL\DB\GenTables\XX-系統\TxProcess.xlsx]DBD!A1", "連結")</f>
        <v>連結</v>
      </c>
      <c r="E362" s="1" t="s">
        <v>1057</v>
      </c>
    </row>
    <row r="363">
      <c r="A363" s="1" t="s">
        <v>974</v>
      </c>
      <c r="B363" s="1" t="s">
        <v>1058</v>
      </c>
      <c r="C363" s="1" t="s">
        <v>1059</v>
      </c>
      <c r="D363" s="2" t="str">
        <f>HYPERLINK("[\\192.168.10.16\St1Share(NAS)\SKL\DB\GenTables\XX-系統\TxRecord.xlsx]DBD!A1", "連結")</f>
        <v>連結</v>
      </c>
      <c r="E363" s="1" t="s">
        <v>1060</v>
      </c>
    </row>
    <row r="364">
      <c r="A364" s="1" t="s">
        <v>974</v>
      </c>
      <c r="B364" s="1" t="s">
        <v>1061</v>
      </c>
      <c r="C364" s="1" t="s">
        <v>1062</v>
      </c>
      <c r="D364" s="2" t="str">
        <f>HYPERLINK("[\\192.168.10.16\St1Share(NAS)\SKL\DB\GenTables\XX-系統\TxTeller.xlsx]DBD!A1", "連結")</f>
        <v>連結</v>
      </c>
      <c r="E364" s="1" t="s">
        <v>1063</v>
      </c>
    </row>
    <row r="365">
      <c r="A365" s="1" t="s">
        <v>974</v>
      </c>
      <c r="B365" s="1" t="s">
        <v>1064</v>
      </c>
      <c r="C365" s="1" t="s">
        <v>1065</v>
      </c>
      <c r="D365" s="2" t="str">
        <f>HYPERLINK("[\\192.168.10.16\St1Share(NAS)\SKL\DB\GenTables\XX-系統\TxTellerAuth.xlsx]DBD!A1", "連結")</f>
        <v>連結</v>
      </c>
      <c r="E365" s="1" t="s">
        <v>1066</v>
      </c>
    </row>
    <row r="366">
      <c r="A366" s="1" t="s">
        <v>974</v>
      </c>
      <c r="B366" s="1" t="s">
        <v>1067</v>
      </c>
      <c r="C366" s="1" t="s">
        <v>1068</v>
      </c>
      <c r="D366" s="2" t="str">
        <f>HYPERLINK("[\\192.168.10.16\St1Share(NAS)\SKL\DB\GenTables\XX-系統\TxTemp.xlsx]DBD!A1", "連結")</f>
        <v>連結</v>
      </c>
      <c r="E366" s="1" t="s">
        <v>1069</v>
      </c>
    </row>
    <row r="367">
      <c r="A367" s="1" t="s">
        <v>974</v>
      </c>
      <c r="B367" s="1" t="s">
        <v>1070</v>
      </c>
      <c r="C367" s="1" t="s">
        <v>1071</v>
      </c>
      <c r="D367" s="2" t="str">
        <f>HYPERLINK("[\\192.168.10.16\St1Share(NAS)\SKL\DB\GenTables\XX-系統\TxToDoDetail.xlsx]DBD!A1", "連結")</f>
        <v>連結</v>
      </c>
      <c r="E367" s="1" t="s">
        <v>1072</v>
      </c>
    </row>
    <row r="368">
      <c r="A368" s="1" t="s">
        <v>974</v>
      </c>
      <c r="B368" s="1" t="s">
        <v>1073</v>
      </c>
      <c r="C368" s="1" t="s">
        <v>1074</v>
      </c>
      <c r="D368" s="2" t="str">
        <f>HYPERLINK("[\\192.168.10.16\St1Share(NAS)\SKL\DB\GenTables\XX-系統\TxToDoDetailReserve.xlsx]DBD!A1", "連結")</f>
        <v>連結</v>
      </c>
      <c r="E368" s="1" t="s">
        <v>1075</v>
      </c>
    </row>
    <row r="369">
      <c r="A369" s="1" t="s">
        <v>974</v>
      </c>
      <c r="B369" s="1" t="s">
        <v>1076</v>
      </c>
      <c r="C369" s="1" t="s">
        <v>1077</v>
      </c>
      <c r="D369" s="2" t="str">
        <f>HYPERLINK("[\\192.168.10.16\St1Share(NAS)\SKL\DB\GenTables\XX-系統\TxToDoMain.xlsx]DBD!A1", "連結")</f>
        <v>連結</v>
      </c>
      <c r="E369" s="1" t="s">
        <v>1078</v>
      </c>
    </row>
    <row r="370">
      <c r="A370" s="1" t="s">
        <v>974</v>
      </c>
      <c r="B370" s="1" t="s">
        <v>1079</v>
      </c>
      <c r="C370" s="1" t="s">
        <v>1080</v>
      </c>
      <c r="D370" s="2" t="str">
        <f>HYPERLINK("[\\192.168.10.16\St1Share(NAS)\SKL\DB\GenTables\XX-系統\TxTranCode.xlsx]DBD!A1", "連結")</f>
        <v>連結</v>
      </c>
      <c r="E370" s="1" t="s">
        <v>1081</v>
      </c>
    </row>
    <row r="371">
      <c r="A371" s="1" t="s">
        <v>974</v>
      </c>
      <c r="B371" s="1" t="s">
        <v>1082</v>
      </c>
      <c r="C371" s="1" t="s">
        <v>1083</v>
      </c>
      <c r="D371" s="2" t="str">
        <f>HYPERLINK("[\\192.168.10.16\St1Share(NAS)\SKL\DB\GenTables\XX-系統\TxUnLock.xlsx]DBD!A1", "連結")</f>
        <v>連結</v>
      </c>
      <c r="E371" s="1" t="s">
        <v>1084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2023-02-03T09:16:59Z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