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<sst xmlns="http://schemas.openxmlformats.org/spreadsheetml/2006/main" count="1438" uniqueCount="1050">
  <si>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</si>
  <si>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</si>
  <si>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</si>
  <si>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</si>
  <si>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</si>
  <si>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</si>
  <si>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</si>
  <si>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</si>
  <si>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</si>
  <si>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</si>
  <si>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</si>
  <si>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</si>
  <si>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</si>
  <si>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</si>
  <si>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</si>
  <si>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</si>
  <si>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</si>
  <si>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</si>
  <si>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</si>
  <si>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</si>
  <si>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</si>
  <si>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</si>
  <si>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</si>
  <si>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</si>
  <si>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</si>
  <si>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</si>
  <si>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</si>
  <si>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</si>
  <si>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</si>
  <si>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</si>
  <si>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</si>
  <si>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</si>
  <si>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</si>
  <si>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</si>
  <si>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</si>
  <si>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</si>
  <si>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</si>
  <si>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</si>
  <si>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</si>
  <si>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</si>
  <si>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</si>
  <si>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</si>
  <si>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</si>
  <si>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</si>
  <si>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</si>
  <si>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</si>
  <si>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</si>
  <si>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</si>
  <si>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</si>
  <si>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</si>
  <si>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</si>
  <si>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</si>
  <si>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</si>
  <si>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</si>
  <si>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</si>
  <si>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</si>
  <si>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</si>
  <si>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</si>
  <si>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</si>
  <si>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</si>
  <si>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</si>
  <si>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</si>
  <si>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</si>
  <si>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</si>
  <si>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</si>
  <si>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</si>
  <si>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</si>
  <si>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</si>
  <si>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</si>
  <si>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</si>
  <si>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</si>
  <si>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</si>
  <si>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</si>
  <si>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</si>
  <si>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</si>
  <si>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</si>
  <si>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</si>
  <si>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</si>
  <si>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</si>
  <si>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</si>
  <si>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</si>
  <si>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</si>
  <si>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</si>
  <si>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</si>
  <si>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</si>
  <si>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</si>
  <si>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</si>
  <si>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</si>
  <si>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</si>
  <si>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</si>
  <si>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</si>
  <si>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</si>
  <si>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</si>
  <si>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</si>
  <si>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</si>
  <si>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</si>
  <si>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</si>
  <si>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</si>
  <si>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</si>
  <si>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2022年05月30日 11:43:41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</si>
  <si>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</si>
  <si>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</si>
  <si>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</si>
  <si>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</si>
  <si>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</si>
  <si>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</si>
  <si>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</si>
  <si>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</si>
  <si>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</si>
  <si>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</si>
  <si>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</si>
  <si>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</si>
  <si>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</si>
  <si>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</si>
  <si>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</si>
  <si>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</si>
  <si>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</si>
  <si>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</si>
  <si>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</si>
  <si>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</si>
  <si>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</si>
  <si>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</si>
  <si>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</si>
  <si>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2022年05月30日 11:43:43</t>
  </si>
  <si>
    <t xml:space="preserve">FacMain</t>
  </si>
  <si>
    <t xml:space="preserve">額度主檔</t>
  </si>
  <si>
    <t xml:space="preserve">2022年04月29日 10:35:52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</si>
  <si>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</si>
  <si>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</si>
  <si>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</si>
  <si>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</si>
  <si>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</si>
  <si>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</si>
  <si>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</si>
  <si>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</si>
  <si>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</si>
  <si>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</si>
  <si>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</si>
  <si>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</si>
  <si>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</si>
  <si>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</si>
  <si>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</si>
  <si>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</si>
  <si>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</si>
  <si>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</si>
  <si>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</si>
  <si>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</si>
  <si>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</si>
  <si>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</si>
  <si>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</si>
  <si>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</si>
  <si>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</si>
  <si>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</si>
  <si>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</si>
  <si>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</si>
  <si>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</si>
  <si>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</si>
  <si>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</si>
  <si>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</si>
  <si>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</si>
  <si>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</si>
  <si>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</si>
  <si>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</si>
  <si>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</si>
  <si>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</si>
  <si>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</si>
  <si>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</si>
  <si>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</si>
  <si>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</si>
  <si>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</si>
  <si>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</si>
  <si>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</si>
  <si>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</si>
  <si>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</si>
  <si>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</si>
  <si>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2022年05月26日 11:19:16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</si>
  <si>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</si>
  <si>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</si>
  <si>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</si>
  <si>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</si>
  <si>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</si>
  <si>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2022年05月18日 10:10:02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</si>
  <si>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</si>
  <si>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</si>
  <si>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</si>
  <si>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</si>
  <si>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</si>
  <si>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</si>
  <si>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</si>
  <si>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</si>
  <si>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</si>
  <si>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</si>
  <si>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</si>
  <si>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</si>
  <si>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</si>
  <si>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</si>
  <si>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</si>
  <si>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</si>
  <si>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</si>
  <si>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</si>
  <si>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</si>
  <si>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</si>
  <si>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</si>
  <si>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</si>
  <si>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</si>
  <si>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</si>
  <si>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</si>
  <si>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</si>
  <si>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</si>
  <si>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</si>
  <si>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</si>
  <si>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</si>
  <si>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</si>
  <si>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</si>
  <si>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</si>
  <si>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</si>
  <si>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</si>
  <si>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</si>
  <si>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</si>
  <si>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</si>
  <si>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</si>
  <si>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2022年05月18日 11:30:00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</si>
  <si>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</si>
  <si>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</si>
  <si>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</si>
  <si>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</si>
  <si>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</si>
  <si>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</si>
  <si>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</si>
  <si>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</si>
  <si>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2022年05月12日 10:38:05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</si>
  <si>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</si>
  <si>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</si>
  <si>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</si>
  <si>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</si>
  <si>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</si>
  <si>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</si>
  <si>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</si>
  <si>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</si>
  <si>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2022年05月20日 19:37:28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</si>
  <si>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</si>
  <si>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</si>
  <si>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</si>
  <si>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</si>
  <si>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</si>
  <si>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</si>
  <si>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</si>
  <si>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</si>
  <si>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</si>
  <si>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</si>
  <si>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</si>
  <si>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</si>
  <si>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</si>
  <si>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</si>
  <si>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</si>
  <si>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</si>
  <si>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</si>
  <si>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</si>
  <si>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</si>
  <si>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</si>
  <si>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</si>
  <si>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</si>
  <si>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</si>
  <si>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</si>
  <si>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</si>
  <si>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</si>
  <si>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</si>
  <si>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</si>
  <si>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</si>
  <si>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</si>
  <si>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</si>
  <si>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</si>
  <si>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</si>
  <si>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</si>
  <si>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</si>
  <si>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</si>
  <si>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</si>
  <si>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</si>
  <si>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</si>
  <si>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</si>
  <si>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</si>
  <si>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</si>
  <si>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</si>
  <si>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</si>
  <si>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</si>
  <si>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</si>
  <si>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</si>
  <si>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</si>
  <si>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</si>
  <si>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</si>
  <si>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</si>
  <si>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</si>
  <si>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</si>
  <si>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</si>
  <si>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</si>
  <si>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</si>
  <si>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</si>
  <si>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</si>
  <si>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</si>
  <si>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</si>
  <si>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</si>
  <si>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</si>
  <si>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</si>
  <si>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</si>
  <si>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</si>
  <si>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</si>
  <si>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</si>
  <si>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</si>
  <si>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</si>
  <si>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</si>
  <si>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</si>
  <si>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</si>
  <si>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</si>
  <si>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</si>
  <si>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</si>
  <si>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</si>
  <si>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</si>
  <si>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</si>
  <si>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</si>
  <si>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</si>
  <si>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</si>
  <si>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</si>
  <si>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</si>
  <si>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</si>
  <si>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</si>
  <si>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</si>
  <si>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</si>
  <si>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</si>
  <si>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</si>
  <si>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</si>
  <si>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</si>
  <si>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</si>
  <si>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</si>
  <si>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</si>
  <si>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</si>
  <si>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</si>
  <si>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</si>
  <si>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</si>
  <si>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</si>
  <si>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</si>
  <si>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</si>
  <si>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</si>
  <si>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</si>
  <si>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</si>
  <si>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</si>
  <si>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</si>
  <si>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</si>
  <si>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</si>
  <si>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</si>
  <si>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</si>
  <si>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</si>
  <si>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</si>
  <si>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</si>
  <si>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</si>
  <si>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</si>
  <si>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</si>
  <si>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</si>
  <si>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</si>
  <si>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</si>
  <si>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</si>
  <si>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</si>
  <si>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</si>
  <si>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</si>
  <si>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</si>
  <si>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</si>
  <si>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</si>
  <si>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</si>
  <si>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</si>
  <si>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</si>
  <si>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</si>
  <si>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</si>
  <si>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</si>
  <si>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</si>
  <si>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</si>
  <si>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</si>
  <si>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</si>
  <si>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</si>
  <si>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</si>
  <si>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</si>
  <si>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</si>
  <si>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</si>
  <si>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</si>
  <si>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</si>
  <si>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</si>
  <si>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</si>
  <si>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</si>
  <si>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</si>
  <si>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</si>
  <si>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</si>
  <si>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</si>
  <si>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</si>
  <si>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</si>
  <si>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</si>
  <si>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</si>
  <si>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</si>
  <si>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</si>
  <si>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</si>
  <si>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</si>
  <si>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</si>
  <si>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</si>
  <si>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</si>
  <si>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</si>
  <si>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</si>
  <si>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</si>
  <si>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</si>
  <si>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</si>
  <si>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</si>
  <si>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</si>
  <si>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</si>
  <si>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</si>
  <si>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</si>
  <si>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</si>
  <si>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</si>
  <si>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</si>
  <si>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2022年05月18日 12:17:17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</si>
  <si>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</si>
  <si>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</si>
  <si>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</si>
  <si>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</si>
  <si>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</si>
  <si>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2022年05月26日 11:26:11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</si>
  <si>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</si>
  <si>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</si>
  <si>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</si>
  <si>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</si>
  <si>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</si>
  <si>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2022年05月26日 11:32:13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</si>
  <si>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</si>
  <si>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</si>
  <si>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</si>
  <si>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</si>
  <si>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</si>
  <si>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</si>
  <si>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</si>
  <si>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</si>
  <si>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</si>
  <si>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</si>
  <si>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</si>
  <si>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</si>
  <si>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</si>
  <si>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</si>
  <si>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</si>
  <si>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</si>
  <si>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</si>
  <si>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</si>
  <si>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</si>
  <si>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</si>
  <si>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</si>
  <si>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</si>
  <si>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</si>
  <si>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</si>
  <si>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</si>
  <si>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</si>
  <si>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2022年05月26日 11:34:26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</si>
  <si>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</si>
  <si>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</si>
  <si>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</si>
  <si>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</si>
  <si>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</si>
  <si>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</si>
  <si>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</si>
  <si>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</si>
  <si>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</si>
  <si>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</si>
  <si>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</si>
  <si>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</si>
  <si>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</si>
  <si>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</si>
  <si>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</si>
  <si>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</si>
  <si>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</si>
  <si>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</si>
  <si>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</si>
  <si>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</si>
  <si>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</si>
  <si>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</si>
  <si>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</si>
  <si>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</si>
  <si>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</si>
  <si>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</si>
  <si>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</si>
  <si>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</si>
  <si>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</si>
  <si>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</si>
  <si>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</si>
  <si>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</si>
  <si>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</si>
  <si>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</si>
  <si>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</si>
  <si>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</si>
  <si>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</si>
  <si>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</si>
  <si>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</si>
  <si>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</si>
  <si>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</si>
  <si>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</si>
  <si>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</si>
  <si>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</si>
  <si>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</si>
  <si>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</si>
  <si>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</si>
  <si>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</si>
  <si>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</si>
  <si>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</si>
  <si>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</si>
  <si>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</si>
  <si>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</si>
  <si>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</si>
  <si>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</si>
  <si>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</si>
  <si>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</si>
  <si>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</si>
  <si>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</si>
  <si>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</si>
  <si>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</si>
  <si>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</si>
  <si>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</si>
  <si>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</si>
  <si>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</si>
  <si>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</si>
  <si>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</si>
  <si>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</si>
  <si>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</si>
  <si>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</si>
  <si>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</si>
  <si>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</si>
  <si>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</si>
  <si>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</si>
  <si>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</si>
  <si>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</si>
  <si>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</si>
  <si>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</si>
  <si>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</si>
  <si>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</si>
  <si>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</si>
  <si>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</si>
  <si>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</si>
  <si>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</si>
  <si>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</si>
  <si>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</si>
  <si>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</si>
  <si>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</si>
  <si>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</si>
  <si>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</si>
  <si>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</si>
  <si>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</si>
  <si>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</si>
  <si>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</si>
  <si>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</si>
  <si>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</si>
  <si>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</si>
  <si>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</si>
  <si>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</si>
  <si>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</si>
  <si>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</si>
  <si>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</si>
  <si>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</si>
  <si>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</si>
  <si>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</si>
  <si>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</si>
  <si>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</si>
  <si>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</si>
  <si>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</si>
  <si>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</si>
  <si>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</si>
  <si>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</si>
  <si>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</si>
  <si>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</si>
  <si>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</si>
  <si>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</si>
  <si>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</si>
  <si>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</si>
  <si>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</si>
  <si>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</si>
  <si>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</si>
  <si>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</si>
  <si>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</si>
  <si>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</si>
  <si>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</si>
  <si>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</si>
  <si>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</si>
  <si>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</si>
  <si>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</si>
  <si>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</si>
  <si>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</si>
  <si>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</si>
  <si>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</si>
  <si>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</si>
  <si>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</si>
  <si>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</si>
  <si>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</si>
  <si>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</si>
  <si>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</si>
  <si>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</si>
  <si>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</si>
  <si>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</si>
  <si>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</si>
  <si>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</si>
  <si>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</si>
  <si>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</si>
  <si>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</si>
  <si>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</si>
  <si>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</si>
  <si>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</si>
  <si>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</si>
  <si>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</si>
  <si>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</si>
  <si>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</si>
  <si>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</si>
  <si>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</si>
  <si>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</si>
  <si>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</si>
  <si>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</si>
  <si>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</si>
  <si>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</si>
  <si>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</si>
  <si>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</si>
  <si>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</si>
  <si>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</si>
  <si>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</si>
  <si>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</si>
  <si>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</si>
  <si>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</si>
  <si>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</si>
  <si>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</si>
  <si>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</si>
  <si>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</si>
  <si>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</si>
  <si>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</si>
  <si>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</si>
  <si>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</si>
  <si>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</si>
  <si>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</si>
  <si>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</si>
  <si>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</si>
  <si>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</si>
  <si>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</si>
  <si>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</si>
  <si>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</si>
  <si>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</si>
  <si>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</si>
  <si>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</si>
  <si>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</si>
  <si>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</si>
  <si>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</si>
  <si>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</si>
  <si>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</si>
  <si>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</si>
  <si>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</si>
  <si>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</si>
  <si>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</si>
  <si>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</si>
  <si>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</si>
  <si>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</si>
  <si>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</si>
  <si>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</si>
  <si>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</si>
  <si>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</si>
  <si>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</si>
  <si>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</si>
  <si>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</si>
  <si>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</si>
  <si>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</si>
  <si>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</si>
  <si>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</si>
  <si>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</si>
  <si>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</si>
  <si>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</si>
  <si>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</si>
  <si>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</si>
  <si>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</si>
  <si>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</si>
  <si>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</si>
  <si>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</si>
  <si>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</si>
  <si>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</si>
  <si>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</si>
  <si>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</si>
  <si>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</si>
  <si>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</si>
  <si>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</si>
  <si>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</si>
  <si>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</si>
  <si>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</si>
  <si>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</si>
  <si>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</si>
  <si>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</si>
  <si>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</si>
  <si>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</si>
  <si>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</si>
  <si>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</si>
  <si>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</si>
  <si>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</si>
  <si>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</si>
  <si>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</si>
  <si>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</si>
  <si>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</si>
  <si>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</si>
  <si>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</si>
  <si>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</si>
  <si>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</si>
  <si>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</si>
  <si>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</si>
  <si>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</si>
  <si>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</si>
  <si>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</si>
  <si>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</si>
  <si>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</si>
  <si>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</si>
  <si>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</si>
  <si>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</si>
  <si>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</si>
  <si>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</si>
  <si>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</si>
  <si>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</si>
  <si>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</si>
  <si>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</si>
  <si>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</si>
  <si>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</si>
  <si>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</si>
  <si>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</si>
  <si>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</si>
  <si>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</si>
  <si>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</si>
  <si>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</si>
  <si>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</si>
  <si>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</si>
  <si>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</si>
  <si>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</si>
  <si>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</si>
  <si>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</si>
  <si>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</si>
  <si>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</si>
  <si>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</si>
  <si>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</si>
  <si>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</si>
  <si>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</si>
  <si>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</si>
  <si>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</si>
  <si>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</si>
  <si>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</si>
  <si>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</si>
  <si>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</si>
  <si>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</si>
  <si>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</si>
  <si>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</si>
  <si>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</si>
  <si>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</si>
  <si>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</si>
  <si>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</si>
  <si>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</si>
  <si>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</si>
  <si>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</si>
  <si>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</si>
  <si>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</si>
  <si>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</si>
  <si>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</si>
  <si>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</si>
  <si>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</si>
  <si>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</si>
  <si>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</si>
  <si>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</si>
  <si>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</si>
  <si>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</si>
  <si>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</si>
  <si>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</si>
  <si>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</si>
  <si>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</si>
  <si>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</si>
  <si>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</si>
  <si>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</si>
  <si>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</si>
  <si>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</si>
  <si>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</si>
  <si>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</si>
  <si>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</si>
  <si>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</si>
  <si>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</si>
  <si>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</si>
  <si>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</si>
  <si>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</si>
  <si>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</si>
  <si>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</si>
  <si>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</si>
  <si>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</si>
  <si>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</si>
  <si>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</si>
  <si>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</si>
  <si>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</si>
  <si>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</si>
  <si>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</si>
  <si>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</si>
  <si>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</si>
  <si>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</si>
  <si>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</si>
  <si>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</si>
  <si>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</si>
  <si>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</si>
  <si>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</si>
  <si>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</si>
  <si>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</si>
  <si>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</si>
  <si>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</si>
  <si>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</si>
  <si>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</si>
  <si>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</si>
  <si>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</si>
  <si>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</si>
  <si>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</si>
  <si>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</si>
  <si>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</si>
  <si>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</si>
  <si>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</si>
  <si>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</si>
  <si>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</si>
  <si>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</si>
  <si>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</si>
  <si>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</si>
  <si>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</si>
  <si>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</si>
  <si>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</si>
  <si>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</si>
  <si>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</si>
  <si>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</si>
  <si>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</si>
  <si>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</si>
  <si>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</si>
  <si>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</si>
  <si>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</si>
  <si>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</si>
  <si>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</si>
  <si>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</si>
  <si>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</si>
  <si>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</si>
  <si>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</si>
  <si>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</si>
  <si>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</si>
  <si>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</si>
  <si>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</si>
  <si>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</si>
  <si>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</si>
  <si>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</si>
  <si>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</si>
  <si>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</si>
  <si>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</si>
  <si>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</si>
  <si>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</si>
  <si>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</si>
  <si>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</si>
  <si>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</si>
  <si>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</si>
  <si>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</si>
  <si>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2022年05月18日 14:29:21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</si>
  <si>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</si>
  <si>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</si>
  <si>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</si>
  <si>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</si>
  <si>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</si>
  <si>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2022年05月19日 11:51:45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</si>
  <si>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</si>
  <si>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</si>
  <si>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</si>
  <si>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</si>
  <si>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</si>
  <si>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</si>
  <si>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</si>
  <si>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</si>
  <si>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</si>
  <si>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</si>
  <si>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</si>
  <si>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</si>
  <si>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</si>
  <si>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</si>
  <si>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</si>
  <si>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</si>
  <si>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</si>
  <si>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</si>
  <si>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</si>
  <si>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</si>
  <si>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</si>
  <si>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</si>
  <si>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</si>
  <si>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</si>
  <si>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</si>
  <si>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</si>
  <si>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</si>
  <si>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</si>
  <si>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</si>
  <si>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</si>
  <si>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</si>
  <si>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</si>
  <si>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</si>
  <si>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</si>
  <si>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</si>
  <si>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</si>
  <si>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</si>
  <si>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</si>
  <si>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</si>
  <si>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</si>
  <si>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</si>
  <si>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</si>
  <si>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</si>
  <si>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</si>
  <si>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</si>
  <si>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</si>
  <si>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</si>
  <si>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</si>
  <si>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</si>
  <si>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</si>
  <si>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</si>
  <si>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</si>
  <si>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</si>
  <si>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</si>
  <si>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</si>
  <si>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</si>
  <si>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</si>
  <si>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</si>
  <si>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</si>
  <si>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</si>
  <si>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</si>
  <si>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</si>
  <si>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</si>
  <si>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</si>
  <si>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</si>
  <si>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</si>
  <si>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</si>
  <si>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</si>
  <si>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</si>
  <si>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</si>
  <si>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</si>
  <si>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</si>
  <si>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</si>
  <si>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</si>
  <si>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</si>
  <si>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</si>
  <si>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</si>
  <si>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</si>
  <si>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</si>
  <si>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</si>
  <si>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</si>
  <si>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</si>
  <si>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</si>
  <si>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</si>
  <si>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</si>
  <si>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</si>
  <si>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</si>
  <si>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</si>
  <si>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</si>
  <si>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</si>
  <si>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</si>
  <si>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</si>
  <si>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</si>
  <si>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</si>
  <si>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</si>
  <si>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</si>
  <si>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</si>
  <si>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</si>
  <si>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</si>
  <si>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</si>
  <si>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</si>
  <si>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</si>
  <si>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</si>
  <si>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</si>
  <si>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</si>
  <si>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</si>
  <si>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</si>
  <si>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</si>
  <si>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</si>
  <si>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</si>
  <si>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</si>
  <si>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</si>
  <si>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</si>
  <si>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</si>
  <si>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</si>
  <si>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</si>
  <si>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</si>
  <si>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</si>
  <si>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</si>
  <si>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</si>
  <si>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</si>
  <si>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</si>
  <si>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</si>
  <si>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</si>
  <si>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2022年05月26日 11:35:13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</si>
  <si>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</si>
  <si>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</si>
  <si>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</si>
  <si>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</si>
  <si>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</si>
  <si>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</si>
  <si>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</si>
  <si>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</si>
  <si>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</si>
  <si>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</si>
  <si>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</si>
  <si>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</si>
  <si>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</si>
  <si>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</si>
  <si>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</si>
  <si>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</si>
  <si>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</si>
  <si>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</si>
  <si>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</si>
  <si>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</si>
  <si>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</si>
  <si>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</si>
  <si>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</si>
  <si>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</si>
  <si>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</si>
  <si>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</si>
  <si>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</si>
  <si>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</si>
  <si>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</si>
  <si>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</si>
  <si>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</si>
  <si>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</si>
  <si>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</si>
  <si>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</si>
  <si>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</si>
  <si>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</si>
  <si>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</si>
  <si>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</si>
  <si>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</si>
  <si>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</si>
  <si>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</si>
  <si>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</si>
  <si>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</si>
  <si>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2022年05月12日 17:24:14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</si>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</sst>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HYPERLINK("[\\192.168.10.16\St1Share(NAS)\SKL\DB\GenTables\L5-管理性作業\HlAreaData.xlsx]DBD!A1",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HYPERLINK("[\\192.168.10.16\St1Share(NAS)\SKL\DB\GenTables\L5-管理性作業\HlAreaLnYg6Pt.xlsx]DBD!A1",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HYPERLINK("[\\192.168.10.16\St1Share(NAS)\SKL\DB\GenTables\L5-管理性作業\HlCusData.xlsx]DBD!A1",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HYPERLINK("[\\192.168.10.16\St1Share(NAS)\SKL\DB\GenTables\L5-管理性作業\HlEmpLnYg5Pt.xlsx]DBD!A1",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HYPERLINK("[\\192.168.10.16\St1Share(NAS)\SKL\DB\GenTables\L5-管理性作業\HlThreeDetail.xlsx]DBD!A1",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HYPERLINK("[\\192.168.10.16\St1Share(NAS)\SKL\DB\GenTables\L5-管理性作業\HlThreeLaqhcp.xlsx]DBD!A1",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HYPERLINK("[\\192.168.10.16\St1Share(NAS)\SKL\DB\GenTables\L5-管理性作業\InnDocRecord.xlsx]DBD!A1",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HYPERLINK("[\\192.168.10.16\St1Share(NAS)\SKL\DB\GenTables\L5-管理性作業\InnFundApl.xlsx]DBD!A1",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HYPERLINK("[\\192.168.10.16\St1Share(NAS)\SKL\DB\GenTables\L5-管理性作業\InnLoanMeeting.xlsx]DBD!A1",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HYPERLINK("[\\192.168.10.16\St1Share(NAS)\SKL\DB\GenTables\L5-管理性作業\InnReCheck.xlsx]DBD!A1",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HYPERLINK("[\\192.168.10.16\St1Share(NAS)\SKL\DB\GenTables\L5-管理性作業\JcicAtomDetail.xlsx]DBD!A1",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HYPERLINK("[\\192.168.10.16\St1Share(NAS)\SKL\DB\GenTables\L5-管理性作業\JcicAtomMain.xlsx]DBD!A1",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HYPERLINK("[\\192.168.10.16\St1Share(NAS)\SKL\DB\GenTables\L5-管理性作業\NegAppr.xlsx]DBD!A1",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HYPERLINK("[\\192.168.10.16\St1Share(NAS)\SKL\DB\GenTables\L5-管理性作業\NegAppr01.xlsx]DBD!A1",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HYPERLINK("[\\192.168.10.16\St1Share(NAS)\SKL\DB\GenTables\L5-管理性作業\NegAppr02.xlsx]DBD!A1",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HYPERLINK("[\\192.168.10.16\St1Share(NAS)\SKL\DB\GenTables\L5-管理性作業\NegFinAcct.xlsx]DBD!A1",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HYPERLINK("[\\192.168.10.16\St1Share(NAS)\SKL\DB\GenTables\L5-管理性作業\NegFinShare.xlsx]DBD!A1",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HYPERLINK("[\\192.168.10.16\St1Share(NAS)\SKL\DB\GenTables\L5-管理性作業\NegFinShareLog.xlsx]DBD!A1",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HYPERLINK("[\\192.168.10.16\St1Share(NAS)\SKL\DB\GenTables\L5-管理性作業\NegMain.xlsx]DBD!A1",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HYPERLINK("[\\192.168.10.16\St1Share(NAS)\SKL\DB\GenTables\L5-管理性作業\NegQueryCust.xlsx]DBD!A1",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HYPERLINK("[\\192.168.10.16\St1Share(NAS)\SKL\DB\GenTables\L5-管理性作業\NegTrans.xlsx]DBD!A1",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HYPERLINK("[\\192.168.10.16\St1Share(NAS)\SKL\DB\GenTables\L5-管理性作業\PfBsDetail.xlsx]DBD!A1",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HYPERLINK("[\\192.168.10.16\St1Share(NAS)\SKL\DB\GenTables\L5-管理性作業\PfBsDetailAdjust.xlsx]DBD!A1",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HYPERLINK("[\\192.168.10.16\St1Share(NAS)\SKL\DB\GenTables\L5-管理性作業\PfBsOfficer.xlsx]DBD!A1",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HYPERLINK("[\\192.168.10.16\St1Share(NAS)\SKL\DB\GenTables\L5-管理性作業\PfCoOfficer.xlsx]DBD!A1",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HYPERLINK("[\\192.168.10.16\St1Share(NAS)\SKL\DB\GenTables\L5-管理性作業\PfCoOfficerLog.xlsx]DBD!A1",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HYPERLINK("[\\192.168.10.16\St1Share(NAS)\SKL\DB\GenTables\L5-管理性作業\PfDeparment.xlsx]DBD!A1",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HYPERLINK("[\\192.168.10.16\St1Share(NAS)\SKL\DB\GenTables\L5-管理性作業\PfDetail.xlsx]DBD!A1",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HYPERLINK("[\\192.168.10.16\St1Share(NAS)\SKL\DB\GenTables\L5-管理性作業\PfInsCheck.xlsx]DBD!A1",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HYPERLINK("[\\192.168.10.16\St1Share(NAS)\SKL\DB\GenTables\L5-管理性作業\PfIntranetAdjust.xlsx]DBD!A1",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308</v>
      </c>
      <c r="D127" s="2" t="str">
        <f>HYPERLINK("[\\192.168.10.16\St1Share(NAS)\SKL\DB\GenTables\L5-管理性作業\PfItDetail.xlsx]DBD!A1", "連結")</f>
        <v>連結</v>
      </c>
      <c r="E127" s="1" t="s">
        <v>386</v>
      </c>
    </row>
    <row r="128">
      <c r="A128" s="1" t="s">
        <v>273</v>
      </c>
      <c r="B128" s="1" t="s">
        <v>387</v>
      </c>
      <c r="C128" s="1" t="s">
        <v>388</v>
      </c>
      <c r="D128" s="2" t="str">
        <f>HYPERLINK("[\\192.168.10.16\St1Share(NAS)\SKL\DB\GenTables\L5-管理性作業\PfItDetailAdjust.xlsx]DBD!A1",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HYPERLINK("[\\192.168.10.16\St1Share(NAS)\SKL\DB\GenTables\L5-管理性作業\PfReward.xlsx]DBD!A1",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HYPERLINK("[\\192.168.10.16\St1Share(NAS)\SKL\DB\GenTables\L5-管理性作業\PfRewardMedia.xlsx]DBD!A1",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HYPERLINK("[\\192.168.10.16\St1Share(NAS)\SKL\DB\GenTables\L5-管理性作業\PfSpecParms.xlsx]DBD!A1",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HYPERLINK("[\\192.168.10.16\St1Share(NAS)\SKL\DB\GenTables\L5-管理性作業\SpecInnReCheck.xlsx]DBD!A1", "連結")</f>
        <v>連結</v>
      </c>
      <c r="E132" s="1" t="s">
        <v>401</v>
      </c>
    </row>
    <row r="133">
      <c r="A133" s="1" t="s">
        <v>402</v>
      </c>
      <c r="B133" s="1" t="s">
        <v>403</v>
      </c>
      <c r="C133" s="1" t="s">
        <v>404</v>
      </c>
      <c r="D133" s="2" t="str">
        <f>HYPERLINK("[\\192.168.10.16\St1Share(NAS)\SKL\DB\GenTables\L6-共同作業\AcAcctCheck.xlsx]DBD!A1", "連結")</f>
        <v>連結</v>
      </c>
      <c r="E133" s="1" t="s">
        <v>405</v>
      </c>
    </row>
    <row r="134">
      <c r="A134" s="1" t="s">
        <v>402</v>
      </c>
      <c r="B134" s="1" t="s">
        <v>406</v>
      </c>
      <c r="C134" s="1" t="s">
        <v>407</v>
      </c>
      <c r="D134" s="2" t="str">
        <f>HYPERLINK("[\\192.168.10.16\St1Share(NAS)\SKL\DB\GenTables\L6-共同作業\AcAcctCheckDetail.xlsx]DBD!A1", "連結")</f>
        <v>連結</v>
      </c>
      <c r="E134" s="1" t="s">
        <v>408</v>
      </c>
    </row>
    <row r="135">
      <c r="A135" s="1" t="s">
        <v>402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402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402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402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402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402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402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402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402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402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402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402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402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402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402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402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402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402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402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402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402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402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402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402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402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402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402</v>
      </c>
      <c r="B161" s="1" t="s">
        <v>487</v>
      </c>
      <c r="C161" s="1" t="s">
        <v>488</v>
      </c>
      <c r="D161" s="2" t="str">
        <f>HYPERLINK("[\\192.168.10.16\St1Share(NAS)\SKL\DB\GenTables\L6-共同作業\CdConvertCode.xlsx]DBD!A1", "連結")</f>
        <v>連結</v>
      </c>
      <c r="E161" s="1" t="s">
        <v>489</v>
      </c>
    </row>
    <row r="162">
      <c r="A162" s="1" t="s">
        <v>402</v>
      </c>
      <c r="B162" s="1" t="s">
        <v>490</v>
      </c>
      <c r="C162" s="1" t="s">
        <v>491</v>
      </c>
      <c r="D162" s="2" t="str">
        <f>HYPERLINK("[\\192.168.10.16\St1Share(NAS)\SKL\DB\GenTables\L6-共同作業\CdEmp.xlsx]DBD!A1", "連結")</f>
        <v>連結</v>
      </c>
      <c r="E162" s="1" t="s">
        <v>492</v>
      </c>
    </row>
    <row r="163">
      <c r="A163" s="1" t="s">
        <v>402</v>
      </c>
      <c r="B163" s="1" t="s">
        <v>493</v>
      </c>
      <c r="C163" s="1" t="s">
        <v>494</v>
      </c>
      <c r="D163" s="2" t="str">
        <f>HYPERLINK("[\\192.168.10.16\St1Share(NAS)\SKL\DB\GenTables\L6-共同作業\CdGseq.xlsx]DBD!A1", "連結")</f>
        <v>連結</v>
      </c>
      <c r="E163" s="1" t="s">
        <v>495</v>
      </c>
    </row>
    <row r="164">
      <c r="A164" s="1" t="s">
        <v>402</v>
      </c>
      <c r="B164" s="1" t="s">
        <v>496</v>
      </c>
      <c r="C164" s="1" t="s">
        <v>497</v>
      </c>
      <c r="D164" s="2" t="str">
        <f>HYPERLINK("[\\192.168.10.16\St1Share(NAS)\SKL\DB\GenTables\L6-共同作業\CdGuarantor.xlsx]DBD!A1", "連結")</f>
        <v>連結</v>
      </c>
      <c r="E164" s="1" t="s">
        <v>498</v>
      </c>
    </row>
    <row r="165">
      <c r="A165" s="1" t="s">
        <v>402</v>
      </c>
      <c r="B165" s="1" t="s">
        <v>499</v>
      </c>
      <c r="C165" s="1" t="s">
        <v>500</v>
      </c>
      <c r="D165" s="2" t="str">
        <f>HYPERLINK("[\\192.168.10.16\St1Share(NAS)\SKL\DB\GenTables\L6-共同作業\CdIndustry.xlsx]DBD!A1", "連結")</f>
        <v>連結</v>
      </c>
      <c r="E165" s="1" t="s">
        <v>501</v>
      </c>
    </row>
    <row r="166">
      <c r="A166" s="1" t="s">
        <v>402</v>
      </c>
      <c r="B166" s="1" t="s">
        <v>502</v>
      </c>
      <c r="C166" s="1" t="s">
        <v>503</v>
      </c>
      <c r="D166" s="2" t="str">
        <f>HYPERLINK("[\\192.168.10.16\St1Share(NAS)\SKL\DB\GenTables\L6-共同作業\CdInsurer.xlsx]DBD!A1", "連結")</f>
        <v>連結</v>
      </c>
      <c r="E166" s="1" t="s">
        <v>504</v>
      </c>
    </row>
    <row r="167">
      <c r="A167" s="1" t="s">
        <v>402</v>
      </c>
      <c r="B167" s="1" t="s">
        <v>505</v>
      </c>
      <c r="C167" s="1" t="s">
        <v>506</v>
      </c>
      <c r="D167" s="2" t="str">
        <f>HYPERLINK("[\\192.168.10.16\St1Share(NAS)\SKL\DB\GenTables\L6-共同作業\CdLandOffice.xlsx]DBD!A1", "連結")</f>
        <v>連結</v>
      </c>
      <c r="E167" s="1" t="s">
        <v>507</v>
      </c>
    </row>
    <row r="168">
      <c r="A168" s="1" t="s">
        <v>402</v>
      </c>
      <c r="B168" s="1" t="s">
        <v>508</v>
      </c>
      <c r="C168" s="1" t="s">
        <v>509</v>
      </c>
      <c r="D168" s="2" t="str">
        <f>HYPERLINK("[\\192.168.10.16\St1Share(NAS)\SKL\DB\GenTables\L6-共同作業\CdLandSection.xlsx]DBD!A1", "連結")</f>
        <v>連結</v>
      </c>
      <c r="E168" s="1" t="s">
        <v>510</v>
      </c>
    </row>
    <row r="169">
      <c r="A169" s="1" t="s">
        <v>402</v>
      </c>
      <c r="B169" s="1" t="s">
        <v>511</v>
      </c>
      <c r="C169" s="1" t="s">
        <v>512</v>
      </c>
      <c r="D169" s="2" t="str">
        <f>HYPERLINK("[\\192.168.10.16\St1Share(NAS)\SKL\DB\GenTables\L6-共同作業\CdLoanNotYet.xlsx]DBD!A1", "連結")</f>
        <v>連結</v>
      </c>
      <c r="E169" s="1" t="s">
        <v>513</v>
      </c>
    </row>
    <row r="170">
      <c r="A170" s="1" t="s">
        <v>402</v>
      </c>
      <c r="B170" s="1" t="s">
        <v>514</v>
      </c>
      <c r="C170" s="1" t="s">
        <v>515</v>
      </c>
      <c r="D170" s="2" t="str">
        <f>HYPERLINK("[\\192.168.10.16\St1Share(NAS)\SKL\DB\GenTables\L6-共同作業\CdOverdue.xlsx]DBD!A1", "連結")</f>
        <v>連結</v>
      </c>
      <c r="E170" s="1" t="s">
        <v>516</v>
      </c>
    </row>
    <row r="171">
      <c r="A171" s="1" t="s">
        <v>402</v>
      </c>
      <c r="B171" s="1" t="s">
        <v>517</v>
      </c>
      <c r="C171" s="1" t="s">
        <v>518</v>
      </c>
      <c r="D171" s="2" t="str">
        <f>HYPERLINK("[\\192.168.10.16\St1Share(NAS)\SKL\DB\GenTables\L6-共同作業\CdPerformance.xlsx]DBD!A1", "連結")</f>
        <v>連結</v>
      </c>
      <c r="E171" s="1" t="s">
        <v>519</v>
      </c>
    </row>
    <row r="172">
      <c r="A172" s="1" t="s">
        <v>402</v>
      </c>
      <c r="B172" s="1" t="s">
        <v>520</v>
      </c>
      <c r="C172" s="1" t="s">
        <v>521</v>
      </c>
      <c r="D172" s="2" t="str">
        <f>HYPERLINK("[\\192.168.10.16\St1Share(NAS)\SKL\DB\GenTables\L6-共同作業\CdPfParms.xlsx]DBD!A1", "連結")</f>
        <v>連結</v>
      </c>
      <c r="E172" s="1" t="s">
        <v>522</v>
      </c>
    </row>
    <row r="173">
      <c r="A173" s="1" t="s">
        <v>402</v>
      </c>
      <c r="B173" s="1" t="s">
        <v>523</v>
      </c>
      <c r="C173" s="1" t="s">
        <v>524</v>
      </c>
      <c r="D173" s="2" t="str">
        <f>HYPERLINK("[\\192.168.10.16\St1Share(NAS)\SKL\DB\GenTables\L6-共同作業\CdReport.xlsx]DBD!A1", "連結")</f>
        <v>連結</v>
      </c>
      <c r="E173" s="1" t="s">
        <v>525</v>
      </c>
    </row>
    <row r="174">
      <c r="A174" s="1" t="s">
        <v>402</v>
      </c>
      <c r="B174" s="1" t="s">
        <v>526</v>
      </c>
      <c r="C174" s="1" t="s">
        <v>527</v>
      </c>
      <c r="D174" s="2" t="str">
        <f>HYPERLINK("[\\192.168.10.16\St1Share(NAS)\SKL\DB\GenTables\L6-共同作業\CdStock.xlsx]DBD!A1", "連結")</f>
        <v>連結</v>
      </c>
      <c r="E174" s="1" t="s">
        <v>528</v>
      </c>
    </row>
    <row r="175">
      <c r="A175" s="1" t="s">
        <v>402</v>
      </c>
      <c r="B175" s="1" t="s">
        <v>529</v>
      </c>
      <c r="C175" s="1" t="s">
        <v>530</v>
      </c>
      <c r="D175" s="2" t="str">
        <f>HYPERLINK("[\\192.168.10.16\St1Share(NAS)\SKL\DB\GenTables\L6-共同作業\CdSupv.xlsx]DBD!A1", "連結")</f>
        <v>連結</v>
      </c>
      <c r="E175" s="1" t="s">
        <v>531</v>
      </c>
    </row>
    <row r="176">
      <c r="A176" s="1" t="s">
        <v>402</v>
      </c>
      <c r="B176" s="1" t="s">
        <v>532</v>
      </c>
      <c r="C176" s="1" t="s">
        <v>533</v>
      </c>
      <c r="D176" s="2" t="str">
        <f>HYPERLINK("[\\192.168.10.16\St1Share(NAS)\SKL\DB\GenTables\L6-共同作業\CdSyndFee.xlsx]DBD!A1", "連結")</f>
        <v>連結</v>
      </c>
      <c r="E176" s="1" t="s">
        <v>534</v>
      </c>
    </row>
    <row r="177">
      <c r="A177" s="1" t="s">
        <v>402</v>
      </c>
      <c r="B177" s="1" t="s">
        <v>535</v>
      </c>
      <c r="C177" s="1" t="s">
        <v>536</v>
      </c>
      <c r="D177" s="2" t="str">
        <f>HYPERLINK("[\\192.168.10.16\St1Share(NAS)\SKL\DB\GenTables\L6-共同作業\CdVarValue.xlsx]DBD!A1", "連結")</f>
        <v>連結</v>
      </c>
      <c r="E177" s="1" t="s">
        <v>537</v>
      </c>
    </row>
    <row r="178">
      <c r="A178" s="1" t="s">
        <v>402</v>
      </c>
      <c r="B178" s="1" t="s">
        <v>538</v>
      </c>
      <c r="C178" s="1" t="s">
        <v>539</v>
      </c>
      <c r="D178" s="2" t="str">
        <f>HYPERLINK("[\\192.168.10.16\St1Share(NAS)\SKL\DB\GenTables\L6-共同作業\CdWorkMonth.xlsx]DBD!A1", "連結")</f>
        <v>連結</v>
      </c>
      <c r="E178" s="1" t="s">
        <v>540</v>
      </c>
    </row>
    <row r="179">
      <c r="A179" s="1" t="s">
        <v>402</v>
      </c>
      <c r="B179" s="1" t="s">
        <v>541</v>
      </c>
      <c r="C179" s="1" t="s">
        <v>542</v>
      </c>
      <c r="D179" s="2" t="str">
        <f>HYPERLINK("[\\192.168.10.16\St1Share(NAS)\SKL\DB\GenTables\L6-共同作業\JobDetail.xlsx]DBD!A1", "連結")</f>
        <v>連結</v>
      </c>
      <c r="E179" s="1" t="s">
        <v>543</v>
      </c>
    </row>
    <row r="180">
      <c r="A180" s="1" t="s">
        <v>402</v>
      </c>
      <c r="B180" s="1" t="s">
        <v>544</v>
      </c>
      <c r="C180" s="1" t="s">
        <v>545</v>
      </c>
      <c r="D180" s="2" t="str">
        <f>HYPERLINK("[\\192.168.10.16\St1Share(NAS)\SKL\DB\GenTables\L6-共同作業\JobMain.xlsx]DBD!A1", "連結")</f>
        <v>連結</v>
      </c>
      <c r="E180" s="1" t="s">
        <v>546</v>
      </c>
    </row>
    <row r="181">
      <c r="A181" s="1" t="s">
        <v>402</v>
      </c>
      <c r="B181" s="1" t="s">
        <v>547</v>
      </c>
      <c r="C181" s="1" t="s">
        <v>548</v>
      </c>
      <c r="D181" s="2" t="str">
        <f>HYPERLINK("[\\192.168.10.16\St1Share(NAS)\SKL\DB\GenTables\L6-共同作業\StgCdEmp.xlsx]DBD!A1", "連結")</f>
        <v>連結</v>
      </c>
      <c r="E181" s="1" t="s">
        <v>549</v>
      </c>
    </row>
    <row r="182">
      <c r="A182" s="1" t="s">
        <v>402</v>
      </c>
      <c r="B182" s="1" t="s">
        <v>550</v>
      </c>
      <c r="C182" s="1" t="s">
        <v>551</v>
      </c>
      <c r="D182" s="2" t="str">
        <f>HYPERLINK("[\\192.168.10.16\St1Share(NAS)\SKL\DB\GenTables\L6-共同作業\SystemParas.xlsx]DBD!A1", "連結")</f>
        <v>連結</v>
      </c>
      <c r="E182" s="1" t="s">
        <v>552</v>
      </c>
    </row>
    <row r="183">
      <c r="A183" s="1" t="s">
        <v>553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553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553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553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553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553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553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553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553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553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553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553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553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553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553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553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553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553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553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1032</v>
      </c>
      <c r="D354" s="2" t="str">
        <f>HYPERLINK("[\\192.168.10.16\St1Share(NAS)\SKL\DB\GenTables\XX-系統\TxTemp.xlsx]DBD!A1", "連結")</f>
        <v>連結</v>
      </c>
      <c r="E354" s="1" t="s">
        <v>1033</v>
      </c>
    </row>
    <row r="355">
      <c r="A355" s="1" t="s">
        <v>941</v>
      </c>
      <c r="B355" s="1" t="s">
        <v>1034</v>
      </c>
      <c r="C355" s="1" t="s">
        <v>1035</v>
      </c>
      <c r="D355" s="2" t="str">
        <f>HYPERLINK("[\\192.168.10.16\St1Share(NAS)\SKL\DB\GenTables\XX-系統\TxToDoDetail.xlsx]DBD!A1", "連結")</f>
        <v>連結</v>
      </c>
      <c r="E355" s="1" t="s">
        <v>1036</v>
      </c>
    </row>
    <row r="356">
      <c r="A356" s="1" t="s">
        <v>941</v>
      </c>
      <c r="B356" s="1" t="s">
        <v>1037</v>
      </c>
      <c r="C356" s="1" t="s">
        <v>1038</v>
      </c>
      <c r="D356" s="2" t="str">
        <f>HYPERLINK("[\\192.168.10.16\St1Share(NAS)\SKL\DB\GenTables\XX-系統\TxToDoDetailReserve.xlsx]DBD!A1", "連結")</f>
        <v>連結</v>
      </c>
      <c r="E356" s="1" t="s">
        <v>1039</v>
      </c>
    </row>
    <row r="357">
      <c r="A357" s="1" t="s">
        <v>941</v>
      </c>
      <c r="B357" s="1" t="s">
        <v>1040</v>
      </c>
      <c r="C357" s="1" t="s">
        <v>1041</v>
      </c>
      <c r="D357" s="2" t="str">
        <f>HYPERLINK("[\\192.168.10.16\St1Share(NAS)\SKL\DB\GenTables\XX-系統\TxToDoMain.xlsx]DBD!A1", "連結")</f>
        <v>連結</v>
      </c>
      <c r="E357" s="1" t="s">
        <v>1042</v>
      </c>
    </row>
    <row r="358">
      <c r="A358" s="1" t="s">
        <v>941</v>
      </c>
      <c r="B358" s="1" t="s">
        <v>1043</v>
      </c>
      <c r="C358" s="1" t="s">
        <v>1044</v>
      </c>
      <c r="D358" s="2" t="str">
        <f>HYPERLINK("[\\192.168.10.16\St1Share(NAS)\SKL\DB\GenTables\XX-系統\TxTranCode.xlsx]DBD!A1", "連結")</f>
        <v>連結</v>
      </c>
      <c r="E358" s="1" t="s">
        <v>1045</v>
      </c>
    </row>
    <row r="359">
      <c r="A359" s="1" t="s">
        <v>941</v>
      </c>
      <c r="B359" s="1" t="s">
        <v>1046</v>
      </c>
      <c r="C359" s="1" t="s">
        <v>1047</v>
      </c>
      <c r="D359" s="2" t="str">
        <f>HYPERLINK("[\\192.168.10.16\St1Share(NAS)\SKL\DB\GenTables\XX-系統\TxUnLock.xlsx]DBD!A1", "連結")</f>
        <v>連結</v>
      </c>
      <c r="E359" s="1" t="s">
        <v>1048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2022-05-30T03:45:38Z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