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xiangwei_tool\Config\DatabaseCompare\MappingBooks\11月穩定版\"/>
    </mc:Choice>
  </mc:AlternateContent>
  <bookViews>
    <workbookView xWindow="0" yWindow="0" windowWidth="28800" windowHeight="12255" firstSheet="2" activeTab="7"/>
  </bookViews>
  <sheets>
    <sheet name="目錄" sheetId="1" r:id="rId1"/>
    <sheet name="BankRelationCompany" sheetId="2" r:id="rId2"/>
    <sheet name="BankRelationFamily" sheetId="3" r:id="rId3"/>
    <sheet name="BankRelationSelf" sheetId="4" r:id="rId4"/>
    <sheet name="BankRelationSuspected" sheetId="5" r:id="rId5"/>
    <sheet name="CustCross" sheetId="6" r:id="rId6"/>
    <sheet name="CustFin" sheetId="7" r:id="rId7"/>
    <sheet name="CustMain" sheetId="8" r:id="rId8"/>
    <sheet name="CustNotice" sheetId="9" r:id="rId9"/>
    <sheet name="CustTelNo" sheetId="10" r:id="rId10"/>
  </sheets>
  <calcPr calcId="162913"/>
</workbook>
</file>

<file path=xl/calcChain.xml><?xml version="1.0" encoding="utf-8"?>
<calcChain xmlns="http://schemas.openxmlformats.org/spreadsheetml/2006/main">
  <c r="E1" i="10" l="1"/>
  <c r="E1" i="9"/>
  <c r="E1" i="8"/>
  <c r="E1" i="7"/>
  <c r="E1" i="6"/>
  <c r="E1" i="5"/>
  <c r="E1" i="4"/>
  <c r="E1" i="3"/>
  <c r="E1" i="2"/>
  <c r="B11" i="1"/>
  <c r="B10" i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<sst xmlns="http://schemas.openxmlformats.org/spreadsheetml/2006/main" count="1907" uniqueCount="581">
  <si>
    <t>空白:待確認
1:新檔不需轉
2:新檔資料匯入
3:AS400資料匯入
4:Eloan資料匯入
5:債務協商-帳務系統資料匯入</t>
  </si>
  <si>
    <t>空白:未處理
1:TABLE已建立
2:程式撰寫中
3:程式完成待測試
4:測試中
5:測試完成</t>
  </si>
  <si>
    <t>序號</t>
  </si>
  <si>
    <t>TABLE NAME</t>
  </si>
  <si>
    <t>中文名稱</t>
  </si>
  <si>
    <t>種類</t>
  </si>
  <si>
    <t>狀態</t>
  </si>
  <si>
    <t>備註</t>
  </si>
  <si>
    <t>金控利害關係人_關係企業資料</t>
  </si>
  <si>
    <t>金控利害關係人_關係人員工之親屬資料</t>
  </si>
  <si>
    <t>金控利害關係人_關係人員工資料</t>
  </si>
  <si>
    <t>是否為疑似準利害關係人檔</t>
  </si>
  <si>
    <t>客戶交互運用檔</t>
  </si>
  <si>
    <t>公司戶財務狀況檔</t>
  </si>
  <si>
    <t>客戶資料主檔</t>
  </si>
  <si>
    <t>客戶通知設定檔</t>
  </si>
  <si>
    <t>客戶聯絡電話檔</t>
  </si>
  <si>
    <t>Table</t>
  </si>
  <si>
    <t>BankRelationCompany</t>
  </si>
  <si>
    <t>比對處理用 Raw SQL pre-Select append:</t>
  </si>
  <si>
    <t>串聯方式</t>
  </si>
  <si>
    <t xml:space="preserve">FROM "INFOR_BANKRELATIONCOMPANY" S1
 </t>
  </si>
  <si>
    <t>比對處理用 ORDER BY:</t>
  </si>
  <si>
    <t>"CustName", "CustId", "CompanyId"</t>
  </si>
  <si>
    <t>篩選條件</t>
  </si>
  <si>
    <t>比對處理用 Raw SQL Append:</t>
  </si>
  <si>
    <t>SEQ</t>
  </si>
  <si>
    <t>欄位名稱</t>
  </si>
  <si>
    <t>型態</t>
  </si>
  <si>
    <t>長度</t>
  </si>
  <si>
    <t>小數</t>
  </si>
  <si>
    <t>備註說明</t>
  </si>
  <si>
    <t>Table名稱</t>
  </si>
  <si>
    <t>特殊處理</t>
  </si>
  <si>
    <t>比對處理</t>
  </si>
  <si>
    <t/>
  </si>
  <si>
    <t>CustName</t>
  </si>
  <si>
    <t>借款戶所屬公司名稱</t>
  </si>
  <si>
    <t>NVARCHAR2</t>
  </si>
  <si>
    <t>INFOR_BANKRELATIONCOMPANY</t>
  </si>
  <si>
    <t>CUSTNAME</t>
  </si>
  <si>
    <t xml:space="preserve">
</t>
  </si>
  <si>
    <t>"S1"."CUSTNAME"</t>
  </si>
  <si>
    <t>CustId</t>
  </si>
  <si>
    <t>借款戶統編/親屬統編</t>
  </si>
  <si>
    <t>VARCHAR2</t>
  </si>
  <si>
    <t>CUSTID</t>
  </si>
  <si>
    <t>"S1"."CUSTID"</t>
  </si>
  <si>
    <t>CompanyId</t>
  </si>
  <si>
    <t>關係企業統編</t>
  </si>
  <si>
    <t>COMPANYID</t>
  </si>
  <si>
    <t>"S1"."COMPANYID"</t>
  </si>
  <si>
    <t>LAW001</t>
  </si>
  <si>
    <t>金控法第44條</t>
  </si>
  <si>
    <t>NVL("S1"."LAW001", '0')</t>
  </si>
  <si>
    <t>LAW002</t>
  </si>
  <si>
    <t>金控法第44條(列項)</t>
  </si>
  <si>
    <t>NVL("S1"."LAW002", '0')</t>
  </si>
  <si>
    <t>LAW003</t>
  </si>
  <si>
    <t>金控法第45條</t>
  </si>
  <si>
    <t>NVL("S1"."LAW003", '0')</t>
  </si>
  <si>
    <t>LAW005</t>
  </si>
  <si>
    <t>保險法(放款)</t>
  </si>
  <si>
    <t>NVL("S1"."LAW005", '0')</t>
  </si>
  <si>
    <t>LAW008</t>
  </si>
  <si>
    <t>準利害關係人</t>
  </si>
  <si>
    <t>NVL("S1"."LAW008", '0')</t>
  </si>
  <si>
    <t>CreateDate</t>
  </si>
  <si>
    <t>建檔日期時間</t>
  </si>
  <si>
    <t>DATE</t>
  </si>
  <si>
    <t xml:space="preserve"> </t>
  </si>
  <si>
    <t>CreateEmpNo</t>
  </si>
  <si>
    <t>建檔人員</t>
  </si>
  <si>
    <t>LastUpdate</t>
  </si>
  <si>
    <t>最後更新日期時間</t>
  </si>
  <si>
    <t>LastUpdateEmpNo</t>
  </si>
  <si>
    <t>最後更新人員</t>
  </si>
  <si>
    <t>BankRelationFamily</t>
  </si>
  <si>
    <t xml:space="preserve">FROM "INFOR_BANKRELATIONFAMILY" S1
 </t>
  </si>
  <si>
    <t>"CustName", "CustId", "RelationId"</t>
  </si>
  <si>
    <t>INFOR_BANKRELATIONFAMILY</t>
  </si>
  <si>
    <t>借款戶統編</t>
  </si>
  <si>
    <t>RelationId</t>
  </si>
  <si>
    <t>親屬統編</t>
  </si>
  <si>
    <t>RELATIONID</t>
  </si>
  <si>
    <t>"S1"."RELATIONID"</t>
  </si>
  <si>
    <t>BankRelationSelf</t>
  </si>
  <si>
    <t xml:space="preserve">FROM "INFOR_BANKRELATIONSELF" S1
 </t>
  </si>
  <si>
    <t>"CustName", "CustId"</t>
  </si>
  <si>
    <t>INFOR_BANKRELATIONSELF</t>
  </si>
  <si>
    <t>BankRelationSuspected</t>
  </si>
  <si>
    <t xml:space="preserve">FROM "TPBANKRELATIONSUSPECTED" S1
 </t>
  </si>
  <si>
    <t>"RepCusName", "CustId"</t>
  </si>
  <si>
    <t>RepCusName</t>
  </si>
  <si>
    <t>自然人姓名</t>
  </si>
  <si>
    <t>TPBANKRELATIONSUSPECTED</t>
  </si>
  <si>
    <t>REPCUSNAME</t>
  </si>
  <si>
    <t>"S1"."REPCUSNAME"</t>
  </si>
  <si>
    <t>該自然人擔任董事長之公司統一編號</t>
  </si>
  <si>
    <t>公司名稱</t>
  </si>
  <si>
    <t>SubCom</t>
  </si>
  <si>
    <t>職務名稱</t>
  </si>
  <si>
    <t>SUBCOM</t>
  </si>
  <si>
    <t>"S1"."SUBCOM"</t>
  </si>
  <si>
    <t>CustCross</t>
  </si>
  <si>
    <t xml:space="preserve">FROM (SELECT S2."CustUKey"
 ,1 AS "SubCompanyCode"
 ,CASE
 WHEN LENGTHB(S1."CUSMKU") = 6 AND SUBSTR(S1."CUSMKU",1,1) = '1' THEN 'Y'
 ELSE 'N' END AS "CrossUse"
 ,S1."CUSMKU"
 FROM "CU$CUSP" S1
 LEFT JOIN "CustMain" S2 ON S2."CustId" = S1."CUSID1"
 UNION ALL
 SELECT S2."CustUKey"
 ,2 AS "SubCompanyCode"
 ,CASE
 WHEN LENGTHB(S1."CUSMKU") = 6 AND SUBSTR(S1."CUSMKU",2,1) = '1' THEN 'Y'
 ELSE 'N' END AS "CrossUse"
 ,S1."CUSMKU"
 FROM "CU$CUSP" S1
 LEFT JOIN "CustMain" S2 ON S2."CustId" = S1."CUSID1"
 UNION ALL
 SELECT S2."CustUKey"
 ,3 AS "SubCompanyCode"
 ,CASE
 WHEN LENGTHB(S1."CUSMKU") = 6 AND SUBSTR(S1."CUSMKU",3,1) = '1' THEN 'Y'
 ELSE 'N' END AS "CrossUse"
 ,S1."CUSMKU"
 FROM "CU$CUSP" S1
 LEFT JOIN "CustMain" S2 ON S2."CustId" = S1."CUSID1"
 UNION ALL
 SELECT S2."CustUKey"
 ,4 AS "SubCompanyCode"
 ,CASE
 WHEN LENGTHB(S1."CUSMKU") = 6 AND SUBSTR(S1."CUSMKU",4,1) = '1' THEN 'Y'
 ELSE 'N' END AS "CrossUse"
 ,S1."CUSMKU"
 FROM "CU$CUSP" S1
 LEFT JOIN "CustMain" S2 ON S2."CustId" = S1."CUSID1"
 UNION ALL
 SELECT S2."CustUKey"
 ,5 AS "SubCompanyCode"
 ,CASE
 WHEN LENGTHB(S1."CUSMKU") = 6 AND SUBSTR(S1."CUSMKU",5,1) = '1' THEN 'Y'
 ELSE 'N' END AS "CrossUse"
 ,S1."CUSMKU"
 FROM "CU$CUSP" S1
 LEFT JOIN "CustMain" S2 ON S2."CustId" = S1."CUSID1"
 UNION ALL
 SELECT S2."CustUKey"
 ,6 AS "SubCompanyCode"
 ,CASE
 WHEN LENGTHB(S1."CUSMKU") = 6 AND SUBSTR(S1."CUSMKU",6,1) = '1' THEN 'Y'
 ELSE 'N' END AS "CrossUse"
 ,S1."CUSMKU"
 FROM "CU$CUSP" S1
 LEFT JOIN "CustMain" S2 ON S2."CustId" = S1."CUSID1"
 ) TMP
 </t>
  </si>
  <si>
    <t>"CustUKey", "SubCompanyCode"</t>
  </si>
  <si>
    <t>WHERE NVL(TMP."CustUKey",' ') &lt;&gt; ' '</t>
  </si>
  <si>
    <t>CustUKey</t>
  </si>
  <si>
    <t>客戶識別碼</t>
  </si>
  <si>
    <t>CustMain</t>
  </si>
  <si>
    <t xml:space="preserve">VARCHAR2
</t>
  </si>
  <si>
    <t xml:space="preserve">32
</t>
  </si>
  <si>
    <t>"TMP"."CustUKey"</t>
  </si>
  <si>
    <t>SubCompanyCode</t>
  </si>
  <si>
    <t>子公司代碼</t>
  </si>
  <si>
    <t>共用代碼檔
01: 新光金控
02: 新光人壽
03: 新光銀行
04: 新光信託
05: 保險經紀人
06: 元富證券</t>
  </si>
  <si>
    <t>"TMP"."SubCompanyCode"</t>
  </si>
  <si>
    <t>CrossUse</t>
  </si>
  <si>
    <t>交互運用</t>
  </si>
  <si>
    <t>Y: 同意使用
N: 不同意使用</t>
  </si>
  <si>
    <t>"TMP"."CrossUse"</t>
  </si>
  <si>
    <t>CustFin</t>
  </si>
  <si>
    <t xml:space="preserve">FROM "LA$CFSP"
 LEFT JOIN "CU$CUSP" ON "CU$CUSP"."CUSCIF" = "LA$CFSP"."CUSCIF"
 LEFT JOIN "CustMain" ON TRIM("CustMain"."CustId") = TRIM("CU$CUSP"."CUSID1")
 </t>
  </si>
  <si>
    <t>"CustUKey", "DataYear"</t>
  </si>
  <si>
    <t>WHERE NVL("CustMain"."CustUKey",' ') &lt;&gt; ' '</t>
  </si>
  <si>
    <t>"CustMain"."CustUKey"</t>
  </si>
  <si>
    <t>DataYear</t>
  </si>
  <si>
    <t>年度</t>
  </si>
  <si>
    <t>DECIMAL</t>
  </si>
  <si>
    <t>LA$CFSP</t>
  </si>
  <si>
    <t>CFSYER</t>
  </si>
  <si>
    <t xml:space="preserve">N
</t>
  </si>
  <si>
    <t xml:space="preserve">4
</t>
  </si>
  <si>
    <t xml:space="preserve">0
</t>
  </si>
  <si>
    <t>"LA$CFSP"."CFSYER"</t>
  </si>
  <si>
    <t>AssetTotal</t>
  </si>
  <si>
    <t>資產總額</t>
  </si>
  <si>
    <t>CFSAST</t>
  </si>
  <si>
    <t xml:space="preserve">D
</t>
  </si>
  <si>
    <t xml:space="preserve">11
</t>
  </si>
  <si>
    <t>"LA$CFSP"."CFSAST"</t>
  </si>
  <si>
    <t>Cash</t>
  </si>
  <si>
    <t>現金/銀存</t>
  </si>
  <si>
    <t>CFSCAH</t>
  </si>
  <si>
    <t>現金／銀存</t>
  </si>
  <si>
    <t>"LA$CFSP"."CFSCAH"</t>
  </si>
  <si>
    <t>ShortInv</t>
  </si>
  <si>
    <t>短期投資</t>
  </si>
  <si>
    <t>CFSSTI</t>
  </si>
  <si>
    <t>"LA$CFSP"."CFSSTI"</t>
  </si>
  <si>
    <t>AR</t>
  </si>
  <si>
    <t>應收帳款票據</t>
  </si>
  <si>
    <t>CFSARA</t>
  </si>
  <si>
    <t>"LA$CFSP"."CFSARA"</t>
  </si>
  <si>
    <t>Inventory</t>
  </si>
  <si>
    <t>存貨</t>
  </si>
  <si>
    <t>CFSINV</t>
  </si>
  <si>
    <t>"LA$CFSP"."CFSINV"</t>
  </si>
  <si>
    <t>LongInv</t>
  </si>
  <si>
    <t>長期投資</t>
  </si>
  <si>
    <t>CFSLTI</t>
  </si>
  <si>
    <t>"LA$CFSP"."CFSLTI"</t>
  </si>
  <si>
    <t>FixedAsset</t>
  </si>
  <si>
    <t>固定資產</t>
  </si>
  <si>
    <t>CFSFAA</t>
  </si>
  <si>
    <t>"LA$CFSP"."CFSFAA"</t>
  </si>
  <si>
    <t>OtherAsset</t>
  </si>
  <si>
    <t>其他資產</t>
  </si>
  <si>
    <t>CFSOAS</t>
  </si>
  <si>
    <t>"LA$CFSP"."CFSOAS"</t>
  </si>
  <si>
    <t>LiabTotal</t>
  </si>
  <si>
    <t>負債總額</t>
  </si>
  <si>
    <t>CFSLBA</t>
  </si>
  <si>
    <t>"LA$CFSP"."CFSLBA"</t>
  </si>
  <si>
    <t>BankLoan</t>
  </si>
  <si>
    <t>銀行借款</t>
  </si>
  <si>
    <t>CFSLFB</t>
  </si>
  <si>
    <t>"LA$CFSP"."CFSLFB"</t>
  </si>
  <si>
    <t>OtherCurrLiab</t>
  </si>
  <si>
    <t>其他流動負債</t>
  </si>
  <si>
    <t>CFSVLI</t>
  </si>
  <si>
    <t>"LA$CFSP"."CFSVLI"</t>
  </si>
  <si>
    <t>LongLiab</t>
  </si>
  <si>
    <t>長期負債</t>
  </si>
  <si>
    <t>CFSLLI</t>
  </si>
  <si>
    <t>"LA$CFSP"."CFSLLI"</t>
  </si>
  <si>
    <t>OtherLiab</t>
  </si>
  <si>
    <t>其他負債</t>
  </si>
  <si>
    <t>CFSOTL</t>
  </si>
  <si>
    <t>"LA$CFSP"."CFSOTL"</t>
  </si>
  <si>
    <t>NetWorthTotal</t>
  </si>
  <si>
    <t>淨值總額</t>
  </si>
  <si>
    <t>CFSNPT</t>
  </si>
  <si>
    <t>"LA$CFSP"."CFSNPT"</t>
  </si>
  <si>
    <t>Capital</t>
  </si>
  <si>
    <t>資本</t>
  </si>
  <si>
    <t>CFSCAP</t>
  </si>
  <si>
    <t>"LA$CFSP"."CFSCAP"</t>
  </si>
  <si>
    <t>RetainEarning</t>
  </si>
  <si>
    <t>公積保留盈餘</t>
  </si>
  <si>
    <t>CFSRIC</t>
  </si>
  <si>
    <t>"LA$CFSP"."CFSRIC"</t>
  </si>
  <si>
    <t>OpIncome</t>
  </si>
  <si>
    <t>營業收入</t>
  </si>
  <si>
    <t>CFSOIC</t>
  </si>
  <si>
    <t>"LA$CFSP"."CFSOIC"</t>
  </si>
  <si>
    <t>OpCost</t>
  </si>
  <si>
    <t>營業成本</t>
  </si>
  <si>
    <t>CFSOCS</t>
  </si>
  <si>
    <t>"LA$CFSP"."CFSOCS"</t>
  </si>
  <si>
    <t>OpProfit</t>
  </si>
  <si>
    <t>營業毛利</t>
  </si>
  <si>
    <t>CFSOGR</t>
  </si>
  <si>
    <t>"LA$CFSP"."CFSOGR"</t>
  </si>
  <si>
    <t>OpExpense</t>
  </si>
  <si>
    <t>管銷費用</t>
  </si>
  <si>
    <t>CFSEMS</t>
  </si>
  <si>
    <t>"LA$CFSP"."CFSEMS"</t>
  </si>
  <si>
    <t>OpRevenue</t>
  </si>
  <si>
    <t>營業利益</t>
  </si>
  <si>
    <t>CFSORV</t>
  </si>
  <si>
    <t>"LA$CFSP"."CFSORV"</t>
  </si>
  <si>
    <t>NopIncome</t>
  </si>
  <si>
    <t>營業外收入</t>
  </si>
  <si>
    <t>CFSOOI</t>
  </si>
  <si>
    <t>"LA$CFSP"."CFSOOI"</t>
  </si>
  <si>
    <t>FinExpense</t>
  </si>
  <si>
    <t>財務支出</t>
  </si>
  <si>
    <t>CFSFEX</t>
  </si>
  <si>
    <t>"LA$CFSP"."CFSFEX"</t>
  </si>
  <si>
    <t>NopExpense</t>
  </si>
  <si>
    <t>其他營業外支</t>
  </si>
  <si>
    <t>CFSOOE</t>
  </si>
  <si>
    <t>"LA$CFSP"."CFSOOE"</t>
  </si>
  <si>
    <t>NetIncome</t>
  </si>
  <si>
    <t>稅後淨利</t>
  </si>
  <si>
    <t>CFSPBT</t>
  </si>
  <si>
    <t>"LA$CFSP"."CFSPBT"</t>
  </si>
  <si>
    <t>Accountant</t>
  </si>
  <si>
    <t>簽證會計師</t>
  </si>
  <si>
    <t>CFSACT</t>
  </si>
  <si>
    <t>簽証會計師</t>
  </si>
  <si>
    <t xml:space="preserve">C
</t>
  </si>
  <si>
    <t xml:space="preserve">14
</t>
  </si>
  <si>
    <t>"LA$CFSP"."CFSACT"</t>
  </si>
  <si>
    <t>AccountDate</t>
  </si>
  <si>
    <t>簽證日期</t>
  </si>
  <si>
    <t>Decimald</t>
  </si>
  <si>
    <t>CFSADT</t>
  </si>
  <si>
    <t>簽証日期</t>
  </si>
  <si>
    <t xml:space="preserve">8
</t>
  </si>
  <si>
    <t>"LA$CFSP"."CFSADT"</t>
  </si>
  <si>
    <t>SYS_GUID()</t>
  </si>
  <si>
    <t>身份證字號/統一編號</t>
  </si>
  <si>
    <t>CU$CUSP</t>
  </si>
  <si>
    <t>CUSID1</t>
  </si>
  <si>
    <t>統一編號</t>
  </si>
  <si>
    <t xml:space="preserve">10
</t>
  </si>
  <si>
    <t>CustNo</t>
  </si>
  <si>
    <t>戶號</t>
  </si>
  <si>
    <t>無戶號者為0</t>
  </si>
  <si>
    <t>LMSACN</t>
  </si>
  <si>
    <t xml:space="preserve">7
</t>
  </si>
  <si>
    <t>"CUSP"."LMSACN"</t>
  </si>
  <si>
    <t>BranchNo</t>
  </si>
  <si>
    <t>單位別</t>
  </si>
  <si>
    <t>CUSBRH</t>
  </si>
  <si>
    <t>LPAD("CUSP"."CUSBRH", 4, '0')</t>
  </si>
  <si>
    <t>戶名/公司名稱</t>
  </si>
  <si>
    <t>CU$CUSP
CU$CUSP</t>
  </si>
  <si>
    <t>CUSNA5
CUSNA1</t>
  </si>
  <si>
    <t>公司名稱1
公司名稱</t>
  </si>
  <si>
    <t xml:space="preserve">C
C
</t>
  </si>
  <si>
    <t xml:space="preserve">42
42
</t>
  </si>
  <si>
    <t xml:space="preserve">
</t>
  </si>
  <si>
    <t>REPLACE(REPLACE(TRIM("CUSP"."CUSNA1"), '	', '')||REPLACE(TRIM("CUSP"."CUSNA5"), '	', ''), '○', 'o')</t>
  </si>
  <si>
    <t>Birthday</t>
  </si>
  <si>
    <t>出生年月日/設立日期</t>
  </si>
  <si>
    <t>decimald</t>
  </si>
  <si>
    <t>CUSBDT</t>
  </si>
  <si>
    <t>設立日期</t>
  </si>
  <si>
    <t>"CUSP"."CUSBDT"</t>
  </si>
  <si>
    <t>Sex</t>
  </si>
  <si>
    <t>性別</t>
  </si>
  <si>
    <t>1:男性
2:女性</t>
  </si>
  <si>
    <t>CUSSEX</t>
  </si>
  <si>
    <t xml:space="preserve">1
</t>
  </si>
  <si>
    <t>CustTypeCode</t>
  </si>
  <si>
    <t>客戶別</t>
  </si>
  <si>
    <t>共用代碼檔
00一般
01員工
02首購
03關企公司
04關企員工
05保戶
06團體戶
07員工二親等
09新二階員工</t>
  </si>
  <si>
    <t>CUSECD</t>
  </si>
  <si>
    <t>CASE WHEN TRIM(CUSP."CUSECD") IN ('@','0','8','A','B','C','D','F','G','H','I','J','K','L','M','N','O','P','Q','R','S','T','U','V','W','X','Y') THEN '00' WHEN TRIM(CUSP."CUSECD") IN ('1','2','3','4','5','6','7','9') THEN LPAD(TRIM("CUSP"."CUSECD"), 2, '0') WHEN TRIM(CUSP."CUSECD") = 'E' THEN '01' ELSE TRIM("CUSP"."CUSECD") END</t>
  </si>
  <si>
    <t>IndustryCode</t>
  </si>
  <si>
    <t>行業別</t>
  </si>
  <si>
    <t>位數不足6碼時，前補零
行業別對照檔CdIndustry</t>
  </si>
  <si>
    <t>CUSOCD</t>
  </si>
  <si>
    <t xml:space="preserve">6
</t>
  </si>
  <si>
    <t>LPAD("CUSP"."CUSOCD", 6, '0')</t>
  </si>
  <si>
    <t>NationalityCode</t>
  </si>
  <si>
    <t>自然人:出生地國籍/法人:註冊地國籍</t>
  </si>
  <si>
    <t>國籍對照檔</t>
  </si>
  <si>
    <t>CU$CUAP</t>
  </si>
  <si>
    <t>CUSNAT</t>
  </si>
  <si>
    <t xml:space="preserve">國籍          </t>
  </si>
  <si>
    <t xml:space="preserve">2
</t>
  </si>
  <si>
    <t>"CUAP"."CUSNAT"</t>
  </si>
  <si>
    <t>BussNationalityCode</t>
  </si>
  <si>
    <t>法人:營業地國籍</t>
  </si>
  <si>
    <t>國籍對照檔
比照ELOAN
(2021/08/27上DB)by eric</t>
  </si>
  <si>
    <t>固定為空白</t>
  </si>
  <si>
    <t>SpouseId</t>
  </si>
  <si>
    <t>配偶身份證號/負責人身分證</t>
  </si>
  <si>
    <t>CUSID2</t>
  </si>
  <si>
    <t>負責人身分證</t>
  </si>
  <si>
    <t>TRIM("CUSP"."CUSID2")</t>
  </si>
  <si>
    <t>SpouseName</t>
  </si>
  <si>
    <t>配偶姓名/負責人姓名</t>
  </si>
  <si>
    <t>CUSNA2</t>
  </si>
  <si>
    <t>負責人姓名</t>
  </si>
  <si>
    <t xml:space="preserve">12
</t>
  </si>
  <si>
    <t>RegZip3</t>
  </si>
  <si>
    <t>戶籍-郵遞區號前三碼</t>
  </si>
  <si>
    <t>CUSZPA</t>
  </si>
  <si>
    <t>郵遞區號</t>
  </si>
  <si>
    <t xml:space="preserve">5
</t>
  </si>
  <si>
    <t>CASE WHEN LENGTH(TRIM(CUSP."CUSZPA")) &gt;= 3 THEN SUBSTR(TRIM("CUSP"."CUSZPA"), 0, 3) ELSE '' END</t>
  </si>
  <si>
    <t>RegZip2</t>
  </si>
  <si>
    <t>戶籍-郵遞區號後三碼</t>
  </si>
  <si>
    <t>CASE WHEN LENGTH(TRIM(CUSP."CUSZPA")) = 5 THEN SUBSTR(TRIM("CUSP"."CUSZPA"), 3, 2) ELSE '' END</t>
  </si>
  <si>
    <t>RegCityCode</t>
  </si>
  <si>
    <t>戶籍-縣市代碼</t>
  </si>
  <si>
    <t>地區別與鄉鎮區對照檔CdArea</t>
  </si>
  <si>
    <t>RegAreaCode</t>
  </si>
  <si>
    <t>戶籍-鄉鎮市區代碼</t>
  </si>
  <si>
    <t>RegRoad</t>
  </si>
  <si>
    <t>戶籍-路名</t>
  </si>
  <si>
    <t>RegSection</t>
  </si>
  <si>
    <t>戶籍-段</t>
  </si>
  <si>
    <t>RegAlley</t>
  </si>
  <si>
    <t>戶籍-巷</t>
  </si>
  <si>
    <t>RegLane</t>
  </si>
  <si>
    <t>戶籍-弄</t>
  </si>
  <si>
    <t>RegNum</t>
  </si>
  <si>
    <t>戶籍-號</t>
  </si>
  <si>
    <t>RegNumDash</t>
  </si>
  <si>
    <t>戶籍-號之</t>
  </si>
  <si>
    <t>RegFloor</t>
  </si>
  <si>
    <t>戶籍-樓</t>
  </si>
  <si>
    <t>RegFloorDash</t>
  </si>
  <si>
    <t>戶籍-樓之</t>
  </si>
  <si>
    <t>CurrZip3</t>
  </si>
  <si>
    <t>通訊-郵遞區號前三碼</t>
  </si>
  <si>
    <t>CUSZP1</t>
  </si>
  <si>
    <t>CASE WHEN LENGTH(TRIM(CUSP."CUSZP1")) &gt;= 3 THEN SUBSTR(TRIM("CUSP"."CUSZP1"), 0, 3) ELSE '' END</t>
  </si>
  <si>
    <t>CurrZip2</t>
  </si>
  <si>
    <t>通訊-郵遞區號後三碼</t>
  </si>
  <si>
    <t>CASE WHEN LENGTH(TRIM(CUSP."CUSZP1")) = 5 THEN SUBSTR(TRIM("CUSP"."CUSZP1"), 3, 2) ELSE '' END</t>
  </si>
  <si>
    <t>CurrCityCode</t>
  </si>
  <si>
    <t>通訊-縣市代碼</t>
  </si>
  <si>
    <t>CurrAreaCode</t>
  </si>
  <si>
    <t>通訊-鄉鎮市區代碼</t>
  </si>
  <si>
    <t>CurrRoad</t>
  </si>
  <si>
    <t>通訊-路名</t>
  </si>
  <si>
    <t>CurrSection</t>
  </si>
  <si>
    <t>通訊-段</t>
  </si>
  <si>
    <t>CurrAlley</t>
  </si>
  <si>
    <t>通訊-巷</t>
  </si>
  <si>
    <t>CurrLane</t>
  </si>
  <si>
    <t>通訊-弄</t>
  </si>
  <si>
    <t>CurrNum</t>
  </si>
  <si>
    <t>通訊-號</t>
  </si>
  <si>
    <t>CurrNumDash</t>
  </si>
  <si>
    <t>通訊-號之</t>
  </si>
  <si>
    <t>CurrFloor</t>
  </si>
  <si>
    <t>通訊-樓</t>
  </si>
  <si>
    <t>CurrFloorDash</t>
  </si>
  <si>
    <t>通訊-樓之</t>
  </si>
  <si>
    <t>CuscCd</t>
  </si>
  <si>
    <t>身份別</t>
  </si>
  <si>
    <t>1.自然人
2.法人
2021.10.15 by eric</t>
  </si>
  <si>
    <t>CUSCCD</t>
  </si>
  <si>
    <t>戶別</t>
  </si>
  <si>
    <t>"CUSP"."CUSCCD"</t>
  </si>
  <si>
    <t>EntCode</t>
  </si>
  <si>
    <t>企金別</t>
  </si>
  <si>
    <t>共用代碼檔
0:個金
1:企金
2:企金自然人</t>
  </si>
  <si>
    <t>CUSENT</t>
  </si>
  <si>
    <t>CASE WHEN NVL(ENPP."ENPUSE",' ') = 'Y' THEN '2' WHEN TRIM(CUSP."CUSENT") IN ('0','1','2') THEN TRIM("CUSP"."CUSENT") ELSE TRIM("CUSP"."CUSENT") END</t>
  </si>
  <si>
    <t>EmpNo</t>
  </si>
  <si>
    <t>員工代號</t>
  </si>
  <si>
    <t>若此客戶為員工
才放該員工的員工代號</t>
  </si>
  <si>
    <t>CUSEMP</t>
  </si>
  <si>
    <t>"CUSP"."CUSEMP"</t>
  </si>
  <si>
    <t>EName</t>
  </si>
  <si>
    <t>英文姓名</t>
  </si>
  <si>
    <t>CUSENM</t>
  </si>
  <si>
    <t xml:space="preserve">英文姓名      </t>
  </si>
  <si>
    <t xml:space="preserve">20
</t>
  </si>
  <si>
    <t>TRIM("CUAP"."CUSENM")</t>
  </si>
  <si>
    <t>EduCode</t>
  </si>
  <si>
    <t>教育程度代號</t>
  </si>
  <si>
    <t>共用代碼檔
1:小學以下
2:國中
3:高中職
4:專科學校
5:大學
6:研究所
7:博士</t>
  </si>
  <si>
    <t>CUSEDU</t>
  </si>
  <si>
    <t xml:space="preserve">教育程度代號  </t>
  </si>
  <si>
    <t>CASE WHEN TRIM(CUAP."CUSEDU") IN ('1','2','3','4','5','6','7') THEN TRIM("CUAP"."CUSEDU") ELSE TRIM("CUAP"."CUSEDU") END</t>
  </si>
  <si>
    <t>OwnedHome</t>
  </si>
  <si>
    <t>自有住宅有無</t>
  </si>
  <si>
    <t>Y:是
N:否</t>
  </si>
  <si>
    <t>CUSHOU</t>
  </si>
  <si>
    <t xml:space="preserve">自有住宅有無  </t>
  </si>
  <si>
    <t>"CUAP"."CUSHOU"</t>
  </si>
  <si>
    <t>CurrCompName</t>
  </si>
  <si>
    <t>任職機構名稱</t>
  </si>
  <si>
    <t>CUSWCM</t>
  </si>
  <si>
    <t xml:space="preserve">任職機構名稱  </t>
  </si>
  <si>
    <t>TRIM("CUAP"."CUSWCM")</t>
  </si>
  <si>
    <t>CurrCompId</t>
  </si>
  <si>
    <t>任職機構統編</t>
  </si>
  <si>
    <t>CUSWID</t>
  </si>
  <si>
    <t xml:space="preserve">任職機構統編  </t>
  </si>
  <si>
    <t>TRIM("CUAP"."CUSWID")</t>
  </si>
  <si>
    <t>CurrCompTel</t>
  </si>
  <si>
    <t>任職機構電話</t>
  </si>
  <si>
    <t>CUSWTL</t>
  </si>
  <si>
    <t xml:space="preserve">任職機構電話  </t>
  </si>
  <si>
    <t xml:space="preserve">16
</t>
  </si>
  <si>
    <t>"CUAP"."CUSWTL"</t>
  </si>
  <si>
    <t>JobTitle</t>
  </si>
  <si>
    <t>職位名稱</t>
  </si>
  <si>
    <t>CUSTIT</t>
  </si>
  <si>
    <t xml:space="preserve">職位名稱      </t>
  </si>
  <si>
    <t>"CUAP"."CUSTIT"</t>
  </si>
  <si>
    <t>JobTenure</t>
  </si>
  <si>
    <t>服務年資</t>
  </si>
  <si>
    <t>CUSSVY</t>
  </si>
  <si>
    <t xml:space="preserve">服務年資      </t>
  </si>
  <si>
    <t>"CUAP"."CUSSVY"</t>
  </si>
  <si>
    <t>IncomeOfYearly</t>
  </si>
  <si>
    <t>年收入</t>
  </si>
  <si>
    <t>CUSYIN</t>
  </si>
  <si>
    <t xml:space="preserve">年收入        </t>
  </si>
  <si>
    <t xml:space="preserve">9
</t>
  </si>
  <si>
    <t>NVL("CUAP"."CUSYIN", 0)</t>
  </si>
  <si>
    <t>IncomeDataDate</t>
  </si>
  <si>
    <t>年收入資料年月</t>
  </si>
  <si>
    <t>西元年月</t>
  </si>
  <si>
    <t>CUSIYM</t>
  </si>
  <si>
    <t>"CUAP"."CUSIYM"</t>
  </si>
  <si>
    <t>PassportNo</t>
  </si>
  <si>
    <t>護照號碼</t>
  </si>
  <si>
    <t>CUSPNO</t>
  </si>
  <si>
    <t xml:space="preserve">護照號碼      </t>
  </si>
  <si>
    <t>"CUAP"."CUSPNO"</t>
  </si>
  <si>
    <t>AMLJobCode</t>
  </si>
  <si>
    <t>AML職業別</t>
  </si>
  <si>
    <t>AMLOCD</t>
  </si>
  <si>
    <t>AML 職業別</t>
  </si>
  <si>
    <t xml:space="preserve">3
</t>
  </si>
  <si>
    <t>"CUAP"."AMLOCD"</t>
  </si>
  <si>
    <t>AMLGroup</t>
  </si>
  <si>
    <t>AML組織</t>
  </si>
  <si>
    <t>AMLOTP</t>
  </si>
  <si>
    <t xml:space="preserve">AML 組織   </t>
  </si>
  <si>
    <t>"CUAP"."AMLOTP"</t>
  </si>
  <si>
    <t>IndigenousName</t>
  </si>
  <si>
    <t>原住民姓名</t>
  </si>
  <si>
    <t>LastFacmNo</t>
  </si>
  <si>
    <t>已編額度編號</t>
  </si>
  <si>
    <t>LA$APLP</t>
  </si>
  <si>
    <t>LMSAPN</t>
  </si>
  <si>
    <t>額度號碼</t>
  </si>
  <si>
    <t>NVL("APLP"."LastLMSAPN", 0)</t>
  </si>
  <si>
    <t>LastSyndNo</t>
  </si>
  <si>
    <t>已編聯貸案序號</t>
  </si>
  <si>
    <t>固定為「0」</t>
  </si>
  <si>
    <t>AllowInquire</t>
  </si>
  <si>
    <t>開放查詢</t>
  </si>
  <si>
    <t>ALWINQ</t>
  </si>
  <si>
    <t>Email</t>
  </si>
  <si>
    <t>EmailAddress</t>
  </si>
  <si>
    <t>CUSMAL</t>
  </si>
  <si>
    <t xml:space="preserve">50
</t>
  </si>
  <si>
    <t>TRIM("CUSP"."CUSMAL")</t>
  </si>
  <si>
    <t>ActFg</t>
  </si>
  <si>
    <t>交易進行記號</t>
  </si>
  <si>
    <t xml:space="preserve">1STEP TX -&gt; 0  
2STEP TX -&gt; 1 2   </t>
  </si>
  <si>
    <t>Introducer</t>
  </si>
  <si>
    <t>介紹人</t>
  </si>
  <si>
    <t>2021/01/07新增欄位(2021/01/14上DB)</t>
  </si>
  <si>
    <t>CUSEM3</t>
  </si>
  <si>
    <t>"CUSP"."CUSEM3"</t>
  </si>
  <si>
    <t>IsSuspected</t>
  </si>
  <si>
    <t>是否為金控「疑似準利害關係人」名單</t>
  </si>
  <si>
    <t>Y/N
2021/08/06新增欄位(2021/08/06上DB)by eric</t>
  </si>
  <si>
    <t>固定為「N」</t>
  </si>
  <si>
    <t>IsSuspectedCheck</t>
  </si>
  <si>
    <t>是否為金控疑似利害關係人</t>
  </si>
  <si>
    <t>IsSuspectedCheckType</t>
  </si>
  <si>
    <t>是否為金控疑似利害關係人_確認狀態</t>
  </si>
  <si>
    <t>DataStatus</t>
  </si>
  <si>
    <t>資料狀態</t>
  </si>
  <si>
    <t>0.已完成建檔 1.未完成建檔
(2021/08/13上DB)by eric</t>
  </si>
  <si>
    <t>TypeCode</t>
  </si>
  <si>
    <t>建檔身分別</t>
  </si>
  <si>
    <t>0.借戶1.保證人2.擔保品提供人3.交易關係人4.借款戶關係人
2021/08/24新增欄位
(2021/08/25上DB)by eric
(2021/09/17)新增4. by昱衡</t>
  </si>
  <si>
    <t>CustNotice</t>
  </si>
  <si>
    <t>"CustNo", "FacmNo", "FormNo"</t>
  </si>
  <si>
    <t>LN$NPTP</t>
  </si>
  <si>
    <t>FacmNo</t>
  </si>
  <si>
    <t>額度編號</t>
  </si>
  <si>
    <t>FacMain</t>
  </si>
  <si>
    <t xml:space="preserve">DECIMAL
</t>
  </si>
  <si>
    <t>FormNo</t>
  </si>
  <si>
    <t>報表代號</t>
  </si>
  <si>
    <t>ReportCodeMapping</t>
  </si>
  <si>
    <t>NewReportCode</t>
  </si>
  <si>
    <t>PaperNotice</t>
  </si>
  <si>
    <t>書面通知與否</t>
  </si>
  <si>
    <t>Y:寄送
N:不寄送</t>
  </si>
  <si>
    <t>固定為「Y」</t>
  </si>
  <si>
    <t>MsgNotice</t>
  </si>
  <si>
    <t>簡訊發送與否</t>
  </si>
  <si>
    <t>Y:發送
N:不發送</t>
  </si>
  <si>
    <t>EmailNotice</t>
  </si>
  <si>
    <t>電子郵件發送與否</t>
  </si>
  <si>
    <t>ApplyDate</t>
  </si>
  <si>
    <t>申請日期</t>
  </si>
  <si>
    <t>CustTelNo</t>
  </si>
  <si>
    <t xml:space="preserve">FROM "CustMain" CM
 LEFT JOIN "TempCustTelNo" S1 ON S1."CUSTID" = CM."CustId"
 </t>
  </si>
  <si>
    <t>WHERE NVL(S1."TelNo",' ') &lt;&gt; ' '</t>
  </si>
  <si>
    <t>TelNoUKey</t>
  </si>
  <si>
    <t>電話識別碼</t>
  </si>
  <si>
    <t>"CM"."CustUKey"</t>
  </si>
  <si>
    <t>TelTypeCode</t>
  </si>
  <si>
    <t>電話種類</t>
  </si>
  <si>
    <t>共用代碼檔
01:公司
02:住家
03:手機
04:傳真
05:簡訊
06:催收聯絡
09:其他</t>
  </si>
  <si>
    <t>TempCustTelNo</t>
  </si>
  <si>
    <t>"S1"."TelTypeCode"</t>
  </si>
  <si>
    <t>TelArea</t>
  </si>
  <si>
    <t>電話區碼</t>
  </si>
  <si>
    <t>"S1"."TelArea"</t>
  </si>
  <si>
    <t>TelNo</t>
  </si>
  <si>
    <t>電話號碼</t>
  </si>
  <si>
    <t>選擇手機或簡訊則只填入此欄</t>
  </si>
  <si>
    <t>"S1"."TelNo"</t>
  </si>
  <si>
    <t>TelExt</t>
  </si>
  <si>
    <t>分機號碼</t>
  </si>
  <si>
    <t>"S1"."TelExt"</t>
  </si>
  <si>
    <t>TelChgRsnCode</t>
  </si>
  <si>
    <t>異動原因</t>
  </si>
  <si>
    <t>共用代碼檔
01:客戶申請
……</t>
  </si>
  <si>
    <t>固定為「01」</t>
  </si>
  <si>
    <t>RelationCode</t>
  </si>
  <si>
    <t>與借款人關係</t>
  </si>
  <si>
    <t>聯絡人與借款戶關係
共用代碼檔
00:本人
01:夫
02:妻
03:父
04:母
05:子
06:女
07:兄
08:弟
09:姊
10:妹
11:姪子
99:其他</t>
  </si>
  <si>
    <t>CASE WHEN TRIM(S1."CUSTNA4") = TRIM(CM."CustName") THEN '00' ELSE '99' END</t>
  </si>
  <si>
    <t>LiaisonName</t>
  </si>
  <si>
    <t>聯絡人姓名</t>
  </si>
  <si>
    <t>CUSTNA4</t>
  </si>
  <si>
    <t>"S1"."CUSTNA4"</t>
  </si>
  <si>
    <t>Rmk</t>
  </si>
  <si>
    <t>StopReason</t>
  </si>
  <si>
    <t>停用原因</t>
  </si>
  <si>
    <t>Enable</t>
  </si>
  <si>
    <t>啟用記號</t>
  </si>
  <si>
    <t>Y:啟用
N:停用</t>
  </si>
  <si>
    <t>SYS_GUID()</t>
    <phoneticPr fontId="4" type="noConversion"/>
  </si>
  <si>
    <t>WITH SRC AS (
    SELECT DISTINCT
           NP."LMSACN"                    AS "CustNo"   
          ,FAC."FacmNo"                   AS "FacmNo"  
          ,RCM."NewReportCode"            AS "FormNo"   
          ,'Y'                            AS "PaperNotice"       
          ,'Y'                            AS "MsgNotice"
          ,'Y'                            AS "EmailNotice"   
          ,0                              AS "ApplyDate"     
    FROM "LN$NPTP" NP
    LEFT JOIN "FacMain" FAC ON FAC."CustNo" = NP."LMSACN"
    LEFT JOIN "ReportCodeMapping" RCM ON RCM."OriReportCode" = NP."F23FMT"
    WHERE NVL(FAC."CustNo",0) &lt;&gt; 0
)</t>
    <phoneticPr fontId="4" type="noConversion"/>
  </si>
  <si>
    <t>SRC."CustNo"</t>
    <phoneticPr fontId="4" type="noConversion"/>
  </si>
  <si>
    <t>SRC."FacmNo"</t>
    <phoneticPr fontId="4" type="noConversion"/>
  </si>
  <si>
    <t>SRC."FormNo"</t>
    <phoneticPr fontId="4" type="noConversion"/>
  </si>
  <si>
    <t>FROM SRC</t>
    <phoneticPr fontId="4" type="noConversion"/>
  </si>
  <si>
    <t>"CustId"</t>
    <phoneticPr fontId="4" type="noConversion"/>
  </si>
  <si>
    <t>UPDATE</t>
    <phoneticPr fontId="4" type="noConversion"/>
  </si>
  <si>
    <t>"CustUKey", "TelTypeCode", "TelArea", "TelNo", "TelExt"</t>
    <phoneticPr fontId="4" type="noConversion"/>
  </si>
  <si>
    <t>REPLACE("CUSP"."CUSNA2",'○','o')</t>
    <phoneticPr fontId="4" type="noConversion"/>
  </si>
  <si>
    <t xml:space="preserve">CASE WHEN CUSP."ALWINQ" = 2 THEN 2 ELSE 1 END </t>
    <phoneticPr fontId="4" type="noConversion"/>
  </si>
  <si>
    <t>CASE
             WHEN TRIM(CUSP."CUSSEX") IN ('1','2') THEN TRIM(CUSP."CUSSEX")
             WHEN TRIM(CUSP."CUSSEX") IN ('0','6') THEN '0'
           ELSE CASE
                  WHEN LENGTHB(REPLACE(TRIM(CUSP."CUSID1"),CHR(26),'')) = 10
                       AND SUBSTR(REPLACE(TRIM(CUSP."CUSID1"),CHR(26),''),0,1) IN ('1','2')
                  THEN SUBSTR(REPLACE(TRIM(CUSP."CUSID1"),CHR(26),''),0,1)
                ELSE '0'
                END
           END</t>
    <phoneticPr fontId="4" type="noConversion"/>
  </si>
  <si>
    <t xml:space="preserve">    FROM "CU$CUSP" CUSP
    LEFT JOIN "CU$CUAP" CUAP ON CUAP."CUSID1" = CUSP."CUSID1"
    LEFT JOIN "LN$ENPP" ENPP ON ENPP."LMSACN" = CUSP."LMSACN"
                       AND CUSP."LMSACN" &gt; 0
    LEFT JOIN (SELECT "LMSACN"
                     ,MAX("LMSAPN") AS "LastLMSAPN"
               FROM "LA$APLP"
               GROUP BY "LMSACN"
              ) APLP ON APLP."LMSACN" = CUSP."LMSACN"
 </t>
    <phoneticPr fontId="4" type="noConversion"/>
  </si>
  <si>
    <t>CASE
             WHEN CUSP."LMSACN" = 601776
             THEN 'A111111131'
           ELSE REPLACE(TRIM(CUSP."CUSID1"),CHR(26),'')
           END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</si>
</sst>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indexed="8"/>
      <name val="新細明體"/>
      <family val="2"/>
      <scheme val="minor"/>
    </font>
    <font>
      <sz val="12"/>
      <name val="微軟正黑體"/>
      <family val="2"/>
      <charset val="136"/>
    </font>
    <font>
      <b/>
      <sz val="12"/>
      <name val="微軟正黑體"/>
      <family val="2"/>
      <charset val="136"/>
    </font>
    <font>
      <b/>
      <u/>
      <sz val="12"/>
      <color indexed="48"/>
      <name val="微軟正黑體"/>
      <family val="2"/>
      <charset val="136"/>
    </font>
    <font>
      <sz val="9"/>
      <name val="新細明體"/>
      <family val="3"/>
      <charset val="136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5C6FF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rgb="FFC5D9F1"/>
      </patternFill>
    </fill>
    <fill>
      <patternFill patternType="solid">
        <fgColor rgb="FFDCE6F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1" fillId="0" borderId="1" xfId="0" applyFont="1" applyBorder="1" applyAlignment="1">
      <alignment vertical="top" wrapText="1"/>
    </xf>
    <xf numFmtId="0" fontId="2" fillId="2" borderId="1" xfId="0" applyFont="1" applyFill="1" applyBorder="1" applyAlignment="1">
      <alignment horizontal="left" vertical="top" wrapText="1"/>
    </xf>
    <xf numFmtId="0" fontId="2" fillId="3" borderId="1" xfId="0" applyFont="1" applyFill="1" applyBorder="1" applyAlignment="1">
      <alignment horizontal="left" vertical="top" wrapText="1"/>
    </xf>
    <xf numFmtId="0" fontId="2" fillId="4" borderId="1" xfId="0" applyFont="1" applyFill="1" applyBorder="1" applyAlignment="1">
      <alignment horizontal="left" vertical="top" wrapText="1"/>
    </xf>
    <xf numFmtId="0" fontId="3" fillId="0" borderId="0" xfId="0" applyFont="1" applyAlignment="1">
      <alignment vertical="top"/>
    </xf>
    <xf numFmtId="0" fontId="2" fillId="5" borderId="1" xfId="0" applyFont="1" applyFill="1" applyBorder="1" applyAlignment="1">
      <alignment horizontal="center" vertical="top" wrapText="1"/>
    </xf>
    <xf numFmtId="0" fontId="2" fillId="6" borderId="1" xfId="0" applyFont="1" applyFill="1" applyBorder="1" applyAlignment="1">
      <alignment horizontal="left" vertical="top" wrapText="1"/>
    </xf>
    <xf numFmtId="0" fontId="2" fillId="6" borderId="1" xfId="0" applyFont="1" applyFill="1" applyBorder="1" applyAlignment="1">
      <alignment horizontal="center" vertical="top" wrapText="1"/>
    </xf>
    <xf numFmtId="0" fontId="2" fillId="2" borderId="1" xfId="0" applyFont="1" applyFill="1" applyBorder="1" applyAlignment="1">
      <alignment horizontal="left" vertical="top"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B11" sqref="B11"/>
    </sheetView>
  </sheetViews>
  <sheetFormatPr defaultRowHeight="15.75" x14ac:dyDescent="0.25"/>
  <cols>
    <col min="1" max="1" width="6" customWidth="1" collapsed="1"/>
    <col min="2" max="2" width="30" customWidth="1" collapsed="1"/>
    <col min="3" max="3" width="48" customWidth="1" collapsed="1"/>
    <col min="4" max="5" width="22" customWidth="1" collapsed="1"/>
    <col min="6" max="6" width="6" customWidth="1" collapsed="1"/>
  </cols>
  <sheetData>
    <row r="1" spans="1:6" ht="115.5" x14ac:dyDescent="0.25">
      <c r="A1" s="6"/>
      <c r="B1" s="6"/>
      <c r="C1" s="6"/>
      <c r="D1" s="6" t="s">
        <v>0</v>
      </c>
      <c r="E1" s="6" t="s">
        <v>1</v>
      </c>
      <c r="F1" s="6"/>
    </row>
    <row r="2" spans="1:6" ht="16.5" x14ac:dyDescent="0.25">
      <c r="A2" s="6" t="s">
        <v>2</v>
      </c>
      <c r="B2" s="6" t="s">
        <v>3</v>
      </c>
      <c r="C2" s="6" t="s">
        <v>4</v>
      </c>
      <c r="D2" s="6" t="s">
        <v>5</v>
      </c>
      <c r="E2" s="6" t="s">
        <v>6</v>
      </c>
      <c r="F2" s="6" t="s">
        <v>7</v>
      </c>
    </row>
    <row r="3" spans="1:6" ht="16.5" x14ac:dyDescent="0.25">
      <c r="A3" s="8">
        <v>1</v>
      </c>
      <c r="B3" s="5" t="str">
        <f>HYPERLINK("#'BankRelationCompany'!A1","BankRelationCompany")</f>
        <v>BankRelationCompany</v>
      </c>
      <c r="C3" s="7" t="s">
        <v>8</v>
      </c>
      <c r="D3" s="8"/>
      <c r="E3" s="8"/>
      <c r="F3" s="7"/>
    </row>
    <row r="4" spans="1:6" ht="16.5" x14ac:dyDescent="0.25">
      <c r="A4" s="8">
        <v>2</v>
      </c>
      <c r="B4" s="5" t="str">
        <f>HYPERLINK("#'BankRelationFamily'!A1","BankRelationFamily")</f>
        <v>BankRelationFamily</v>
      </c>
      <c r="C4" s="7" t="s">
        <v>9</v>
      </c>
      <c r="D4" s="8"/>
      <c r="E4" s="8"/>
      <c r="F4" s="7"/>
    </row>
    <row r="5" spans="1:6" ht="16.5" x14ac:dyDescent="0.25">
      <c r="A5" s="8">
        <v>3</v>
      </c>
      <c r="B5" s="5" t="str">
        <f>HYPERLINK("#'BankRelationSelf'!A1","BankRelationSelf")</f>
        <v>BankRelationSelf</v>
      </c>
      <c r="C5" s="7" t="s">
        <v>10</v>
      </c>
      <c r="D5" s="8"/>
      <c r="E5" s="8"/>
      <c r="F5" s="7"/>
    </row>
    <row r="6" spans="1:6" ht="16.5" x14ac:dyDescent="0.25">
      <c r="A6" s="8">
        <v>4</v>
      </c>
      <c r="B6" s="5" t="str">
        <f>HYPERLINK("#'BankRelationSuspected'!A1","BankRelationSuspected")</f>
        <v>BankRelationSuspected</v>
      </c>
      <c r="C6" s="7" t="s">
        <v>11</v>
      </c>
      <c r="D6" s="8"/>
      <c r="E6" s="8"/>
      <c r="F6" s="7"/>
    </row>
    <row r="7" spans="1:6" ht="16.5" x14ac:dyDescent="0.25">
      <c r="A7" s="8">
        <v>5</v>
      </c>
      <c r="B7" s="5" t="str">
        <f>HYPERLINK("#'CustCross'!A1","CustCross")</f>
        <v>CustCross</v>
      </c>
      <c r="C7" s="7" t="s">
        <v>12</v>
      </c>
      <c r="D7" s="8"/>
      <c r="E7" s="8"/>
      <c r="F7" s="7"/>
    </row>
    <row r="8" spans="1:6" ht="16.5" x14ac:dyDescent="0.25">
      <c r="A8" s="8">
        <v>6</v>
      </c>
      <c r="B8" s="5" t="str">
        <f>HYPERLINK("#'CustFin'!A1","CustFin")</f>
        <v>CustFin</v>
      </c>
      <c r="C8" s="7" t="s">
        <v>13</v>
      </c>
      <c r="D8" s="8"/>
      <c r="E8" s="8"/>
      <c r="F8" s="7"/>
    </row>
    <row r="9" spans="1:6" ht="16.5" x14ac:dyDescent="0.25">
      <c r="A9" s="8">
        <v>7</v>
      </c>
      <c r="B9" s="5" t="str">
        <f>HYPERLINK("#'CustMain'!A1","CustMain")</f>
        <v>CustMain</v>
      </c>
      <c r="C9" s="7" t="s">
        <v>14</v>
      </c>
      <c r="D9" s="8"/>
      <c r="E9" s="8"/>
      <c r="F9" s="7"/>
    </row>
    <row r="10" spans="1:6" ht="16.5" x14ac:dyDescent="0.25">
      <c r="A10" s="8">
        <v>8</v>
      </c>
      <c r="B10" s="5" t="str">
        <f>HYPERLINK("#'CustNotice'!A1","CustNotice")</f>
        <v>CustNotice</v>
      </c>
      <c r="C10" s="7" t="s">
        <v>15</v>
      </c>
      <c r="D10" s="8"/>
      <c r="E10" s="8"/>
      <c r="F10" s="7"/>
    </row>
    <row r="11" spans="1:6" ht="16.5" x14ac:dyDescent="0.25">
      <c r="A11" s="8">
        <v>9</v>
      </c>
      <c r="B11" s="5" t="str">
        <f>HYPERLINK("#'CustTelNo'!A1","CustTelNo")</f>
        <v>CustTelNo</v>
      </c>
      <c r="C11" s="7" t="s">
        <v>16</v>
      </c>
      <c r="D11" s="8"/>
      <c r="E11" s="8"/>
      <c r="F11" s="7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"/>
  <sheetViews>
    <sheetView topLeftCell="D1" workbookViewId="0">
      <selection activeCell="O3" sqref="O3"/>
    </sheetView>
  </sheetViews>
  <sheetFormatPr defaultRowHeight="15.75" x14ac:dyDescent="0.25"/>
  <cols>
    <col min="1" max="1" width="6" customWidth="1" collapsed="1"/>
    <col min="2" max="2" width="25" customWidth="1" collapsed="1"/>
    <col min="3" max="3" width="38" customWidth="1" collapsed="1"/>
    <col min="4" max="4" width="20" customWidth="1" collapsed="1"/>
    <col min="5" max="6" width="6" customWidth="1" collapsed="1"/>
    <col min="7" max="7" width="38" customWidth="1" collapsed="1"/>
    <col min="8" max="8" width="20" customWidth="1" collapsed="1"/>
    <col min="9" max="9" width="25" customWidth="1" collapsed="1"/>
    <col min="10" max="10" width="38" customWidth="1" collapsed="1"/>
    <col min="11" max="11" width="20" customWidth="1" collapsed="1"/>
    <col min="12" max="13" width="6" customWidth="1" collapsed="1"/>
    <col min="14" max="15" width="38" customWidth="1" collapsed="1"/>
  </cols>
  <sheetData>
    <row r="1" spans="1:15" ht="33" x14ac:dyDescent="0.25">
      <c r="A1" s="9" t="s">
        <v>17</v>
      </c>
      <c r="B1" s="9"/>
      <c r="C1" s="1" t="s">
        <v>528</v>
      </c>
      <c r="D1" s="1" t="s">
        <v>16</v>
      </c>
      <c r="E1" s="5" t="str">
        <f>HYPERLINK("#'目錄'!A1","回首頁")</f>
        <v>回首頁</v>
      </c>
      <c r="N1" s="4" t="s">
        <v>19</v>
      </c>
      <c r="O1" s="1"/>
    </row>
    <row r="2" spans="1:15" ht="24" customHeight="1" x14ac:dyDescent="0.25">
      <c r="A2" s="9" t="s">
        <v>20</v>
      </c>
      <c r="B2" s="9"/>
      <c r="C2" s="1" t="s">
        <v>529</v>
      </c>
      <c r="N2" s="4" t="s">
        <v>22</v>
      </c>
      <c r="O2" s="1" t="s">
        <v>575</v>
      </c>
    </row>
    <row r="3" spans="1:15" ht="24" customHeight="1" x14ac:dyDescent="0.25">
      <c r="A3" s="9" t="s">
        <v>24</v>
      </c>
      <c r="B3" s="9"/>
      <c r="C3" s="1" t="s">
        <v>530</v>
      </c>
      <c r="N3" s="4" t="s">
        <v>25</v>
      </c>
      <c r="O3" s="1"/>
    </row>
    <row r="4" spans="1:15" ht="16.5" x14ac:dyDescent="0.25">
      <c r="A4" s="2" t="s">
        <v>26</v>
      </c>
      <c r="B4" s="2" t="s">
        <v>27</v>
      </c>
      <c r="C4" s="2" t="s">
        <v>4</v>
      </c>
      <c r="D4" s="2" t="s">
        <v>28</v>
      </c>
      <c r="E4" s="2" t="s">
        <v>29</v>
      </c>
      <c r="F4" s="2" t="s">
        <v>30</v>
      </c>
      <c r="G4" s="2" t="s">
        <v>31</v>
      </c>
      <c r="H4" s="3" t="s">
        <v>32</v>
      </c>
      <c r="I4" s="3" t="s">
        <v>27</v>
      </c>
      <c r="J4" s="3" t="s">
        <v>4</v>
      </c>
      <c r="K4" s="3" t="s">
        <v>28</v>
      </c>
      <c r="L4" s="3" t="s">
        <v>29</v>
      </c>
      <c r="M4" s="3" t="s">
        <v>30</v>
      </c>
      <c r="N4" s="3" t="s">
        <v>33</v>
      </c>
      <c r="O4" s="4" t="s">
        <v>34</v>
      </c>
    </row>
    <row r="5" spans="1:15" x14ac:dyDescent="0.25">
      <c r="A5" s="1">
        <v>1</v>
      </c>
      <c r="B5" s="1" t="s">
        <v>531</v>
      </c>
      <c r="C5" s="1" t="s">
        <v>532</v>
      </c>
      <c r="D5" s="1" t="s">
        <v>45</v>
      </c>
      <c r="E5" s="1">
        <v>32</v>
      </c>
      <c r="F5" s="1"/>
      <c r="G5" s="1" t="s">
        <v>35</v>
      </c>
      <c r="H5" s="1" t="s">
        <v>35</v>
      </c>
      <c r="I5" s="1" t="s">
        <v>35</v>
      </c>
      <c r="J5" s="1" t="s">
        <v>35</v>
      </c>
      <c r="K5" s="1" t="s">
        <v>35</v>
      </c>
      <c r="L5" s="1"/>
      <c r="M5" s="1"/>
      <c r="N5" s="1" t="s">
        <v>567</v>
      </c>
      <c r="O5" s="1"/>
    </row>
    <row r="6" spans="1:15" ht="31.5" x14ac:dyDescent="0.25">
      <c r="A6" s="1">
        <v>2</v>
      </c>
      <c r="B6" s="1" t="s">
        <v>108</v>
      </c>
      <c r="C6" s="1" t="s">
        <v>109</v>
      </c>
      <c r="D6" s="1" t="s">
        <v>45</v>
      </c>
      <c r="E6" s="1">
        <v>32</v>
      </c>
      <c r="F6" s="1"/>
      <c r="G6" s="1" t="s">
        <v>35</v>
      </c>
      <c r="H6" s="1" t="s">
        <v>110</v>
      </c>
      <c r="I6" s="1" t="s">
        <v>108</v>
      </c>
      <c r="J6" s="1" t="s">
        <v>109</v>
      </c>
      <c r="K6" s="1" t="s">
        <v>111</v>
      </c>
      <c r="L6" s="1" t="s">
        <v>112</v>
      </c>
      <c r="M6" s="1" t="s">
        <v>41</v>
      </c>
      <c r="N6" s="1"/>
      <c r="O6" s="1" t="s">
        <v>533</v>
      </c>
    </row>
    <row r="7" spans="1:15" ht="126" x14ac:dyDescent="0.25">
      <c r="A7" s="1">
        <v>3</v>
      </c>
      <c r="B7" s="1" t="s">
        <v>534</v>
      </c>
      <c r="C7" s="1" t="s">
        <v>535</v>
      </c>
      <c r="D7" s="1" t="s">
        <v>45</v>
      </c>
      <c r="E7" s="1">
        <v>2</v>
      </c>
      <c r="F7" s="1"/>
      <c r="G7" s="1" t="s">
        <v>536</v>
      </c>
      <c r="H7" s="1" t="s">
        <v>537</v>
      </c>
      <c r="I7" s="1" t="s">
        <v>534</v>
      </c>
      <c r="J7" s="1" t="s">
        <v>35</v>
      </c>
      <c r="K7" s="1" t="s">
        <v>35</v>
      </c>
      <c r="L7" s="1" t="s">
        <v>41</v>
      </c>
      <c r="M7" s="1" t="s">
        <v>41</v>
      </c>
      <c r="N7" s="1"/>
      <c r="O7" s="1" t="s">
        <v>538</v>
      </c>
    </row>
    <row r="8" spans="1:15" ht="31.5" x14ac:dyDescent="0.25">
      <c r="A8" s="1">
        <v>4</v>
      </c>
      <c r="B8" s="1" t="s">
        <v>539</v>
      </c>
      <c r="C8" s="1" t="s">
        <v>540</v>
      </c>
      <c r="D8" s="1" t="s">
        <v>45</v>
      </c>
      <c r="E8" s="1">
        <v>5</v>
      </c>
      <c r="F8" s="1"/>
      <c r="G8" s="1" t="s">
        <v>35</v>
      </c>
      <c r="H8" s="1" t="s">
        <v>537</v>
      </c>
      <c r="I8" s="1" t="s">
        <v>539</v>
      </c>
      <c r="J8" s="1" t="s">
        <v>35</v>
      </c>
      <c r="K8" s="1" t="s">
        <v>35</v>
      </c>
      <c r="L8" s="1" t="s">
        <v>41</v>
      </c>
      <c r="M8" s="1" t="s">
        <v>41</v>
      </c>
      <c r="N8" s="1"/>
      <c r="O8" s="1" t="s">
        <v>541</v>
      </c>
    </row>
    <row r="9" spans="1:15" ht="31.5" x14ac:dyDescent="0.25">
      <c r="A9" s="1">
        <v>5</v>
      </c>
      <c r="B9" s="1" t="s">
        <v>542</v>
      </c>
      <c r="C9" s="1" t="s">
        <v>543</v>
      </c>
      <c r="D9" s="1" t="s">
        <v>45</v>
      </c>
      <c r="E9" s="1">
        <v>10</v>
      </c>
      <c r="F9" s="1"/>
      <c r="G9" s="1" t="s">
        <v>544</v>
      </c>
      <c r="H9" s="1" t="s">
        <v>537</v>
      </c>
      <c r="I9" s="1" t="s">
        <v>542</v>
      </c>
      <c r="J9" s="1" t="s">
        <v>35</v>
      </c>
      <c r="K9" s="1" t="s">
        <v>35</v>
      </c>
      <c r="L9" s="1" t="s">
        <v>41</v>
      </c>
      <c r="M9" s="1" t="s">
        <v>41</v>
      </c>
      <c r="N9" s="1"/>
      <c r="O9" s="1" t="s">
        <v>545</v>
      </c>
    </row>
    <row r="10" spans="1:15" ht="31.5" x14ac:dyDescent="0.25">
      <c r="A10" s="1">
        <v>6</v>
      </c>
      <c r="B10" s="1" t="s">
        <v>546</v>
      </c>
      <c r="C10" s="1" t="s">
        <v>547</v>
      </c>
      <c r="D10" s="1" t="s">
        <v>45</v>
      </c>
      <c r="E10" s="1">
        <v>5</v>
      </c>
      <c r="F10" s="1"/>
      <c r="G10" s="1" t="s">
        <v>35</v>
      </c>
      <c r="H10" s="1" t="s">
        <v>537</v>
      </c>
      <c r="I10" s="1" t="s">
        <v>546</v>
      </c>
      <c r="J10" s="1" t="s">
        <v>35</v>
      </c>
      <c r="K10" s="1" t="s">
        <v>35</v>
      </c>
      <c r="L10" s="1" t="s">
        <v>41</v>
      </c>
      <c r="M10" s="1" t="s">
        <v>41</v>
      </c>
      <c r="N10" s="1"/>
      <c r="O10" s="1" t="s">
        <v>548</v>
      </c>
    </row>
    <row r="11" spans="1:15" ht="47.25" x14ac:dyDescent="0.25">
      <c r="A11" s="1">
        <v>7</v>
      </c>
      <c r="B11" s="1" t="s">
        <v>549</v>
      </c>
      <c r="C11" s="1" t="s">
        <v>550</v>
      </c>
      <c r="D11" s="1" t="s">
        <v>45</v>
      </c>
      <c r="E11" s="1">
        <v>2</v>
      </c>
      <c r="F11" s="1"/>
      <c r="G11" s="1" t="s">
        <v>551</v>
      </c>
      <c r="H11" s="1" t="s">
        <v>35</v>
      </c>
      <c r="I11" s="1" t="s">
        <v>35</v>
      </c>
      <c r="J11" s="1" t="s">
        <v>35</v>
      </c>
      <c r="K11" s="1" t="s">
        <v>35</v>
      </c>
      <c r="L11" s="1"/>
      <c r="M11" s="1"/>
      <c r="N11" s="1" t="s">
        <v>552</v>
      </c>
      <c r="O11" s="1"/>
    </row>
    <row r="12" spans="1:15" ht="236.25" x14ac:dyDescent="0.25">
      <c r="A12" s="1">
        <v>8</v>
      </c>
      <c r="B12" s="1" t="s">
        <v>553</v>
      </c>
      <c r="C12" s="1" t="s">
        <v>554</v>
      </c>
      <c r="D12" s="1" t="s">
        <v>45</v>
      </c>
      <c r="E12" s="1">
        <v>2</v>
      </c>
      <c r="F12" s="1"/>
      <c r="G12" s="1" t="s">
        <v>555</v>
      </c>
      <c r="H12" s="1" t="s">
        <v>35</v>
      </c>
      <c r="I12" s="1" t="s">
        <v>35</v>
      </c>
      <c r="J12" s="1" t="s">
        <v>35</v>
      </c>
      <c r="K12" s="1" t="s">
        <v>35</v>
      </c>
      <c r="L12" s="1"/>
      <c r="M12" s="1"/>
      <c r="N12" s="1"/>
      <c r="O12" s="1" t="s">
        <v>556</v>
      </c>
    </row>
    <row r="13" spans="1:15" ht="31.5" x14ac:dyDescent="0.25">
      <c r="A13" s="1">
        <v>9</v>
      </c>
      <c r="B13" s="1" t="s">
        <v>557</v>
      </c>
      <c r="C13" s="1" t="s">
        <v>558</v>
      </c>
      <c r="D13" s="1" t="s">
        <v>38</v>
      </c>
      <c r="E13" s="1">
        <v>100</v>
      </c>
      <c r="F13" s="1"/>
      <c r="G13" s="1" t="s">
        <v>35</v>
      </c>
      <c r="H13" s="1" t="s">
        <v>537</v>
      </c>
      <c r="I13" s="1" t="s">
        <v>559</v>
      </c>
      <c r="J13" s="1" t="s">
        <v>35</v>
      </c>
      <c r="K13" s="1" t="s">
        <v>35</v>
      </c>
      <c r="L13" s="1" t="s">
        <v>41</v>
      </c>
      <c r="M13" s="1" t="s">
        <v>41</v>
      </c>
      <c r="N13" s="1"/>
      <c r="O13" s="1" t="s">
        <v>560</v>
      </c>
    </row>
    <row r="14" spans="1:15" x14ac:dyDescent="0.25">
      <c r="A14" s="1">
        <v>10</v>
      </c>
      <c r="B14" s="1" t="s">
        <v>561</v>
      </c>
      <c r="C14" s="1" t="s">
        <v>7</v>
      </c>
      <c r="D14" s="1" t="s">
        <v>38</v>
      </c>
      <c r="E14" s="1">
        <v>40</v>
      </c>
      <c r="F14" s="1"/>
      <c r="G14" s="1" t="s">
        <v>35</v>
      </c>
      <c r="H14" s="1" t="s">
        <v>35</v>
      </c>
      <c r="I14" s="1" t="s">
        <v>35</v>
      </c>
      <c r="J14" s="1" t="s">
        <v>35</v>
      </c>
      <c r="K14" s="1" t="s">
        <v>35</v>
      </c>
      <c r="L14" s="1"/>
      <c r="M14" s="1"/>
      <c r="N14" s="1" t="s">
        <v>310</v>
      </c>
      <c r="O14" s="1"/>
    </row>
    <row r="15" spans="1:15" x14ac:dyDescent="0.25">
      <c r="A15" s="1">
        <v>11</v>
      </c>
      <c r="B15" s="1" t="s">
        <v>562</v>
      </c>
      <c r="C15" s="1" t="s">
        <v>563</v>
      </c>
      <c r="D15" s="1" t="s">
        <v>38</v>
      </c>
      <c r="E15" s="1">
        <v>40</v>
      </c>
      <c r="F15" s="1"/>
      <c r="G15" s="1" t="s">
        <v>35</v>
      </c>
      <c r="H15" s="1" t="s">
        <v>35</v>
      </c>
      <c r="I15" s="1" t="s">
        <v>35</v>
      </c>
      <c r="J15" s="1" t="s">
        <v>35</v>
      </c>
      <c r="K15" s="1" t="s">
        <v>35</v>
      </c>
      <c r="L15" s="1"/>
      <c r="M15" s="1"/>
      <c r="N15" s="1" t="s">
        <v>310</v>
      </c>
      <c r="O15" s="1"/>
    </row>
    <row r="16" spans="1:15" ht="31.5" x14ac:dyDescent="0.25">
      <c r="A16" s="1">
        <v>12</v>
      </c>
      <c r="B16" s="1" t="s">
        <v>564</v>
      </c>
      <c r="C16" s="1" t="s">
        <v>565</v>
      </c>
      <c r="D16" s="1" t="s">
        <v>45</v>
      </c>
      <c r="E16" s="1">
        <v>1</v>
      </c>
      <c r="F16" s="1"/>
      <c r="G16" s="1" t="s">
        <v>566</v>
      </c>
      <c r="H16" s="1" t="s">
        <v>35</v>
      </c>
      <c r="I16" s="1" t="s">
        <v>35</v>
      </c>
      <c r="J16" s="1" t="s">
        <v>35</v>
      </c>
      <c r="K16" s="1" t="s">
        <v>35</v>
      </c>
      <c r="L16" s="1"/>
      <c r="M16" s="1"/>
      <c r="N16" s="1" t="s">
        <v>520</v>
      </c>
      <c r="O16" s="1"/>
    </row>
    <row r="17" spans="1:15" x14ac:dyDescent="0.25">
      <c r="A17" s="1">
        <v>13</v>
      </c>
      <c r="B17" s="1" t="s">
        <v>67</v>
      </c>
      <c r="C17" s="1" t="s">
        <v>68</v>
      </c>
      <c r="D17" s="1" t="s">
        <v>69</v>
      </c>
      <c r="E17" s="1"/>
      <c r="F17" s="1"/>
      <c r="G17" s="1" t="s">
        <v>35</v>
      </c>
      <c r="H17" s="1" t="s">
        <v>35</v>
      </c>
      <c r="I17" s="1"/>
      <c r="J17" s="1"/>
      <c r="K17" s="1"/>
      <c r="L17" s="1"/>
      <c r="M17" s="1"/>
      <c r="N17" s="1"/>
      <c r="O17" s="1"/>
    </row>
    <row r="18" spans="1:15" x14ac:dyDescent="0.25">
      <c r="A18" s="1">
        <v>14</v>
      </c>
      <c r="B18" s="1" t="s">
        <v>71</v>
      </c>
      <c r="C18" s="1" t="s">
        <v>72</v>
      </c>
      <c r="D18" s="1" t="s">
        <v>45</v>
      </c>
      <c r="E18" s="1">
        <v>6</v>
      </c>
      <c r="F18" s="1"/>
      <c r="G18" s="1" t="s">
        <v>35</v>
      </c>
      <c r="H18" s="1" t="s">
        <v>35</v>
      </c>
      <c r="I18" s="1"/>
      <c r="J18" s="1"/>
      <c r="K18" s="1"/>
      <c r="L18" s="1"/>
      <c r="M18" s="1"/>
      <c r="N18" s="1"/>
      <c r="O18" s="1"/>
    </row>
    <row r="19" spans="1:15" x14ac:dyDescent="0.25">
      <c r="A19" s="1">
        <v>15</v>
      </c>
      <c r="B19" s="1" t="s">
        <v>73</v>
      </c>
      <c r="C19" s="1" t="s">
        <v>74</v>
      </c>
      <c r="D19" s="1" t="s">
        <v>69</v>
      </c>
      <c r="E19" s="1"/>
      <c r="F19" s="1"/>
      <c r="G19" s="1" t="s">
        <v>35</v>
      </c>
      <c r="H19" s="1" t="s">
        <v>35</v>
      </c>
      <c r="I19" s="1"/>
      <c r="J19" s="1"/>
      <c r="K19" s="1"/>
      <c r="L19" s="1"/>
      <c r="M19" s="1"/>
      <c r="N19" s="1"/>
      <c r="O19" s="1"/>
    </row>
    <row r="20" spans="1:15" x14ac:dyDescent="0.25">
      <c r="A20" s="1">
        <v>16</v>
      </c>
      <c r="B20" s="1" t="s">
        <v>75</v>
      </c>
      <c r="C20" s="1" t="s">
        <v>76</v>
      </c>
      <c r="D20" s="1" t="s">
        <v>45</v>
      </c>
      <c r="E20" s="1">
        <v>6</v>
      </c>
      <c r="F20" s="1"/>
      <c r="G20" s="1" t="s">
        <v>35</v>
      </c>
      <c r="H20" s="1" t="s">
        <v>35</v>
      </c>
      <c r="I20" s="1"/>
      <c r="J20" s="1"/>
      <c r="K20" s="1"/>
      <c r="L20" s="1"/>
      <c r="M20" s="1"/>
      <c r="N20" s="1"/>
      <c r="O20" s="1"/>
    </row>
  </sheetData>
  <mergeCells count="3">
    <mergeCell ref="A1:B1"/>
    <mergeCell ref="A2:B2"/>
    <mergeCell ref="A3:B3"/>
  </mergeCells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workbookViewId="0"/>
  </sheetViews>
  <sheetFormatPr defaultRowHeight="15.75" x14ac:dyDescent="0.25"/>
  <cols>
    <col min="1" max="1" width="6" customWidth="1" collapsed="1"/>
    <col min="2" max="2" width="25" customWidth="1" collapsed="1"/>
    <col min="3" max="3" width="38" customWidth="1" collapsed="1"/>
    <col min="4" max="4" width="20" customWidth="1" collapsed="1"/>
    <col min="5" max="6" width="6" customWidth="1" collapsed="1"/>
    <col min="7" max="7" width="38" customWidth="1" collapsed="1"/>
    <col min="8" max="8" width="20" customWidth="1" collapsed="1"/>
    <col min="9" max="9" width="25" customWidth="1" collapsed="1"/>
    <col min="10" max="10" width="38" customWidth="1" collapsed="1"/>
    <col min="11" max="11" width="20" customWidth="1" collapsed="1"/>
    <col min="12" max="13" width="6" customWidth="1" collapsed="1"/>
    <col min="14" max="15" width="38" customWidth="1" collapsed="1"/>
  </cols>
  <sheetData>
    <row r="1" spans="1:15" ht="33" x14ac:dyDescent="0.25">
      <c r="A1" s="9" t="s">
        <v>17</v>
      </c>
      <c r="B1" s="9"/>
      <c r="C1" s="1" t="s">
        <v>18</v>
      </c>
      <c r="D1" s="1" t="s">
        <v>8</v>
      </c>
      <c r="E1" s="5" t="str">
        <f>HYPERLINK("#'目錄'!A1","回首頁")</f>
        <v>回首頁</v>
      </c>
      <c r="N1" s="4" t="s">
        <v>19</v>
      </c>
      <c r="O1" s="1"/>
    </row>
    <row r="2" spans="1:15" ht="24" customHeight="1" x14ac:dyDescent="0.25">
      <c r="A2" s="9" t="s">
        <v>20</v>
      </c>
      <c r="B2" s="9"/>
      <c r="C2" s="1" t="s">
        <v>21</v>
      </c>
      <c r="N2" s="4" t="s">
        <v>22</v>
      </c>
      <c r="O2" s="1" t="s">
        <v>23</v>
      </c>
    </row>
    <row r="3" spans="1:15" ht="24" customHeight="1" x14ac:dyDescent="0.25">
      <c r="A3" s="9" t="s">
        <v>24</v>
      </c>
      <c r="B3" s="9"/>
      <c r="C3" s="1"/>
      <c r="N3" s="4" t="s">
        <v>25</v>
      </c>
      <c r="O3" s="1"/>
    </row>
    <row r="4" spans="1:15" ht="16.5" x14ac:dyDescent="0.25">
      <c r="A4" s="2" t="s">
        <v>26</v>
      </c>
      <c r="B4" s="2" t="s">
        <v>27</v>
      </c>
      <c r="C4" s="2" t="s">
        <v>4</v>
      </c>
      <c r="D4" s="2" t="s">
        <v>28</v>
      </c>
      <c r="E4" s="2" t="s">
        <v>29</v>
      </c>
      <c r="F4" s="2" t="s">
        <v>30</v>
      </c>
      <c r="G4" s="2" t="s">
        <v>31</v>
      </c>
      <c r="H4" s="3" t="s">
        <v>32</v>
      </c>
      <c r="I4" s="3" t="s">
        <v>27</v>
      </c>
      <c r="J4" s="3" t="s">
        <v>4</v>
      </c>
      <c r="K4" s="3" t="s">
        <v>28</v>
      </c>
      <c r="L4" s="3" t="s">
        <v>29</v>
      </c>
      <c r="M4" s="3" t="s">
        <v>30</v>
      </c>
      <c r="N4" s="3" t="s">
        <v>33</v>
      </c>
      <c r="O4" s="4" t="s">
        <v>34</v>
      </c>
    </row>
    <row r="5" spans="1:15" ht="47.25" x14ac:dyDescent="0.25">
      <c r="A5" s="1">
        <v>1</v>
      </c>
      <c r="B5" s="1" t="s">
        <v>36</v>
      </c>
      <c r="C5" s="1" t="s">
        <v>37</v>
      </c>
      <c r="D5" s="1" t="s">
        <v>38</v>
      </c>
      <c r="E5" s="1">
        <v>70</v>
      </c>
      <c r="F5" s="1"/>
      <c r="G5" s="1" t="s">
        <v>35</v>
      </c>
      <c r="H5" s="1" t="s">
        <v>39</v>
      </c>
      <c r="I5" s="1" t="s">
        <v>40</v>
      </c>
      <c r="J5" s="1" t="s">
        <v>35</v>
      </c>
      <c r="K5" s="1" t="s">
        <v>35</v>
      </c>
      <c r="L5" s="1" t="s">
        <v>41</v>
      </c>
      <c r="M5" s="1" t="s">
        <v>41</v>
      </c>
      <c r="N5" s="1"/>
      <c r="O5" s="1" t="s">
        <v>42</v>
      </c>
    </row>
    <row r="6" spans="1:15" ht="47.25" x14ac:dyDescent="0.25">
      <c r="A6" s="1">
        <v>2</v>
      </c>
      <c r="B6" s="1" t="s">
        <v>43</v>
      </c>
      <c r="C6" s="1" t="s">
        <v>44</v>
      </c>
      <c r="D6" s="1" t="s">
        <v>45</v>
      </c>
      <c r="E6" s="1">
        <v>11</v>
      </c>
      <c r="F6" s="1"/>
      <c r="G6" s="1" t="s">
        <v>35</v>
      </c>
      <c r="H6" s="1" t="s">
        <v>39</v>
      </c>
      <c r="I6" s="1" t="s">
        <v>46</v>
      </c>
      <c r="J6" s="1" t="s">
        <v>35</v>
      </c>
      <c r="K6" s="1" t="s">
        <v>35</v>
      </c>
      <c r="L6" s="1" t="s">
        <v>41</v>
      </c>
      <c r="M6" s="1" t="s">
        <v>41</v>
      </c>
      <c r="N6" s="1"/>
      <c r="O6" s="1" t="s">
        <v>47</v>
      </c>
    </row>
    <row r="7" spans="1:15" ht="47.25" x14ac:dyDescent="0.25">
      <c r="A7" s="1">
        <v>3</v>
      </c>
      <c r="B7" s="1" t="s">
        <v>48</v>
      </c>
      <c r="C7" s="1" t="s">
        <v>49</v>
      </c>
      <c r="D7" s="1" t="s">
        <v>45</v>
      </c>
      <c r="E7" s="1">
        <v>11</v>
      </c>
      <c r="F7" s="1"/>
      <c r="G7" s="1" t="s">
        <v>35</v>
      </c>
      <c r="H7" s="1" t="s">
        <v>39</v>
      </c>
      <c r="I7" s="1" t="s">
        <v>50</v>
      </c>
      <c r="J7" s="1" t="s">
        <v>35</v>
      </c>
      <c r="K7" s="1" t="s">
        <v>35</v>
      </c>
      <c r="L7" s="1" t="s">
        <v>41</v>
      </c>
      <c r="M7" s="1" t="s">
        <v>41</v>
      </c>
      <c r="N7" s="1"/>
      <c r="O7" s="1" t="s">
        <v>51</v>
      </c>
    </row>
    <row r="8" spans="1:15" ht="47.25" x14ac:dyDescent="0.25">
      <c r="A8" s="1">
        <v>4</v>
      </c>
      <c r="B8" s="1" t="s">
        <v>52</v>
      </c>
      <c r="C8" s="1" t="s">
        <v>53</v>
      </c>
      <c r="D8" s="1" t="s">
        <v>45</v>
      </c>
      <c r="E8" s="1">
        <v>1</v>
      </c>
      <c r="F8" s="1"/>
      <c r="G8" s="1" t="s">
        <v>35</v>
      </c>
      <c r="H8" s="1" t="s">
        <v>39</v>
      </c>
      <c r="I8" s="1" t="s">
        <v>52</v>
      </c>
      <c r="J8" s="1" t="s">
        <v>35</v>
      </c>
      <c r="K8" s="1" t="s">
        <v>35</v>
      </c>
      <c r="L8" s="1" t="s">
        <v>41</v>
      </c>
      <c r="M8" s="1" t="s">
        <v>41</v>
      </c>
      <c r="N8" s="1"/>
      <c r="O8" s="1" t="s">
        <v>54</v>
      </c>
    </row>
    <row r="9" spans="1:15" ht="47.25" x14ac:dyDescent="0.25">
      <c r="A9" s="1">
        <v>5</v>
      </c>
      <c r="B9" s="1" t="s">
        <v>55</v>
      </c>
      <c r="C9" s="1" t="s">
        <v>56</v>
      </c>
      <c r="D9" s="1" t="s">
        <v>45</v>
      </c>
      <c r="E9" s="1">
        <v>1</v>
      </c>
      <c r="F9" s="1"/>
      <c r="G9" s="1" t="s">
        <v>35</v>
      </c>
      <c r="H9" s="1" t="s">
        <v>39</v>
      </c>
      <c r="I9" s="1" t="s">
        <v>55</v>
      </c>
      <c r="J9" s="1" t="s">
        <v>35</v>
      </c>
      <c r="K9" s="1" t="s">
        <v>35</v>
      </c>
      <c r="L9" s="1" t="s">
        <v>41</v>
      </c>
      <c r="M9" s="1" t="s">
        <v>41</v>
      </c>
      <c r="N9" s="1"/>
      <c r="O9" s="1" t="s">
        <v>57</v>
      </c>
    </row>
    <row r="10" spans="1:15" ht="47.25" x14ac:dyDescent="0.25">
      <c r="A10" s="1">
        <v>6</v>
      </c>
      <c r="B10" s="1" t="s">
        <v>58</v>
      </c>
      <c r="C10" s="1" t="s">
        <v>59</v>
      </c>
      <c r="D10" s="1" t="s">
        <v>45</v>
      </c>
      <c r="E10" s="1">
        <v>1</v>
      </c>
      <c r="F10" s="1"/>
      <c r="G10" s="1" t="s">
        <v>35</v>
      </c>
      <c r="H10" s="1" t="s">
        <v>39</v>
      </c>
      <c r="I10" s="1" t="s">
        <v>58</v>
      </c>
      <c r="J10" s="1" t="s">
        <v>35</v>
      </c>
      <c r="K10" s="1" t="s">
        <v>35</v>
      </c>
      <c r="L10" s="1" t="s">
        <v>41</v>
      </c>
      <c r="M10" s="1" t="s">
        <v>41</v>
      </c>
      <c r="N10" s="1"/>
      <c r="O10" s="1" t="s">
        <v>60</v>
      </c>
    </row>
    <row r="11" spans="1:15" ht="47.25" x14ac:dyDescent="0.25">
      <c r="A11" s="1">
        <v>7</v>
      </c>
      <c r="B11" s="1" t="s">
        <v>61</v>
      </c>
      <c r="C11" s="1" t="s">
        <v>62</v>
      </c>
      <c r="D11" s="1" t="s">
        <v>45</v>
      </c>
      <c r="E11" s="1">
        <v>1</v>
      </c>
      <c r="F11" s="1"/>
      <c r="G11" s="1" t="s">
        <v>35</v>
      </c>
      <c r="H11" s="1" t="s">
        <v>39</v>
      </c>
      <c r="I11" s="1" t="s">
        <v>61</v>
      </c>
      <c r="J11" s="1" t="s">
        <v>35</v>
      </c>
      <c r="K11" s="1" t="s">
        <v>35</v>
      </c>
      <c r="L11" s="1" t="s">
        <v>41</v>
      </c>
      <c r="M11" s="1" t="s">
        <v>41</v>
      </c>
      <c r="N11" s="1"/>
      <c r="O11" s="1" t="s">
        <v>63</v>
      </c>
    </row>
    <row r="12" spans="1:15" ht="47.25" x14ac:dyDescent="0.25">
      <c r="A12" s="1">
        <v>8</v>
      </c>
      <c r="B12" s="1" t="s">
        <v>64</v>
      </c>
      <c r="C12" s="1" t="s">
        <v>65</v>
      </c>
      <c r="D12" s="1" t="s">
        <v>45</v>
      </c>
      <c r="E12" s="1">
        <v>1</v>
      </c>
      <c r="F12" s="1"/>
      <c r="G12" s="1" t="s">
        <v>35</v>
      </c>
      <c r="H12" s="1" t="s">
        <v>39</v>
      </c>
      <c r="I12" s="1" t="s">
        <v>64</v>
      </c>
      <c r="J12" s="1" t="s">
        <v>35</v>
      </c>
      <c r="K12" s="1" t="s">
        <v>35</v>
      </c>
      <c r="L12" s="1" t="s">
        <v>41</v>
      </c>
      <c r="M12" s="1" t="s">
        <v>41</v>
      </c>
      <c r="N12" s="1"/>
      <c r="O12" s="1" t="s">
        <v>66</v>
      </c>
    </row>
    <row r="13" spans="1:15" x14ac:dyDescent="0.25">
      <c r="A13" s="1">
        <v>9</v>
      </c>
      <c r="B13" s="1" t="s">
        <v>67</v>
      </c>
      <c r="C13" s="1" t="s">
        <v>68</v>
      </c>
      <c r="D13" s="1" t="s">
        <v>69</v>
      </c>
      <c r="E13" s="1"/>
      <c r="F13" s="1"/>
      <c r="G13" s="1" t="s">
        <v>70</v>
      </c>
      <c r="H13" s="1" t="s">
        <v>35</v>
      </c>
      <c r="I13" s="1"/>
      <c r="J13" s="1"/>
      <c r="K13" s="1"/>
      <c r="L13" s="1"/>
      <c r="M13" s="1"/>
      <c r="N13" s="1"/>
      <c r="O13" s="1"/>
    </row>
    <row r="14" spans="1:15" x14ac:dyDescent="0.25">
      <c r="A14" s="1">
        <v>10</v>
      </c>
      <c r="B14" s="1" t="s">
        <v>71</v>
      </c>
      <c r="C14" s="1" t="s">
        <v>72</v>
      </c>
      <c r="D14" s="1" t="s">
        <v>45</v>
      </c>
      <c r="E14" s="1">
        <v>6</v>
      </c>
      <c r="F14" s="1"/>
      <c r="G14" s="1" t="s">
        <v>70</v>
      </c>
      <c r="H14" s="1" t="s">
        <v>35</v>
      </c>
      <c r="I14" s="1"/>
      <c r="J14" s="1"/>
      <c r="K14" s="1"/>
      <c r="L14" s="1"/>
      <c r="M14" s="1"/>
      <c r="N14" s="1"/>
      <c r="O14" s="1"/>
    </row>
    <row r="15" spans="1:15" x14ac:dyDescent="0.25">
      <c r="A15" s="1">
        <v>11</v>
      </c>
      <c r="B15" s="1" t="s">
        <v>73</v>
      </c>
      <c r="C15" s="1" t="s">
        <v>74</v>
      </c>
      <c r="D15" s="1" t="s">
        <v>69</v>
      </c>
      <c r="E15" s="1"/>
      <c r="F15" s="1"/>
      <c r="G15" s="1" t="s">
        <v>70</v>
      </c>
      <c r="H15" s="1" t="s">
        <v>35</v>
      </c>
      <c r="I15" s="1"/>
      <c r="J15" s="1"/>
      <c r="K15" s="1"/>
      <c r="L15" s="1"/>
      <c r="M15" s="1"/>
      <c r="N15" s="1"/>
      <c r="O15" s="1"/>
    </row>
    <row r="16" spans="1:15" x14ac:dyDescent="0.25">
      <c r="A16" s="1">
        <v>12</v>
      </c>
      <c r="B16" s="1" t="s">
        <v>75</v>
      </c>
      <c r="C16" s="1" t="s">
        <v>76</v>
      </c>
      <c r="D16" s="1" t="s">
        <v>45</v>
      </c>
      <c r="E16" s="1">
        <v>6</v>
      </c>
      <c r="F16" s="1"/>
      <c r="G16" s="1" t="s">
        <v>35</v>
      </c>
      <c r="H16" s="1" t="s">
        <v>35</v>
      </c>
      <c r="I16" s="1"/>
      <c r="J16" s="1"/>
      <c r="K16" s="1"/>
      <c r="L16" s="1"/>
      <c r="M16" s="1"/>
      <c r="N16" s="1"/>
      <c r="O16" s="1"/>
    </row>
  </sheetData>
  <mergeCells count="3">
    <mergeCell ref="A1:B1"/>
    <mergeCell ref="A2:B2"/>
    <mergeCell ref="A3:B3"/>
  </mergeCells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workbookViewId="0"/>
  </sheetViews>
  <sheetFormatPr defaultRowHeight="15.75" x14ac:dyDescent="0.25"/>
  <cols>
    <col min="1" max="1" width="6" customWidth="1" collapsed="1"/>
    <col min="2" max="2" width="25" customWidth="1" collapsed="1"/>
    <col min="3" max="3" width="38" customWidth="1" collapsed="1"/>
    <col min="4" max="4" width="20" customWidth="1" collapsed="1"/>
    <col min="5" max="6" width="6" customWidth="1" collapsed="1"/>
    <col min="7" max="7" width="38" customWidth="1" collapsed="1"/>
    <col min="8" max="8" width="20" customWidth="1" collapsed="1"/>
    <col min="9" max="9" width="25" customWidth="1" collapsed="1"/>
    <col min="10" max="10" width="38" customWidth="1" collapsed="1"/>
    <col min="11" max="11" width="20" customWidth="1" collapsed="1"/>
    <col min="12" max="13" width="6" customWidth="1" collapsed="1"/>
    <col min="14" max="15" width="38" customWidth="1" collapsed="1"/>
  </cols>
  <sheetData>
    <row r="1" spans="1:15" ht="47.25" x14ac:dyDescent="0.25">
      <c r="A1" s="9" t="s">
        <v>17</v>
      </c>
      <c r="B1" s="9"/>
      <c r="C1" s="1" t="s">
        <v>77</v>
      </c>
      <c r="D1" s="1" t="s">
        <v>9</v>
      </c>
      <c r="E1" s="5" t="str">
        <f>HYPERLINK("#'目錄'!A1","回首頁")</f>
        <v>回首頁</v>
      </c>
      <c r="N1" s="4" t="s">
        <v>19</v>
      </c>
      <c r="O1" s="1"/>
    </row>
    <row r="2" spans="1:15" ht="24" customHeight="1" x14ac:dyDescent="0.25">
      <c r="A2" s="9" t="s">
        <v>20</v>
      </c>
      <c r="B2" s="9"/>
      <c r="C2" s="1" t="s">
        <v>78</v>
      </c>
      <c r="N2" s="4" t="s">
        <v>22</v>
      </c>
      <c r="O2" s="1" t="s">
        <v>79</v>
      </c>
    </row>
    <row r="3" spans="1:15" ht="24" customHeight="1" x14ac:dyDescent="0.25">
      <c r="A3" s="9" t="s">
        <v>24</v>
      </c>
      <c r="B3" s="9"/>
      <c r="C3" s="1"/>
      <c r="N3" s="4" t="s">
        <v>25</v>
      </c>
      <c r="O3" s="1"/>
    </row>
    <row r="4" spans="1:15" ht="16.5" x14ac:dyDescent="0.25">
      <c r="A4" s="2" t="s">
        <v>26</v>
      </c>
      <c r="B4" s="2" t="s">
        <v>27</v>
      </c>
      <c r="C4" s="2" t="s">
        <v>4</v>
      </c>
      <c r="D4" s="2" t="s">
        <v>28</v>
      </c>
      <c r="E4" s="2" t="s">
        <v>29</v>
      </c>
      <c r="F4" s="2" t="s">
        <v>30</v>
      </c>
      <c r="G4" s="2" t="s">
        <v>31</v>
      </c>
      <c r="H4" s="3" t="s">
        <v>32</v>
      </c>
      <c r="I4" s="3" t="s">
        <v>27</v>
      </c>
      <c r="J4" s="3" t="s">
        <v>4</v>
      </c>
      <c r="K4" s="3" t="s">
        <v>28</v>
      </c>
      <c r="L4" s="3" t="s">
        <v>29</v>
      </c>
      <c r="M4" s="3" t="s">
        <v>30</v>
      </c>
      <c r="N4" s="3" t="s">
        <v>33</v>
      </c>
      <c r="O4" s="4" t="s">
        <v>34</v>
      </c>
    </row>
    <row r="5" spans="1:15" ht="31.5" x14ac:dyDescent="0.25">
      <c r="A5" s="1">
        <v>1</v>
      </c>
      <c r="B5" s="1" t="s">
        <v>36</v>
      </c>
      <c r="C5" s="1" t="s">
        <v>37</v>
      </c>
      <c r="D5" s="1" t="s">
        <v>38</v>
      </c>
      <c r="E5" s="1">
        <v>70</v>
      </c>
      <c r="F5" s="1"/>
      <c r="G5" s="1" t="s">
        <v>35</v>
      </c>
      <c r="H5" s="1" t="s">
        <v>80</v>
      </c>
      <c r="I5" s="1" t="s">
        <v>40</v>
      </c>
      <c r="J5" s="1" t="s">
        <v>35</v>
      </c>
      <c r="K5" s="1" t="s">
        <v>35</v>
      </c>
      <c r="L5" s="1" t="s">
        <v>41</v>
      </c>
      <c r="M5" s="1" t="s">
        <v>41</v>
      </c>
      <c r="N5" s="1"/>
      <c r="O5" s="1" t="s">
        <v>42</v>
      </c>
    </row>
    <row r="6" spans="1:15" ht="31.5" x14ac:dyDescent="0.25">
      <c r="A6" s="1">
        <v>2</v>
      </c>
      <c r="B6" s="1" t="s">
        <v>43</v>
      </c>
      <c r="C6" s="1" t="s">
        <v>81</v>
      </c>
      <c r="D6" s="1" t="s">
        <v>45</v>
      </c>
      <c r="E6" s="1">
        <v>11</v>
      </c>
      <c r="F6" s="1"/>
      <c r="G6" s="1" t="s">
        <v>35</v>
      </c>
      <c r="H6" s="1" t="s">
        <v>80</v>
      </c>
      <c r="I6" s="1" t="s">
        <v>46</v>
      </c>
      <c r="J6" s="1" t="s">
        <v>35</v>
      </c>
      <c r="K6" s="1" t="s">
        <v>35</v>
      </c>
      <c r="L6" s="1" t="s">
        <v>41</v>
      </c>
      <c r="M6" s="1" t="s">
        <v>41</v>
      </c>
      <c r="N6" s="1"/>
      <c r="O6" s="1" t="s">
        <v>47</v>
      </c>
    </row>
    <row r="7" spans="1:15" ht="31.5" x14ac:dyDescent="0.25">
      <c r="A7" s="1">
        <v>3</v>
      </c>
      <c r="B7" s="1" t="s">
        <v>82</v>
      </c>
      <c r="C7" s="1" t="s">
        <v>83</v>
      </c>
      <c r="D7" s="1" t="s">
        <v>45</v>
      </c>
      <c r="E7" s="1">
        <v>11</v>
      </c>
      <c r="F7" s="1"/>
      <c r="G7" s="1" t="s">
        <v>35</v>
      </c>
      <c r="H7" s="1" t="s">
        <v>80</v>
      </c>
      <c r="I7" s="1" t="s">
        <v>84</v>
      </c>
      <c r="J7" s="1" t="s">
        <v>35</v>
      </c>
      <c r="K7" s="1" t="s">
        <v>35</v>
      </c>
      <c r="L7" s="1" t="s">
        <v>41</v>
      </c>
      <c r="M7" s="1" t="s">
        <v>41</v>
      </c>
      <c r="N7" s="1"/>
      <c r="O7" s="1" t="s">
        <v>85</v>
      </c>
    </row>
    <row r="8" spans="1:15" ht="31.5" x14ac:dyDescent="0.25">
      <c r="A8" s="1">
        <v>4</v>
      </c>
      <c r="B8" s="1" t="s">
        <v>52</v>
      </c>
      <c r="C8" s="1" t="s">
        <v>53</v>
      </c>
      <c r="D8" s="1" t="s">
        <v>45</v>
      </c>
      <c r="E8" s="1">
        <v>1</v>
      </c>
      <c r="F8" s="1"/>
      <c r="G8" s="1" t="s">
        <v>35</v>
      </c>
      <c r="H8" s="1" t="s">
        <v>80</v>
      </c>
      <c r="I8" s="1" t="s">
        <v>52</v>
      </c>
      <c r="J8" s="1" t="s">
        <v>35</v>
      </c>
      <c r="K8" s="1" t="s">
        <v>35</v>
      </c>
      <c r="L8" s="1" t="s">
        <v>41</v>
      </c>
      <c r="M8" s="1" t="s">
        <v>41</v>
      </c>
      <c r="N8" s="1"/>
      <c r="O8" s="1" t="s">
        <v>54</v>
      </c>
    </row>
    <row r="9" spans="1:15" ht="31.5" x14ac:dyDescent="0.25">
      <c r="A9" s="1">
        <v>5</v>
      </c>
      <c r="B9" s="1" t="s">
        <v>55</v>
      </c>
      <c r="C9" s="1" t="s">
        <v>56</v>
      </c>
      <c r="D9" s="1" t="s">
        <v>45</v>
      </c>
      <c r="E9" s="1">
        <v>1</v>
      </c>
      <c r="F9" s="1"/>
      <c r="G9" s="1" t="s">
        <v>35</v>
      </c>
      <c r="H9" s="1" t="s">
        <v>80</v>
      </c>
      <c r="I9" s="1" t="s">
        <v>55</v>
      </c>
      <c r="J9" s="1" t="s">
        <v>35</v>
      </c>
      <c r="K9" s="1" t="s">
        <v>35</v>
      </c>
      <c r="L9" s="1" t="s">
        <v>41</v>
      </c>
      <c r="M9" s="1" t="s">
        <v>41</v>
      </c>
      <c r="N9" s="1"/>
      <c r="O9" s="1" t="s">
        <v>57</v>
      </c>
    </row>
    <row r="10" spans="1:15" ht="31.5" x14ac:dyDescent="0.25">
      <c r="A10" s="1">
        <v>6</v>
      </c>
      <c r="B10" s="1" t="s">
        <v>58</v>
      </c>
      <c r="C10" s="1" t="s">
        <v>59</v>
      </c>
      <c r="D10" s="1" t="s">
        <v>45</v>
      </c>
      <c r="E10" s="1">
        <v>1</v>
      </c>
      <c r="F10" s="1"/>
      <c r="G10" s="1" t="s">
        <v>35</v>
      </c>
      <c r="H10" s="1" t="s">
        <v>80</v>
      </c>
      <c r="I10" s="1" t="s">
        <v>58</v>
      </c>
      <c r="J10" s="1" t="s">
        <v>35</v>
      </c>
      <c r="K10" s="1" t="s">
        <v>35</v>
      </c>
      <c r="L10" s="1" t="s">
        <v>41</v>
      </c>
      <c r="M10" s="1" t="s">
        <v>41</v>
      </c>
      <c r="N10" s="1"/>
      <c r="O10" s="1" t="s">
        <v>60</v>
      </c>
    </row>
    <row r="11" spans="1:15" ht="31.5" x14ac:dyDescent="0.25">
      <c r="A11" s="1">
        <v>7</v>
      </c>
      <c r="B11" s="1" t="s">
        <v>61</v>
      </c>
      <c r="C11" s="1" t="s">
        <v>62</v>
      </c>
      <c r="D11" s="1" t="s">
        <v>45</v>
      </c>
      <c r="E11" s="1">
        <v>1</v>
      </c>
      <c r="F11" s="1"/>
      <c r="G11" s="1" t="s">
        <v>35</v>
      </c>
      <c r="H11" s="1" t="s">
        <v>80</v>
      </c>
      <c r="I11" s="1" t="s">
        <v>61</v>
      </c>
      <c r="J11" s="1" t="s">
        <v>35</v>
      </c>
      <c r="K11" s="1" t="s">
        <v>35</v>
      </c>
      <c r="L11" s="1" t="s">
        <v>41</v>
      </c>
      <c r="M11" s="1" t="s">
        <v>41</v>
      </c>
      <c r="N11" s="1"/>
      <c r="O11" s="1" t="s">
        <v>63</v>
      </c>
    </row>
    <row r="12" spans="1:15" ht="31.5" x14ac:dyDescent="0.25">
      <c r="A12" s="1">
        <v>8</v>
      </c>
      <c r="B12" s="1" t="s">
        <v>64</v>
      </c>
      <c r="C12" s="1" t="s">
        <v>65</v>
      </c>
      <c r="D12" s="1" t="s">
        <v>45</v>
      </c>
      <c r="E12" s="1">
        <v>1</v>
      </c>
      <c r="F12" s="1"/>
      <c r="G12" s="1" t="s">
        <v>35</v>
      </c>
      <c r="H12" s="1" t="s">
        <v>80</v>
      </c>
      <c r="I12" s="1" t="s">
        <v>64</v>
      </c>
      <c r="J12" s="1" t="s">
        <v>35</v>
      </c>
      <c r="K12" s="1" t="s">
        <v>35</v>
      </c>
      <c r="L12" s="1" t="s">
        <v>41</v>
      </c>
      <c r="M12" s="1" t="s">
        <v>41</v>
      </c>
      <c r="N12" s="1"/>
      <c r="O12" s="1" t="s">
        <v>66</v>
      </c>
    </row>
    <row r="13" spans="1:15" x14ac:dyDescent="0.25">
      <c r="A13" s="1">
        <v>9</v>
      </c>
      <c r="B13" s="1" t="s">
        <v>67</v>
      </c>
      <c r="C13" s="1" t="s">
        <v>68</v>
      </c>
      <c r="D13" s="1" t="s">
        <v>69</v>
      </c>
      <c r="E13" s="1"/>
      <c r="F13" s="1"/>
      <c r="G13" s="1" t="s">
        <v>70</v>
      </c>
      <c r="H13" s="1" t="s">
        <v>35</v>
      </c>
      <c r="I13" s="1"/>
      <c r="J13" s="1"/>
      <c r="K13" s="1"/>
      <c r="L13" s="1"/>
      <c r="M13" s="1"/>
      <c r="N13" s="1"/>
      <c r="O13" s="1"/>
    </row>
    <row r="14" spans="1:15" x14ac:dyDescent="0.25">
      <c r="A14" s="1">
        <v>10</v>
      </c>
      <c r="B14" s="1" t="s">
        <v>71</v>
      </c>
      <c r="C14" s="1" t="s">
        <v>72</v>
      </c>
      <c r="D14" s="1" t="s">
        <v>45</v>
      </c>
      <c r="E14" s="1">
        <v>6</v>
      </c>
      <c r="F14" s="1"/>
      <c r="G14" s="1" t="s">
        <v>70</v>
      </c>
      <c r="H14" s="1" t="s">
        <v>35</v>
      </c>
      <c r="I14" s="1"/>
      <c r="J14" s="1"/>
      <c r="K14" s="1"/>
      <c r="L14" s="1"/>
      <c r="M14" s="1"/>
      <c r="N14" s="1"/>
      <c r="O14" s="1"/>
    </row>
    <row r="15" spans="1:15" x14ac:dyDescent="0.25">
      <c r="A15" s="1">
        <v>11</v>
      </c>
      <c r="B15" s="1" t="s">
        <v>73</v>
      </c>
      <c r="C15" s="1" t="s">
        <v>74</v>
      </c>
      <c r="D15" s="1" t="s">
        <v>69</v>
      </c>
      <c r="E15" s="1"/>
      <c r="F15" s="1"/>
      <c r="G15" s="1" t="s">
        <v>70</v>
      </c>
      <c r="H15" s="1" t="s">
        <v>35</v>
      </c>
      <c r="I15" s="1"/>
      <c r="J15" s="1"/>
      <c r="K15" s="1"/>
      <c r="L15" s="1"/>
      <c r="M15" s="1"/>
      <c r="N15" s="1"/>
      <c r="O15" s="1"/>
    </row>
    <row r="16" spans="1:15" x14ac:dyDescent="0.25">
      <c r="A16" s="1">
        <v>12</v>
      </c>
      <c r="B16" s="1" t="s">
        <v>75</v>
      </c>
      <c r="C16" s="1" t="s">
        <v>76</v>
      </c>
      <c r="D16" s="1" t="s">
        <v>45</v>
      </c>
      <c r="E16" s="1">
        <v>6</v>
      </c>
      <c r="F16" s="1"/>
      <c r="G16" s="1" t="s">
        <v>35</v>
      </c>
      <c r="H16" s="1" t="s">
        <v>35</v>
      </c>
      <c r="I16" s="1"/>
      <c r="J16" s="1"/>
      <c r="K16" s="1"/>
      <c r="L16" s="1"/>
      <c r="M16" s="1"/>
      <c r="N16" s="1"/>
      <c r="O16" s="1"/>
    </row>
  </sheetData>
  <mergeCells count="3">
    <mergeCell ref="A1:B1"/>
    <mergeCell ref="A2:B2"/>
    <mergeCell ref="A3:B3"/>
  </mergeCells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workbookViewId="0"/>
  </sheetViews>
  <sheetFormatPr defaultRowHeight="15.75" x14ac:dyDescent="0.25"/>
  <cols>
    <col min="1" max="1" width="6" customWidth="1" collapsed="1"/>
    <col min="2" max="2" width="25" customWidth="1" collapsed="1"/>
    <col min="3" max="3" width="38" customWidth="1" collapsed="1"/>
    <col min="4" max="4" width="20" customWidth="1" collapsed="1"/>
    <col min="5" max="6" width="6" customWidth="1" collapsed="1"/>
    <col min="7" max="7" width="38" customWidth="1" collapsed="1"/>
    <col min="8" max="8" width="20" customWidth="1" collapsed="1"/>
    <col min="9" max="9" width="25" customWidth="1" collapsed="1"/>
    <col min="10" max="10" width="38" customWidth="1" collapsed="1"/>
    <col min="11" max="11" width="20" customWidth="1" collapsed="1"/>
    <col min="12" max="13" width="6" customWidth="1" collapsed="1"/>
    <col min="14" max="15" width="38" customWidth="1" collapsed="1"/>
  </cols>
  <sheetData>
    <row r="1" spans="1:15" ht="33" x14ac:dyDescent="0.25">
      <c r="A1" s="9" t="s">
        <v>17</v>
      </c>
      <c r="B1" s="9"/>
      <c r="C1" s="1" t="s">
        <v>86</v>
      </c>
      <c r="D1" s="1" t="s">
        <v>10</v>
      </c>
      <c r="E1" s="5" t="str">
        <f>HYPERLINK("#'目錄'!A1","回首頁")</f>
        <v>回首頁</v>
      </c>
      <c r="N1" s="4" t="s">
        <v>19</v>
      </c>
      <c r="O1" s="1"/>
    </row>
    <row r="2" spans="1:15" ht="24" customHeight="1" x14ac:dyDescent="0.25">
      <c r="A2" s="9" t="s">
        <v>20</v>
      </c>
      <c r="B2" s="9"/>
      <c r="C2" s="1" t="s">
        <v>87</v>
      </c>
      <c r="N2" s="4" t="s">
        <v>22</v>
      </c>
      <c r="O2" s="1" t="s">
        <v>88</v>
      </c>
    </row>
    <row r="3" spans="1:15" ht="24" customHeight="1" x14ac:dyDescent="0.25">
      <c r="A3" s="9" t="s">
        <v>24</v>
      </c>
      <c r="B3" s="9"/>
      <c r="C3" s="1"/>
      <c r="N3" s="4" t="s">
        <v>25</v>
      </c>
      <c r="O3" s="1"/>
    </row>
    <row r="4" spans="1:15" ht="16.5" x14ac:dyDescent="0.25">
      <c r="A4" s="2" t="s">
        <v>26</v>
      </c>
      <c r="B4" s="2" t="s">
        <v>27</v>
      </c>
      <c r="C4" s="2" t="s">
        <v>4</v>
      </c>
      <c r="D4" s="2" t="s">
        <v>28</v>
      </c>
      <c r="E4" s="2" t="s">
        <v>29</v>
      </c>
      <c r="F4" s="2" t="s">
        <v>30</v>
      </c>
      <c r="G4" s="2" t="s">
        <v>31</v>
      </c>
      <c r="H4" s="3" t="s">
        <v>32</v>
      </c>
      <c r="I4" s="3" t="s">
        <v>27</v>
      </c>
      <c r="J4" s="3" t="s">
        <v>4</v>
      </c>
      <c r="K4" s="3" t="s">
        <v>28</v>
      </c>
      <c r="L4" s="3" t="s">
        <v>29</v>
      </c>
      <c r="M4" s="3" t="s">
        <v>30</v>
      </c>
      <c r="N4" s="3" t="s">
        <v>33</v>
      </c>
      <c r="O4" s="4" t="s">
        <v>34</v>
      </c>
    </row>
    <row r="5" spans="1:15" ht="31.5" x14ac:dyDescent="0.25">
      <c r="A5" s="1">
        <v>1</v>
      </c>
      <c r="B5" s="1" t="s">
        <v>36</v>
      </c>
      <c r="C5" s="1" t="s">
        <v>37</v>
      </c>
      <c r="D5" s="1" t="s">
        <v>38</v>
      </c>
      <c r="E5" s="1">
        <v>70</v>
      </c>
      <c r="F5" s="1"/>
      <c r="G5" s="1" t="s">
        <v>35</v>
      </c>
      <c r="H5" s="1" t="s">
        <v>89</v>
      </c>
      <c r="I5" s="1" t="s">
        <v>40</v>
      </c>
      <c r="J5" s="1" t="s">
        <v>35</v>
      </c>
      <c r="K5" s="1" t="s">
        <v>35</v>
      </c>
      <c r="L5" s="1" t="s">
        <v>41</v>
      </c>
      <c r="M5" s="1" t="s">
        <v>41</v>
      </c>
      <c r="N5" s="1"/>
      <c r="O5" s="1" t="s">
        <v>42</v>
      </c>
    </row>
    <row r="6" spans="1:15" ht="31.5" x14ac:dyDescent="0.25">
      <c r="A6" s="1">
        <v>2</v>
      </c>
      <c r="B6" s="1" t="s">
        <v>43</v>
      </c>
      <c r="C6" s="1" t="s">
        <v>81</v>
      </c>
      <c r="D6" s="1" t="s">
        <v>45</v>
      </c>
      <c r="E6" s="1">
        <v>11</v>
      </c>
      <c r="F6" s="1"/>
      <c r="G6" s="1" t="s">
        <v>35</v>
      </c>
      <c r="H6" s="1" t="s">
        <v>89</v>
      </c>
      <c r="I6" s="1" t="s">
        <v>46</v>
      </c>
      <c r="J6" s="1" t="s">
        <v>35</v>
      </c>
      <c r="K6" s="1" t="s">
        <v>35</v>
      </c>
      <c r="L6" s="1" t="s">
        <v>41</v>
      </c>
      <c r="M6" s="1" t="s">
        <v>41</v>
      </c>
      <c r="N6" s="1"/>
      <c r="O6" s="1" t="s">
        <v>47</v>
      </c>
    </row>
    <row r="7" spans="1:15" ht="31.5" x14ac:dyDescent="0.25">
      <c r="A7" s="1">
        <v>3</v>
      </c>
      <c r="B7" s="1" t="s">
        <v>52</v>
      </c>
      <c r="C7" s="1" t="s">
        <v>53</v>
      </c>
      <c r="D7" s="1" t="s">
        <v>45</v>
      </c>
      <c r="E7" s="1">
        <v>1</v>
      </c>
      <c r="F7" s="1"/>
      <c r="G7" s="1" t="s">
        <v>35</v>
      </c>
      <c r="H7" s="1" t="s">
        <v>89</v>
      </c>
      <c r="I7" s="1" t="s">
        <v>52</v>
      </c>
      <c r="J7" s="1" t="s">
        <v>35</v>
      </c>
      <c r="K7" s="1" t="s">
        <v>35</v>
      </c>
      <c r="L7" s="1" t="s">
        <v>41</v>
      </c>
      <c r="M7" s="1" t="s">
        <v>41</v>
      </c>
      <c r="N7" s="1"/>
      <c r="O7" s="1" t="s">
        <v>54</v>
      </c>
    </row>
    <row r="8" spans="1:15" ht="31.5" x14ac:dyDescent="0.25">
      <c r="A8" s="1">
        <v>4</v>
      </c>
      <c r="B8" s="1" t="s">
        <v>55</v>
      </c>
      <c r="C8" s="1" t="s">
        <v>56</v>
      </c>
      <c r="D8" s="1" t="s">
        <v>45</v>
      </c>
      <c r="E8" s="1">
        <v>1</v>
      </c>
      <c r="F8" s="1"/>
      <c r="G8" s="1" t="s">
        <v>35</v>
      </c>
      <c r="H8" s="1" t="s">
        <v>89</v>
      </c>
      <c r="I8" s="1" t="s">
        <v>55</v>
      </c>
      <c r="J8" s="1" t="s">
        <v>35</v>
      </c>
      <c r="K8" s="1" t="s">
        <v>35</v>
      </c>
      <c r="L8" s="1" t="s">
        <v>41</v>
      </c>
      <c r="M8" s="1" t="s">
        <v>41</v>
      </c>
      <c r="N8" s="1"/>
      <c r="O8" s="1" t="s">
        <v>57</v>
      </c>
    </row>
    <row r="9" spans="1:15" ht="31.5" x14ac:dyDescent="0.25">
      <c r="A9" s="1">
        <v>5</v>
      </c>
      <c r="B9" s="1" t="s">
        <v>58</v>
      </c>
      <c r="C9" s="1" t="s">
        <v>59</v>
      </c>
      <c r="D9" s="1" t="s">
        <v>45</v>
      </c>
      <c r="E9" s="1">
        <v>1</v>
      </c>
      <c r="F9" s="1"/>
      <c r="G9" s="1" t="s">
        <v>35</v>
      </c>
      <c r="H9" s="1" t="s">
        <v>89</v>
      </c>
      <c r="I9" s="1" t="s">
        <v>58</v>
      </c>
      <c r="J9" s="1" t="s">
        <v>35</v>
      </c>
      <c r="K9" s="1" t="s">
        <v>35</v>
      </c>
      <c r="L9" s="1" t="s">
        <v>41</v>
      </c>
      <c r="M9" s="1" t="s">
        <v>41</v>
      </c>
      <c r="N9" s="1"/>
      <c r="O9" s="1" t="s">
        <v>60</v>
      </c>
    </row>
    <row r="10" spans="1:15" ht="31.5" x14ac:dyDescent="0.25">
      <c r="A10" s="1">
        <v>6</v>
      </c>
      <c r="B10" s="1" t="s">
        <v>61</v>
      </c>
      <c r="C10" s="1" t="s">
        <v>62</v>
      </c>
      <c r="D10" s="1" t="s">
        <v>45</v>
      </c>
      <c r="E10" s="1">
        <v>1</v>
      </c>
      <c r="F10" s="1"/>
      <c r="G10" s="1" t="s">
        <v>35</v>
      </c>
      <c r="H10" s="1" t="s">
        <v>89</v>
      </c>
      <c r="I10" s="1" t="s">
        <v>61</v>
      </c>
      <c r="J10" s="1" t="s">
        <v>35</v>
      </c>
      <c r="K10" s="1" t="s">
        <v>35</v>
      </c>
      <c r="L10" s="1" t="s">
        <v>41</v>
      </c>
      <c r="M10" s="1" t="s">
        <v>41</v>
      </c>
      <c r="N10" s="1"/>
      <c r="O10" s="1" t="s">
        <v>63</v>
      </c>
    </row>
    <row r="11" spans="1:15" ht="31.5" x14ac:dyDescent="0.25">
      <c r="A11" s="1">
        <v>7</v>
      </c>
      <c r="B11" s="1" t="s">
        <v>64</v>
      </c>
      <c r="C11" s="1" t="s">
        <v>65</v>
      </c>
      <c r="D11" s="1" t="s">
        <v>45</v>
      </c>
      <c r="E11" s="1">
        <v>1</v>
      </c>
      <c r="F11" s="1"/>
      <c r="G11" s="1" t="s">
        <v>35</v>
      </c>
      <c r="H11" s="1" t="s">
        <v>89</v>
      </c>
      <c r="I11" s="1" t="s">
        <v>64</v>
      </c>
      <c r="J11" s="1" t="s">
        <v>35</v>
      </c>
      <c r="K11" s="1" t="s">
        <v>35</v>
      </c>
      <c r="L11" s="1" t="s">
        <v>41</v>
      </c>
      <c r="M11" s="1" t="s">
        <v>41</v>
      </c>
      <c r="N11" s="1"/>
      <c r="O11" s="1" t="s">
        <v>66</v>
      </c>
    </row>
    <row r="12" spans="1:15" x14ac:dyDescent="0.25">
      <c r="A12" s="1">
        <v>8</v>
      </c>
      <c r="B12" s="1" t="s">
        <v>67</v>
      </c>
      <c r="C12" s="1" t="s">
        <v>68</v>
      </c>
      <c r="D12" s="1" t="s">
        <v>69</v>
      </c>
      <c r="E12" s="1"/>
      <c r="F12" s="1"/>
      <c r="G12" s="1" t="s">
        <v>70</v>
      </c>
      <c r="H12" s="1" t="s">
        <v>35</v>
      </c>
      <c r="I12" s="1"/>
      <c r="J12" s="1"/>
      <c r="K12" s="1"/>
      <c r="L12" s="1"/>
      <c r="M12" s="1"/>
      <c r="N12" s="1"/>
      <c r="O12" s="1"/>
    </row>
    <row r="13" spans="1:15" x14ac:dyDescent="0.25">
      <c r="A13" s="1">
        <v>9</v>
      </c>
      <c r="B13" s="1" t="s">
        <v>71</v>
      </c>
      <c r="C13" s="1" t="s">
        <v>72</v>
      </c>
      <c r="D13" s="1" t="s">
        <v>45</v>
      </c>
      <c r="E13" s="1">
        <v>6</v>
      </c>
      <c r="F13" s="1"/>
      <c r="G13" s="1" t="s">
        <v>70</v>
      </c>
      <c r="H13" s="1" t="s">
        <v>35</v>
      </c>
      <c r="I13" s="1"/>
      <c r="J13" s="1"/>
      <c r="K13" s="1"/>
      <c r="L13" s="1"/>
      <c r="M13" s="1"/>
      <c r="N13" s="1"/>
      <c r="O13" s="1"/>
    </row>
    <row r="14" spans="1:15" x14ac:dyDescent="0.25">
      <c r="A14" s="1">
        <v>10</v>
      </c>
      <c r="B14" s="1" t="s">
        <v>73</v>
      </c>
      <c r="C14" s="1" t="s">
        <v>74</v>
      </c>
      <c r="D14" s="1" t="s">
        <v>69</v>
      </c>
      <c r="E14" s="1"/>
      <c r="F14" s="1"/>
      <c r="G14" s="1" t="s">
        <v>70</v>
      </c>
      <c r="H14" s="1" t="s">
        <v>35</v>
      </c>
      <c r="I14" s="1"/>
      <c r="J14" s="1"/>
      <c r="K14" s="1"/>
      <c r="L14" s="1"/>
      <c r="M14" s="1"/>
      <c r="N14" s="1"/>
      <c r="O14" s="1"/>
    </row>
    <row r="15" spans="1:15" x14ac:dyDescent="0.25">
      <c r="A15" s="1">
        <v>11</v>
      </c>
      <c r="B15" s="1" t="s">
        <v>75</v>
      </c>
      <c r="C15" s="1" t="s">
        <v>76</v>
      </c>
      <c r="D15" s="1" t="s">
        <v>45</v>
      </c>
      <c r="E15" s="1">
        <v>6</v>
      </c>
      <c r="F15" s="1"/>
      <c r="G15" s="1" t="s">
        <v>35</v>
      </c>
      <c r="H15" s="1" t="s">
        <v>35</v>
      </c>
      <c r="I15" s="1"/>
      <c r="J15" s="1"/>
      <c r="K15" s="1"/>
      <c r="L15" s="1"/>
      <c r="M15" s="1"/>
      <c r="N15" s="1"/>
      <c r="O15" s="1"/>
    </row>
  </sheetData>
  <mergeCells count="3">
    <mergeCell ref="A1:B1"/>
    <mergeCell ref="A2:B2"/>
    <mergeCell ref="A3:B3"/>
  </mergeCells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workbookViewId="0"/>
  </sheetViews>
  <sheetFormatPr defaultRowHeight="15.75" x14ac:dyDescent="0.25"/>
  <cols>
    <col min="1" max="1" width="6" customWidth="1" collapsed="1"/>
    <col min="2" max="2" width="25" customWidth="1" collapsed="1"/>
    <col min="3" max="3" width="38" customWidth="1" collapsed="1"/>
    <col min="4" max="4" width="20" customWidth="1" collapsed="1"/>
    <col min="5" max="6" width="6" customWidth="1" collapsed="1"/>
    <col min="7" max="7" width="38" customWidth="1" collapsed="1"/>
    <col min="8" max="8" width="20" customWidth="1" collapsed="1"/>
    <col min="9" max="9" width="25" customWidth="1" collapsed="1"/>
    <col min="10" max="10" width="38" customWidth="1" collapsed="1"/>
    <col min="11" max="11" width="20" customWidth="1" collapsed="1"/>
    <col min="12" max="13" width="6" customWidth="1" collapsed="1"/>
    <col min="14" max="15" width="38" customWidth="1" collapsed="1"/>
  </cols>
  <sheetData>
    <row r="1" spans="1:15" ht="33" x14ac:dyDescent="0.25">
      <c r="A1" s="9" t="s">
        <v>17</v>
      </c>
      <c r="B1" s="9"/>
      <c r="C1" s="1" t="s">
        <v>90</v>
      </c>
      <c r="D1" s="1" t="s">
        <v>11</v>
      </c>
      <c r="E1" s="5" t="str">
        <f>HYPERLINK("#'目錄'!A1","回首頁")</f>
        <v>回首頁</v>
      </c>
      <c r="N1" s="4" t="s">
        <v>19</v>
      </c>
      <c r="O1" s="1"/>
    </row>
    <row r="2" spans="1:15" ht="24" customHeight="1" x14ac:dyDescent="0.25">
      <c r="A2" s="9" t="s">
        <v>20</v>
      </c>
      <c r="B2" s="9"/>
      <c r="C2" s="1" t="s">
        <v>91</v>
      </c>
      <c r="N2" s="4" t="s">
        <v>22</v>
      </c>
      <c r="O2" s="1" t="s">
        <v>92</v>
      </c>
    </row>
    <row r="3" spans="1:15" ht="24" customHeight="1" x14ac:dyDescent="0.25">
      <c r="A3" s="9" t="s">
        <v>24</v>
      </c>
      <c r="B3" s="9"/>
      <c r="C3" s="1"/>
      <c r="N3" s="4" t="s">
        <v>25</v>
      </c>
      <c r="O3" s="1"/>
    </row>
    <row r="4" spans="1:15" ht="16.5" x14ac:dyDescent="0.25">
      <c r="A4" s="2" t="s">
        <v>26</v>
      </c>
      <c r="B4" s="2" t="s">
        <v>27</v>
      </c>
      <c r="C4" s="2" t="s">
        <v>4</v>
      </c>
      <c r="D4" s="2" t="s">
        <v>28</v>
      </c>
      <c r="E4" s="2" t="s">
        <v>29</v>
      </c>
      <c r="F4" s="2" t="s">
        <v>30</v>
      </c>
      <c r="G4" s="2" t="s">
        <v>31</v>
      </c>
      <c r="H4" s="3" t="s">
        <v>32</v>
      </c>
      <c r="I4" s="3" t="s">
        <v>27</v>
      </c>
      <c r="J4" s="3" t="s">
        <v>4</v>
      </c>
      <c r="K4" s="3" t="s">
        <v>28</v>
      </c>
      <c r="L4" s="3" t="s">
        <v>29</v>
      </c>
      <c r="M4" s="3" t="s">
        <v>30</v>
      </c>
      <c r="N4" s="3" t="s">
        <v>33</v>
      </c>
      <c r="O4" s="4" t="s">
        <v>34</v>
      </c>
    </row>
    <row r="5" spans="1:15" ht="31.5" x14ac:dyDescent="0.25">
      <c r="A5" s="1">
        <v>1</v>
      </c>
      <c r="B5" s="1" t="s">
        <v>93</v>
      </c>
      <c r="C5" s="1" t="s">
        <v>94</v>
      </c>
      <c r="D5" s="1" t="s">
        <v>38</v>
      </c>
      <c r="E5" s="1">
        <v>100</v>
      </c>
      <c r="F5" s="1"/>
      <c r="G5" s="1" t="s">
        <v>35</v>
      </c>
      <c r="H5" s="1" t="s">
        <v>95</v>
      </c>
      <c r="I5" s="1" t="s">
        <v>96</v>
      </c>
      <c r="J5" s="1" t="s">
        <v>35</v>
      </c>
      <c r="K5" s="1" t="s">
        <v>35</v>
      </c>
      <c r="L5" s="1" t="s">
        <v>41</v>
      </c>
      <c r="M5" s="1" t="s">
        <v>41</v>
      </c>
      <c r="N5" s="1"/>
      <c r="O5" s="1" t="s">
        <v>97</v>
      </c>
    </row>
    <row r="6" spans="1:15" ht="31.5" x14ac:dyDescent="0.25">
      <c r="A6" s="1">
        <v>2</v>
      </c>
      <c r="B6" s="1" t="s">
        <v>43</v>
      </c>
      <c r="C6" s="1" t="s">
        <v>98</v>
      </c>
      <c r="D6" s="1" t="s">
        <v>45</v>
      </c>
      <c r="E6" s="1">
        <v>11</v>
      </c>
      <c r="F6" s="1"/>
      <c r="G6" s="1" t="s">
        <v>35</v>
      </c>
      <c r="H6" s="1" t="s">
        <v>95</v>
      </c>
      <c r="I6" s="1" t="s">
        <v>46</v>
      </c>
      <c r="J6" s="1" t="s">
        <v>35</v>
      </c>
      <c r="K6" s="1" t="s">
        <v>35</v>
      </c>
      <c r="L6" s="1" t="s">
        <v>41</v>
      </c>
      <c r="M6" s="1" t="s">
        <v>41</v>
      </c>
      <c r="N6" s="1"/>
      <c r="O6" s="1" t="s">
        <v>47</v>
      </c>
    </row>
    <row r="7" spans="1:15" ht="31.5" x14ac:dyDescent="0.25">
      <c r="A7" s="1">
        <v>3</v>
      </c>
      <c r="B7" s="1" t="s">
        <v>36</v>
      </c>
      <c r="C7" s="1" t="s">
        <v>99</v>
      </c>
      <c r="D7" s="1" t="s">
        <v>38</v>
      </c>
      <c r="E7" s="1">
        <v>100</v>
      </c>
      <c r="F7" s="1"/>
      <c r="G7" s="1" t="s">
        <v>35</v>
      </c>
      <c r="H7" s="1" t="s">
        <v>95</v>
      </c>
      <c r="I7" s="1" t="s">
        <v>40</v>
      </c>
      <c r="J7" s="1" t="s">
        <v>35</v>
      </c>
      <c r="K7" s="1" t="s">
        <v>35</v>
      </c>
      <c r="L7" s="1" t="s">
        <v>41</v>
      </c>
      <c r="M7" s="1" t="s">
        <v>41</v>
      </c>
      <c r="N7" s="1"/>
      <c r="O7" s="1" t="s">
        <v>42</v>
      </c>
    </row>
    <row r="8" spans="1:15" ht="31.5" x14ac:dyDescent="0.25">
      <c r="A8" s="1">
        <v>4</v>
      </c>
      <c r="B8" s="1" t="s">
        <v>100</v>
      </c>
      <c r="C8" s="1" t="s">
        <v>101</v>
      </c>
      <c r="D8" s="1" t="s">
        <v>38</v>
      </c>
      <c r="E8" s="1">
        <v>100</v>
      </c>
      <c r="F8" s="1"/>
      <c r="G8" s="1" t="s">
        <v>35</v>
      </c>
      <c r="H8" s="1" t="s">
        <v>95</v>
      </c>
      <c r="I8" s="1" t="s">
        <v>102</v>
      </c>
      <c r="J8" s="1" t="s">
        <v>35</v>
      </c>
      <c r="K8" s="1" t="s">
        <v>35</v>
      </c>
      <c r="L8" s="1" t="s">
        <v>41</v>
      </c>
      <c r="M8" s="1" t="s">
        <v>41</v>
      </c>
      <c r="N8" s="1"/>
      <c r="O8" s="1" t="s">
        <v>103</v>
      </c>
    </row>
    <row r="9" spans="1:15" x14ac:dyDescent="0.25">
      <c r="A9" s="1">
        <v>5</v>
      </c>
      <c r="B9" s="1" t="s">
        <v>67</v>
      </c>
      <c r="C9" s="1" t="s">
        <v>68</v>
      </c>
      <c r="D9" s="1" t="s">
        <v>69</v>
      </c>
      <c r="E9" s="1"/>
      <c r="F9" s="1"/>
      <c r="G9" s="1" t="s">
        <v>70</v>
      </c>
      <c r="H9" s="1" t="s">
        <v>35</v>
      </c>
      <c r="I9" s="1"/>
      <c r="J9" s="1"/>
      <c r="K9" s="1"/>
      <c r="L9" s="1"/>
      <c r="M9" s="1"/>
      <c r="N9" s="1"/>
      <c r="O9" s="1"/>
    </row>
    <row r="10" spans="1:15" x14ac:dyDescent="0.25">
      <c r="A10" s="1">
        <v>6</v>
      </c>
      <c r="B10" s="1" t="s">
        <v>71</v>
      </c>
      <c r="C10" s="1" t="s">
        <v>72</v>
      </c>
      <c r="D10" s="1" t="s">
        <v>45</v>
      </c>
      <c r="E10" s="1">
        <v>6</v>
      </c>
      <c r="F10" s="1"/>
      <c r="G10" s="1" t="s">
        <v>70</v>
      </c>
      <c r="H10" s="1" t="s">
        <v>35</v>
      </c>
      <c r="I10" s="1"/>
      <c r="J10" s="1"/>
      <c r="K10" s="1"/>
      <c r="L10" s="1"/>
      <c r="M10" s="1"/>
      <c r="N10" s="1"/>
      <c r="O10" s="1"/>
    </row>
    <row r="11" spans="1:15" x14ac:dyDescent="0.25">
      <c r="A11" s="1">
        <v>7</v>
      </c>
      <c r="B11" s="1" t="s">
        <v>73</v>
      </c>
      <c r="C11" s="1" t="s">
        <v>74</v>
      </c>
      <c r="D11" s="1" t="s">
        <v>69</v>
      </c>
      <c r="E11" s="1"/>
      <c r="F11" s="1"/>
      <c r="G11" s="1" t="s">
        <v>70</v>
      </c>
      <c r="H11" s="1" t="s">
        <v>35</v>
      </c>
      <c r="I11" s="1"/>
      <c r="J11" s="1"/>
      <c r="K11" s="1"/>
      <c r="L11" s="1"/>
      <c r="M11" s="1"/>
      <c r="N11" s="1"/>
      <c r="O11" s="1"/>
    </row>
    <row r="12" spans="1:15" x14ac:dyDescent="0.25">
      <c r="A12" s="1">
        <v>8</v>
      </c>
      <c r="B12" s="1" t="s">
        <v>75</v>
      </c>
      <c r="C12" s="1" t="s">
        <v>76</v>
      </c>
      <c r="D12" s="1" t="s">
        <v>45</v>
      </c>
      <c r="E12" s="1">
        <v>6</v>
      </c>
      <c r="F12" s="1"/>
      <c r="G12" s="1" t="s">
        <v>35</v>
      </c>
      <c r="H12" s="1" t="s">
        <v>35</v>
      </c>
      <c r="I12" s="1"/>
      <c r="J12" s="1"/>
      <c r="K12" s="1"/>
      <c r="L12" s="1"/>
      <c r="M12" s="1"/>
      <c r="N12" s="1"/>
      <c r="O12" s="1"/>
    </row>
  </sheetData>
  <mergeCells count="3">
    <mergeCell ref="A1:B1"/>
    <mergeCell ref="A2:B2"/>
    <mergeCell ref="A3:B3"/>
  </mergeCells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"/>
  <sheetViews>
    <sheetView workbookViewId="0"/>
  </sheetViews>
  <sheetFormatPr defaultRowHeight="15.75" x14ac:dyDescent="0.25"/>
  <cols>
    <col min="1" max="1" width="6" customWidth="1" collapsed="1"/>
    <col min="2" max="2" width="25" customWidth="1" collapsed="1"/>
    <col min="3" max="3" width="38" customWidth="1" collapsed="1"/>
    <col min="4" max="4" width="20" customWidth="1" collapsed="1"/>
    <col min="5" max="6" width="6" customWidth="1" collapsed="1"/>
    <col min="7" max="7" width="38" customWidth="1" collapsed="1"/>
    <col min="8" max="8" width="20" customWidth="1" collapsed="1"/>
    <col min="9" max="9" width="25" customWidth="1" collapsed="1"/>
    <col min="10" max="10" width="38" customWidth="1" collapsed="1"/>
    <col min="11" max="11" width="20" customWidth="1" collapsed="1"/>
    <col min="12" max="13" width="6" customWidth="1" collapsed="1"/>
    <col min="14" max="15" width="38" customWidth="1" collapsed="1"/>
  </cols>
  <sheetData>
    <row r="1" spans="1:15" ht="33" x14ac:dyDescent="0.25">
      <c r="A1" s="9" t="s">
        <v>17</v>
      </c>
      <c r="B1" s="9"/>
      <c r="C1" s="1" t="s">
        <v>104</v>
      </c>
      <c r="D1" s="1" t="s">
        <v>12</v>
      </c>
      <c r="E1" s="5" t="str">
        <f>HYPERLINK("#'目錄'!A1","回首頁")</f>
        <v>回首頁</v>
      </c>
      <c r="N1" s="4" t="s">
        <v>19</v>
      </c>
      <c r="O1" s="1"/>
    </row>
    <row r="2" spans="1:15" ht="24" customHeight="1" x14ac:dyDescent="0.25">
      <c r="A2" s="9" t="s">
        <v>20</v>
      </c>
      <c r="B2" s="9"/>
      <c r="C2" s="1" t="s">
        <v>105</v>
      </c>
      <c r="N2" s="4" t="s">
        <v>22</v>
      </c>
      <c r="O2" s="1" t="s">
        <v>106</v>
      </c>
    </row>
    <row r="3" spans="1:15" ht="24" customHeight="1" x14ac:dyDescent="0.25">
      <c r="A3" s="9" t="s">
        <v>24</v>
      </c>
      <c r="B3" s="9"/>
      <c r="C3" s="1" t="s">
        <v>107</v>
      </c>
      <c r="N3" s="4" t="s">
        <v>25</v>
      </c>
      <c r="O3" s="1"/>
    </row>
    <row r="4" spans="1:15" ht="16.5" x14ac:dyDescent="0.25">
      <c r="A4" s="2" t="s">
        <v>26</v>
      </c>
      <c r="B4" s="2" t="s">
        <v>27</v>
      </c>
      <c r="C4" s="2" t="s">
        <v>4</v>
      </c>
      <c r="D4" s="2" t="s">
        <v>28</v>
      </c>
      <c r="E4" s="2" t="s">
        <v>29</v>
      </c>
      <c r="F4" s="2" t="s">
        <v>30</v>
      </c>
      <c r="G4" s="2" t="s">
        <v>31</v>
      </c>
      <c r="H4" s="3" t="s">
        <v>32</v>
      </c>
      <c r="I4" s="3" t="s">
        <v>27</v>
      </c>
      <c r="J4" s="3" t="s">
        <v>4</v>
      </c>
      <c r="K4" s="3" t="s">
        <v>28</v>
      </c>
      <c r="L4" s="3" t="s">
        <v>29</v>
      </c>
      <c r="M4" s="3" t="s">
        <v>30</v>
      </c>
      <c r="N4" s="3" t="s">
        <v>33</v>
      </c>
      <c r="O4" s="4" t="s">
        <v>34</v>
      </c>
    </row>
    <row r="5" spans="1:15" ht="31.5" x14ac:dyDescent="0.25">
      <c r="A5" s="1">
        <v>1</v>
      </c>
      <c r="B5" s="1" t="s">
        <v>108</v>
      </c>
      <c r="C5" s="1" t="s">
        <v>109</v>
      </c>
      <c r="D5" s="1" t="s">
        <v>45</v>
      </c>
      <c r="E5" s="1">
        <v>32</v>
      </c>
      <c r="F5" s="1"/>
      <c r="G5" s="1" t="s">
        <v>70</v>
      </c>
      <c r="H5" s="1" t="s">
        <v>110</v>
      </c>
      <c r="I5" s="1" t="s">
        <v>108</v>
      </c>
      <c r="J5" s="1" t="s">
        <v>109</v>
      </c>
      <c r="K5" s="1" t="s">
        <v>111</v>
      </c>
      <c r="L5" s="1" t="s">
        <v>112</v>
      </c>
      <c r="M5" s="1" t="s">
        <v>41</v>
      </c>
      <c r="N5" s="1"/>
      <c r="O5" s="1" t="s">
        <v>113</v>
      </c>
    </row>
    <row r="6" spans="1:15" ht="110.25" x14ac:dyDescent="0.25">
      <c r="A6" s="1">
        <v>2</v>
      </c>
      <c r="B6" s="1" t="s">
        <v>114</v>
      </c>
      <c r="C6" s="1" t="s">
        <v>115</v>
      </c>
      <c r="D6" s="1" t="s">
        <v>45</v>
      </c>
      <c r="E6" s="1">
        <v>2</v>
      </c>
      <c r="F6" s="1"/>
      <c r="G6" s="1" t="s">
        <v>116</v>
      </c>
      <c r="H6" s="1" t="s">
        <v>35</v>
      </c>
      <c r="I6" s="1" t="s">
        <v>35</v>
      </c>
      <c r="J6" s="1" t="s">
        <v>35</v>
      </c>
      <c r="K6" s="1" t="s">
        <v>35</v>
      </c>
      <c r="L6" s="1"/>
      <c r="M6" s="1"/>
      <c r="N6" s="1"/>
      <c r="O6" s="1" t="s">
        <v>117</v>
      </c>
    </row>
    <row r="7" spans="1:15" ht="31.5" x14ac:dyDescent="0.25">
      <c r="A7" s="1">
        <v>3</v>
      </c>
      <c r="B7" s="1" t="s">
        <v>118</v>
      </c>
      <c r="C7" s="1" t="s">
        <v>119</v>
      </c>
      <c r="D7" s="1" t="s">
        <v>45</v>
      </c>
      <c r="E7" s="1">
        <v>1</v>
      </c>
      <c r="F7" s="1"/>
      <c r="G7" s="1" t="s">
        <v>120</v>
      </c>
      <c r="H7" s="1" t="s">
        <v>35</v>
      </c>
      <c r="I7" s="1" t="s">
        <v>35</v>
      </c>
      <c r="J7" s="1" t="s">
        <v>35</v>
      </c>
      <c r="K7" s="1" t="s">
        <v>35</v>
      </c>
      <c r="L7" s="1"/>
      <c r="M7" s="1"/>
      <c r="N7" s="1"/>
      <c r="O7" s="1" t="s">
        <v>121</v>
      </c>
    </row>
    <row r="8" spans="1:15" x14ac:dyDescent="0.25">
      <c r="A8" s="1">
        <v>4</v>
      </c>
      <c r="B8" s="1" t="s">
        <v>67</v>
      </c>
      <c r="C8" s="1" t="s">
        <v>68</v>
      </c>
      <c r="D8" s="1" t="s">
        <v>69</v>
      </c>
      <c r="E8" s="1"/>
      <c r="F8" s="1"/>
      <c r="G8" s="1" t="s">
        <v>35</v>
      </c>
      <c r="H8" s="1" t="s">
        <v>35</v>
      </c>
      <c r="I8" s="1"/>
      <c r="J8" s="1"/>
      <c r="K8" s="1"/>
      <c r="L8" s="1"/>
      <c r="M8" s="1"/>
      <c r="N8" s="1"/>
      <c r="O8" s="1"/>
    </row>
    <row r="9" spans="1:15" x14ac:dyDescent="0.25">
      <c r="A9" s="1">
        <v>5</v>
      </c>
      <c r="B9" s="1" t="s">
        <v>71</v>
      </c>
      <c r="C9" s="1" t="s">
        <v>72</v>
      </c>
      <c r="D9" s="1" t="s">
        <v>45</v>
      </c>
      <c r="E9" s="1">
        <v>6</v>
      </c>
      <c r="F9" s="1"/>
      <c r="G9" s="1" t="s">
        <v>35</v>
      </c>
      <c r="H9" s="1" t="s">
        <v>35</v>
      </c>
      <c r="I9" s="1"/>
      <c r="J9" s="1"/>
      <c r="K9" s="1"/>
      <c r="L9" s="1"/>
      <c r="M9" s="1"/>
      <c r="N9" s="1"/>
      <c r="O9" s="1"/>
    </row>
    <row r="10" spans="1:15" x14ac:dyDescent="0.25">
      <c r="A10" s="1">
        <v>6</v>
      </c>
      <c r="B10" s="1" t="s">
        <v>73</v>
      </c>
      <c r="C10" s="1" t="s">
        <v>74</v>
      </c>
      <c r="D10" s="1" t="s">
        <v>69</v>
      </c>
      <c r="E10" s="1"/>
      <c r="F10" s="1"/>
      <c r="G10" s="1" t="s">
        <v>35</v>
      </c>
      <c r="H10" s="1" t="s">
        <v>35</v>
      </c>
      <c r="I10" s="1"/>
      <c r="J10" s="1"/>
      <c r="K10" s="1"/>
      <c r="L10" s="1"/>
      <c r="M10" s="1"/>
      <c r="N10" s="1"/>
      <c r="O10" s="1"/>
    </row>
    <row r="11" spans="1:15" x14ac:dyDescent="0.25">
      <c r="A11" s="1">
        <v>7</v>
      </c>
      <c r="B11" s="1" t="s">
        <v>75</v>
      </c>
      <c r="C11" s="1" t="s">
        <v>76</v>
      </c>
      <c r="D11" s="1" t="s">
        <v>45</v>
      </c>
      <c r="E11" s="1">
        <v>6</v>
      </c>
      <c r="F11" s="1"/>
      <c r="G11" s="1" t="s">
        <v>35</v>
      </c>
      <c r="H11" s="1" t="s">
        <v>35</v>
      </c>
      <c r="I11" s="1"/>
      <c r="J11" s="1"/>
      <c r="K11" s="1"/>
      <c r="L11" s="1"/>
      <c r="M11" s="1"/>
      <c r="N11" s="1"/>
      <c r="O11" s="1"/>
    </row>
  </sheetData>
  <mergeCells count="3">
    <mergeCell ref="A1:B1"/>
    <mergeCell ref="A2:B2"/>
    <mergeCell ref="A3:B3"/>
  </mergeCells>
  <phoneticPr fontId="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workbookViewId="0"/>
  </sheetViews>
  <sheetFormatPr defaultRowHeight="15.75" x14ac:dyDescent="0.25"/>
  <cols>
    <col min="1" max="1" width="6" customWidth="1" collapsed="1"/>
    <col min="2" max="2" width="25" customWidth="1" collapsed="1"/>
    <col min="3" max="3" width="38" customWidth="1" collapsed="1"/>
    <col min="4" max="4" width="20" customWidth="1" collapsed="1"/>
    <col min="5" max="6" width="6" customWidth="1" collapsed="1"/>
    <col min="7" max="7" width="38" customWidth="1" collapsed="1"/>
    <col min="8" max="8" width="20" customWidth="1" collapsed="1"/>
    <col min="9" max="9" width="25" customWidth="1" collapsed="1"/>
    <col min="10" max="10" width="38" customWidth="1" collapsed="1"/>
    <col min="11" max="11" width="20" customWidth="1" collapsed="1"/>
    <col min="12" max="13" width="6" customWidth="1" collapsed="1"/>
    <col min="14" max="15" width="38" customWidth="1" collapsed="1"/>
  </cols>
  <sheetData>
    <row r="1" spans="1:15" ht="33" x14ac:dyDescent="0.25">
      <c r="A1" s="9" t="s">
        <v>17</v>
      </c>
      <c r="B1" s="9"/>
      <c r="C1" s="1" t="s">
        <v>122</v>
      </c>
      <c r="D1" s="1" t="s">
        <v>13</v>
      </c>
      <c r="E1" s="5" t="str">
        <f>HYPERLINK("#'目錄'!A1","回首頁")</f>
        <v>回首頁</v>
      </c>
      <c r="N1" s="4" t="s">
        <v>19</v>
      </c>
      <c r="O1" s="1"/>
    </row>
    <row r="2" spans="1:15" ht="24" customHeight="1" x14ac:dyDescent="0.25">
      <c r="A2" s="9" t="s">
        <v>20</v>
      </c>
      <c r="B2" s="9"/>
      <c r="C2" s="1" t="s">
        <v>123</v>
      </c>
      <c r="N2" s="4" t="s">
        <v>22</v>
      </c>
      <c r="O2" s="1" t="s">
        <v>124</v>
      </c>
    </row>
    <row r="3" spans="1:15" ht="24" customHeight="1" x14ac:dyDescent="0.25">
      <c r="A3" s="9" t="s">
        <v>24</v>
      </c>
      <c r="B3" s="9"/>
      <c r="C3" s="1" t="s">
        <v>125</v>
      </c>
      <c r="N3" s="4" t="s">
        <v>25</v>
      </c>
      <c r="O3" s="1"/>
    </row>
    <row r="4" spans="1:15" ht="16.5" x14ac:dyDescent="0.25">
      <c r="A4" s="2" t="s">
        <v>26</v>
      </c>
      <c r="B4" s="2" t="s">
        <v>27</v>
      </c>
      <c r="C4" s="2" t="s">
        <v>4</v>
      </c>
      <c r="D4" s="2" t="s">
        <v>28</v>
      </c>
      <c r="E4" s="2" t="s">
        <v>29</v>
      </c>
      <c r="F4" s="2" t="s">
        <v>30</v>
      </c>
      <c r="G4" s="2" t="s">
        <v>31</v>
      </c>
      <c r="H4" s="3" t="s">
        <v>32</v>
      </c>
      <c r="I4" s="3" t="s">
        <v>27</v>
      </c>
      <c r="J4" s="3" t="s">
        <v>4</v>
      </c>
      <c r="K4" s="3" t="s">
        <v>28</v>
      </c>
      <c r="L4" s="3" t="s">
        <v>29</v>
      </c>
      <c r="M4" s="3" t="s">
        <v>30</v>
      </c>
      <c r="N4" s="3" t="s">
        <v>33</v>
      </c>
      <c r="O4" s="4" t="s">
        <v>34</v>
      </c>
    </row>
    <row r="5" spans="1:15" ht="31.5" x14ac:dyDescent="0.25">
      <c r="A5" s="1">
        <v>1</v>
      </c>
      <c r="B5" s="1" t="s">
        <v>108</v>
      </c>
      <c r="C5" s="1" t="s">
        <v>109</v>
      </c>
      <c r="D5" s="1" t="s">
        <v>45</v>
      </c>
      <c r="E5" s="1">
        <v>32</v>
      </c>
      <c r="F5" s="1"/>
      <c r="G5" s="1" t="s">
        <v>70</v>
      </c>
      <c r="H5" s="1" t="s">
        <v>110</v>
      </c>
      <c r="I5" s="1" t="s">
        <v>108</v>
      </c>
      <c r="J5" s="1" t="s">
        <v>109</v>
      </c>
      <c r="K5" s="1" t="s">
        <v>111</v>
      </c>
      <c r="L5" s="1" t="s">
        <v>112</v>
      </c>
      <c r="M5" s="1" t="s">
        <v>41</v>
      </c>
      <c r="N5" s="1"/>
      <c r="O5" s="1" t="s">
        <v>126</v>
      </c>
    </row>
    <row r="6" spans="1:15" ht="31.5" x14ac:dyDescent="0.25">
      <c r="A6" s="1">
        <v>2</v>
      </c>
      <c r="B6" s="1" t="s">
        <v>127</v>
      </c>
      <c r="C6" s="1" t="s">
        <v>128</v>
      </c>
      <c r="D6" s="1" t="s">
        <v>129</v>
      </c>
      <c r="E6" s="1">
        <v>4</v>
      </c>
      <c r="F6" s="1"/>
      <c r="G6" s="1" t="s">
        <v>35</v>
      </c>
      <c r="H6" s="1" t="s">
        <v>130</v>
      </c>
      <c r="I6" s="1" t="s">
        <v>131</v>
      </c>
      <c r="J6" s="1" t="s">
        <v>128</v>
      </c>
      <c r="K6" s="1" t="s">
        <v>132</v>
      </c>
      <c r="L6" s="1" t="s">
        <v>133</v>
      </c>
      <c r="M6" s="1" t="s">
        <v>134</v>
      </c>
      <c r="N6" s="1"/>
      <c r="O6" s="1" t="s">
        <v>135</v>
      </c>
    </row>
    <row r="7" spans="1:15" ht="31.5" x14ac:dyDescent="0.25">
      <c r="A7" s="1">
        <v>3</v>
      </c>
      <c r="B7" s="1" t="s">
        <v>136</v>
      </c>
      <c r="C7" s="1" t="s">
        <v>137</v>
      </c>
      <c r="D7" s="1" t="s">
        <v>129</v>
      </c>
      <c r="E7" s="1">
        <v>16</v>
      </c>
      <c r="F7" s="1">
        <v>2</v>
      </c>
      <c r="G7" s="1" t="s">
        <v>35</v>
      </c>
      <c r="H7" s="1" t="s">
        <v>130</v>
      </c>
      <c r="I7" s="1" t="s">
        <v>138</v>
      </c>
      <c r="J7" s="1" t="s">
        <v>137</v>
      </c>
      <c r="K7" s="1" t="s">
        <v>139</v>
      </c>
      <c r="L7" s="1" t="s">
        <v>140</v>
      </c>
      <c r="M7" s="1" t="s">
        <v>134</v>
      </c>
      <c r="N7" s="1"/>
      <c r="O7" s="1" t="s">
        <v>141</v>
      </c>
    </row>
    <row r="8" spans="1:15" ht="31.5" x14ac:dyDescent="0.25">
      <c r="A8" s="1">
        <v>4</v>
      </c>
      <c r="B8" s="1" t="s">
        <v>142</v>
      </c>
      <c r="C8" s="1" t="s">
        <v>143</v>
      </c>
      <c r="D8" s="1" t="s">
        <v>129</v>
      </c>
      <c r="E8" s="1">
        <v>16</v>
      </c>
      <c r="F8" s="1">
        <v>2</v>
      </c>
      <c r="G8" s="1" t="s">
        <v>70</v>
      </c>
      <c r="H8" s="1" t="s">
        <v>130</v>
      </c>
      <c r="I8" s="1" t="s">
        <v>144</v>
      </c>
      <c r="J8" s="1" t="s">
        <v>145</v>
      </c>
      <c r="K8" s="1" t="s">
        <v>139</v>
      </c>
      <c r="L8" s="1" t="s">
        <v>140</v>
      </c>
      <c r="M8" s="1" t="s">
        <v>134</v>
      </c>
      <c r="N8" s="1"/>
      <c r="O8" s="1" t="s">
        <v>146</v>
      </c>
    </row>
    <row r="9" spans="1:15" ht="31.5" x14ac:dyDescent="0.25">
      <c r="A9" s="1">
        <v>5</v>
      </c>
      <c r="B9" s="1" t="s">
        <v>147</v>
      </c>
      <c r="C9" s="1" t="s">
        <v>148</v>
      </c>
      <c r="D9" s="1" t="s">
        <v>129</v>
      </c>
      <c r="E9" s="1">
        <v>16</v>
      </c>
      <c r="F9" s="1">
        <v>2</v>
      </c>
      <c r="G9" s="1" t="s">
        <v>35</v>
      </c>
      <c r="H9" s="1" t="s">
        <v>130</v>
      </c>
      <c r="I9" s="1" t="s">
        <v>149</v>
      </c>
      <c r="J9" s="1" t="s">
        <v>148</v>
      </c>
      <c r="K9" s="1" t="s">
        <v>139</v>
      </c>
      <c r="L9" s="1" t="s">
        <v>140</v>
      </c>
      <c r="M9" s="1" t="s">
        <v>134</v>
      </c>
      <c r="N9" s="1"/>
      <c r="O9" s="1" t="s">
        <v>150</v>
      </c>
    </row>
    <row r="10" spans="1:15" ht="31.5" x14ac:dyDescent="0.25">
      <c r="A10" s="1">
        <v>6</v>
      </c>
      <c r="B10" s="1" t="s">
        <v>151</v>
      </c>
      <c r="C10" s="1" t="s">
        <v>152</v>
      </c>
      <c r="D10" s="1" t="s">
        <v>129</v>
      </c>
      <c r="E10" s="1">
        <v>16</v>
      </c>
      <c r="F10" s="1">
        <v>2</v>
      </c>
      <c r="G10" s="1" t="s">
        <v>70</v>
      </c>
      <c r="H10" s="1" t="s">
        <v>130</v>
      </c>
      <c r="I10" s="1" t="s">
        <v>153</v>
      </c>
      <c r="J10" s="1" t="s">
        <v>152</v>
      </c>
      <c r="K10" s="1" t="s">
        <v>139</v>
      </c>
      <c r="L10" s="1" t="s">
        <v>140</v>
      </c>
      <c r="M10" s="1" t="s">
        <v>134</v>
      </c>
      <c r="N10" s="1"/>
      <c r="O10" s="1" t="s">
        <v>154</v>
      </c>
    </row>
    <row r="11" spans="1:15" ht="31.5" x14ac:dyDescent="0.25">
      <c r="A11" s="1">
        <v>7</v>
      </c>
      <c r="B11" s="1" t="s">
        <v>155</v>
      </c>
      <c r="C11" s="1" t="s">
        <v>156</v>
      </c>
      <c r="D11" s="1" t="s">
        <v>129</v>
      </c>
      <c r="E11" s="1">
        <v>16</v>
      </c>
      <c r="F11" s="1">
        <v>2</v>
      </c>
      <c r="G11" s="1" t="s">
        <v>70</v>
      </c>
      <c r="H11" s="1" t="s">
        <v>130</v>
      </c>
      <c r="I11" s="1" t="s">
        <v>157</v>
      </c>
      <c r="J11" s="1" t="s">
        <v>156</v>
      </c>
      <c r="K11" s="1" t="s">
        <v>139</v>
      </c>
      <c r="L11" s="1" t="s">
        <v>140</v>
      </c>
      <c r="M11" s="1" t="s">
        <v>134</v>
      </c>
      <c r="N11" s="1"/>
      <c r="O11" s="1" t="s">
        <v>158</v>
      </c>
    </row>
    <row r="12" spans="1:15" ht="31.5" x14ac:dyDescent="0.25">
      <c r="A12" s="1">
        <v>8</v>
      </c>
      <c r="B12" s="1" t="s">
        <v>159</v>
      </c>
      <c r="C12" s="1" t="s">
        <v>160</v>
      </c>
      <c r="D12" s="1" t="s">
        <v>129</v>
      </c>
      <c r="E12" s="1">
        <v>16</v>
      </c>
      <c r="F12" s="1">
        <v>2</v>
      </c>
      <c r="G12" s="1" t="s">
        <v>70</v>
      </c>
      <c r="H12" s="1" t="s">
        <v>130</v>
      </c>
      <c r="I12" s="1" t="s">
        <v>161</v>
      </c>
      <c r="J12" s="1" t="s">
        <v>160</v>
      </c>
      <c r="K12" s="1" t="s">
        <v>139</v>
      </c>
      <c r="L12" s="1" t="s">
        <v>140</v>
      </c>
      <c r="M12" s="1" t="s">
        <v>134</v>
      </c>
      <c r="N12" s="1"/>
      <c r="O12" s="1" t="s">
        <v>162</v>
      </c>
    </row>
    <row r="13" spans="1:15" ht="31.5" x14ac:dyDescent="0.25">
      <c r="A13" s="1">
        <v>9</v>
      </c>
      <c r="B13" s="1" t="s">
        <v>163</v>
      </c>
      <c r="C13" s="1" t="s">
        <v>164</v>
      </c>
      <c r="D13" s="1" t="s">
        <v>129</v>
      </c>
      <c r="E13" s="1">
        <v>16</v>
      </c>
      <c r="F13" s="1">
        <v>2</v>
      </c>
      <c r="G13" s="1" t="s">
        <v>70</v>
      </c>
      <c r="H13" s="1" t="s">
        <v>130</v>
      </c>
      <c r="I13" s="1" t="s">
        <v>165</v>
      </c>
      <c r="J13" s="1" t="s">
        <v>164</v>
      </c>
      <c r="K13" s="1" t="s">
        <v>139</v>
      </c>
      <c r="L13" s="1" t="s">
        <v>140</v>
      </c>
      <c r="M13" s="1" t="s">
        <v>134</v>
      </c>
      <c r="N13" s="1"/>
      <c r="O13" s="1" t="s">
        <v>166</v>
      </c>
    </row>
    <row r="14" spans="1:15" ht="31.5" x14ac:dyDescent="0.25">
      <c r="A14" s="1">
        <v>10</v>
      </c>
      <c r="B14" s="1" t="s">
        <v>167</v>
      </c>
      <c r="C14" s="1" t="s">
        <v>168</v>
      </c>
      <c r="D14" s="1" t="s">
        <v>129</v>
      </c>
      <c r="E14" s="1">
        <v>16</v>
      </c>
      <c r="F14" s="1">
        <v>2</v>
      </c>
      <c r="G14" s="1" t="s">
        <v>35</v>
      </c>
      <c r="H14" s="1" t="s">
        <v>130</v>
      </c>
      <c r="I14" s="1" t="s">
        <v>169</v>
      </c>
      <c r="J14" s="1" t="s">
        <v>168</v>
      </c>
      <c r="K14" s="1" t="s">
        <v>139</v>
      </c>
      <c r="L14" s="1" t="s">
        <v>140</v>
      </c>
      <c r="M14" s="1" t="s">
        <v>134</v>
      </c>
      <c r="N14" s="1"/>
      <c r="O14" s="1" t="s">
        <v>170</v>
      </c>
    </row>
    <row r="15" spans="1:15" ht="31.5" x14ac:dyDescent="0.25">
      <c r="A15" s="1">
        <v>11</v>
      </c>
      <c r="B15" s="1" t="s">
        <v>171</v>
      </c>
      <c r="C15" s="1" t="s">
        <v>172</v>
      </c>
      <c r="D15" s="1" t="s">
        <v>129</v>
      </c>
      <c r="E15" s="1">
        <v>16</v>
      </c>
      <c r="F15" s="1">
        <v>2</v>
      </c>
      <c r="G15" s="1" t="s">
        <v>35</v>
      </c>
      <c r="H15" s="1" t="s">
        <v>130</v>
      </c>
      <c r="I15" s="1" t="s">
        <v>173</v>
      </c>
      <c r="J15" s="1" t="s">
        <v>172</v>
      </c>
      <c r="K15" s="1" t="s">
        <v>139</v>
      </c>
      <c r="L15" s="1" t="s">
        <v>140</v>
      </c>
      <c r="M15" s="1" t="s">
        <v>134</v>
      </c>
      <c r="N15" s="1"/>
      <c r="O15" s="1" t="s">
        <v>174</v>
      </c>
    </row>
    <row r="16" spans="1:15" ht="31.5" x14ac:dyDescent="0.25">
      <c r="A16" s="1">
        <v>12</v>
      </c>
      <c r="B16" s="1" t="s">
        <v>175</v>
      </c>
      <c r="C16" s="1" t="s">
        <v>176</v>
      </c>
      <c r="D16" s="1" t="s">
        <v>129</v>
      </c>
      <c r="E16" s="1">
        <v>16</v>
      </c>
      <c r="F16" s="1">
        <v>2</v>
      </c>
      <c r="G16" s="1" t="s">
        <v>35</v>
      </c>
      <c r="H16" s="1" t="s">
        <v>130</v>
      </c>
      <c r="I16" s="1" t="s">
        <v>177</v>
      </c>
      <c r="J16" s="1" t="s">
        <v>176</v>
      </c>
      <c r="K16" s="1" t="s">
        <v>139</v>
      </c>
      <c r="L16" s="1" t="s">
        <v>140</v>
      </c>
      <c r="M16" s="1" t="s">
        <v>134</v>
      </c>
      <c r="N16" s="1"/>
      <c r="O16" s="1" t="s">
        <v>178</v>
      </c>
    </row>
    <row r="17" spans="1:15" ht="31.5" x14ac:dyDescent="0.25">
      <c r="A17" s="1">
        <v>13</v>
      </c>
      <c r="B17" s="1" t="s">
        <v>179</v>
      </c>
      <c r="C17" s="1" t="s">
        <v>180</v>
      </c>
      <c r="D17" s="1" t="s">
        <v>129</v>
      </c>
      <c r="E17" s="1">
        <v>16</v>
      </c>
      <c r="F17" s="1">
        <v>2</v>
      </c>
      <c r="G17" s="1" t="s">
        <v>35</v>
      </c>
      <c r="H17" s="1" t="s">
        <v>130</v>
      </c>
      <c r="I17" s="1" t="s">
        <v>181</v>
      </c>
      <c r="J17" s="1" t="s">
        <v>180</v>
      </c>
      <c r="K17" s="1" t="s">
        <v>139</v>
      </c>
      <c r="L17" s="1" t="s">
        <v>140</v>
      </c>
      <c r="M17" s="1" t="s">
        <v>134</v>
      </c>
      <c r="N17" s="1"/>
      <c r="O17" s="1" t="s">
        <v>182</v>
      </c>
    </row>
    <row r="18" spans="1:15" ht="31.5" x14ac:dyDescent="0.25">
      <c r="A18" s="1">
        <v>14</v>
      </c>
      <c r="B18" s="1" t="s">
        <v>183</v>
      </c>
      <c r="C18" s="1" t="s">
        <v>184</v>
      </c>
      <c r="D18" s="1" t="s">
        <v>129</v>
      </c>
      <c r="E18" s="1">
        <v>16</v>
      </c>
      <c r="F18" s="1">
        <v>2</v>
      </c>
      <c r="G18" s="1" t="s">
        <v>35</v>
      </c>
      <c r="H18" s="1" t="s">
        <v>130</v>
      </c>
      <c r="I18" s="1" t="s">
        <v>185</v>
      </c>
      <c r="J18" s="1" t="s">
        <v>184</v>
      </c>
      <c r="K18" s="1" t="s">
        <v>139</v>
      </c>
      <c r="L18" s="1" t="s">
        <v>140</v>
      </c>
      <c r="M18" s="1" t="s">
        <v>134</v>
      </c>
      <c r="N18" s="1"/>
      <c r="O18" s="1" t="s">
        <v>186</v>
      </c>
    </row>
    <row r="19" spans="1:15" ht="31.5" x14ac:dyDescent="0.25">
      <c r="A19" s="1">
        <v>15</v>
      </c>
      <c r="B19" s="1" t="s">
        <v>187</v>
      </c>
      <c r="C19" s="1" t="s">
        <v>188</v>
      </c>
      <c r="D19" s="1" t="s">
        <v>129</v>
      </c>
      <c r="E19" s="1">
        <v>16</v>
      </c>
      <c r="F19" s="1">
        <v>2</v>
      </c>
      <c r="G19" s="1" t="s">
        <v>35</v>
      </c>
      <c r="H19" s="1" t="s">
        <v>130</v>
      </c>
      <c r="I19" s="1" t="s">
        <v>189</v>
      </c>
      <c r="J19" s="1" t="s">
        <v>188</v>
      </c>
      <c r="K19" s="1" t="s">
        <v>139</v>
      </c>
      <c r="L19" s="1" t="s">
        <v>140</v>
      </c>
      <c r="M19" s="1" t="s">
        <v>134</v>
      </c>
      <c r="N19" s="1"/>
      <c r="O19" s="1" t="s">
        <v>190</v>
      </c>
    </row>
    <row r="20" spans="1:15" ht="31.5" x14ac:dyDescent="0.25">
      <c r="A20" s="1">
        <v>16</v>
      </c>
      <c r="B20" s="1" t="s">
        <v>191</v>
      </c>
      <c r="C20" s="1" t="s">
        <v>192</v>
      </c>
      <c r="D20" s="1" t="s">
        <v>129</v>
      </c>
      <c r="E20" s="1">
        <v>16</v>
      </c>
      <c r="F20" s="1">
        <v>2</v>
      </c>
      <c r="G20" s="1" t="s">
        <v>35</v>
      </c>
      <c r="H20" s="1" t="s">
        <v>130</v>
      </c>
      <c r="I20" s="1" t="s">
        <v>193</v>
      </c>
      <c r="J20" s="1" t="s">
        <v>192</v>
      </c>
      <c r="K20" s="1" t="s">
        <v>139</v>
      </c>
      <c r="L20" s="1" t="s">
        <v>140</v>
      </c>
      <c r="M20" s="1" t="s">
        <v>134</v>
      </c>
      <c r="N20" s="1"/>
      <c r="O20" s="1" t="s">
        <v>194</v>
      </c>
    </row>
    <row r="21" spans="1:15" ht="31.5" x14ac:dyDescent="0.25">
      <c r="A21" s="1">
        <v>17</v>
      </c>
      <c r="B21" s="1" t="s">
        <v>195</v>
      </c>
      <c r="C21" s="1" t="s">
        <v>196</v>
      </c>
      <c r="D21" s="1" t="s">
        <v>129</v>
      </c>
      <c r="E21" s="1">
        <v>16</v>
      </c>
      <c r="F21" s="1">
        <v>2</v>
      </c>
      <c r="G21" s="1" t="s">
        <v>35</v>
      </c>
      <c r="H21" s="1" t="s">
        <v>130</v>
      </c>
      <c r="I21" s="1" t="s">
        <v>197</v>
      </c>
      <c r="J21" s="1" t="s">
        <v>196</v>
      </c>
      <c r="K21" s="1" t="s">
        <v>139</v>
      </c>
      <c r="L21" s="1" t="s">
        <v>140</v>
      </c>
      <c r="M21" s="1" t="s">
        <v>134</v>
      </c>
      <c r="N21" s="1"/>
      <c r="O21" s="1" t="s">
        <v>198</v>
      </c>
    </row>
    <row r="22" spans="1:15" ht="31.5" x14ac:dyDescent="0.25">
      <c r="A22" s="1">
        <v>18</v>
      </c>
      <c r="B22" s="1" t="s">
        <v>199</v>
      </c>
      <c r="C22" s="1" t="s">
        <v>200</v>
      </c>
      <c r="D22" s="1" t="s">
        <v>129</v>
      </c>
      <c r="E22" s="1">
        <v>16</v>
      </c>
      <c r="F22" s="1">
        <v>2</v>
      </c>
      <c r="G22" s="1" t="s">
        <v>35</v>
      </c>
      <c r="H22" s="1" t="s">
        <v>130</v>
      </c>
      <c r="I22" s="1" t="s">
        <v>201</v>
      </c>
      <c r="J22" s="1" t="s">
        <v>200</v>
      </c>
      <c r="K22" s="1" t="s">
        <v>139</v>
      </c>
      <c r="L22" s="1" t="s">
        <v>140</v>
      </c>
      <c r="M22" s="1" t="s">
        <v>134</v>
      </c>
      <c r="N22" s="1"/>
      <c r="O22" s="1" t="s">
        <v>202</v>
      </c>
    </row>
    <row r="23" spans="1:15" ht="31.5" x14ac:dyDescent="0.25">
      <c r="A23" s="1">
        <v>19</v>
      </c>
      <c r="B23" s="1" t="s">
        <v>203</v>
      </c>
      <c r="C23" s="1" t="s">
        <v>204</v>
      </c>
      <c r="D23" s="1" t="s">
        <v>129</v>
      </c>
      <c r="E23" s="1">
        <v>16</v>
      </c>
      <c r="F23" s="1">
        <v>2</v>
      </c>
      <c r="G23" s="1" t="s">
        <v>35</v>
      </c>
      <c r="H23" s="1" t="s">
        <v>130</v>
      </c>
      <c r="I23" s="1" t="s">
        <v>205</v>
      </c>
      <c r="J23" s="1" t="s">
        <v>204</v>
      </c>
      <c r="K23" s="1" t="s">
        <v>139</v>
      </c>
      <c r="L23" s="1" t="s">
        <v>140</v>
      </c>
      <c r="M23" s="1" t="s">
        <v>134</v>
      </c>
      <c r="N23" s="1"/>
      <c r="O23" s="1" t="s">
        <v>206</v>
      </c>
    </row>
    <row r="24" spans="1:15" ht="31.5" x14ac:dyDescent="0.25">
      <c r="A24" s="1">
        <v>20</v>
      </c>
      <c r="B24" s="1" t="s">
        <v>207</v>
      </c>
      <c r="C24" s="1" t="s">
        <v>208</v>
      </c>
      <c r="D24" s="1" t="s">
        <v>129</v>
      </c>
      <c r="E24" s="1">
        <v>16</v>
      </c>
      <c r="F24" s="1">
        <v>2</v>
      </c>
      <c r="G24" s="1" t="s">
        <v>35</v>
      </c>
      <c r="H24" s="1" t="s">
        <v>130</v>
      </c>
      <c r="I24" s="1" t="s">
        <v>209</v>
      </c>
      <c r="J24" s="1" t="s">
        <v>208</v>
      </c>
      <c r="K24" s="1" t="s">
        <v>139</v>
      </c>
      <c r="L24" s="1" t="s">
        <v>140</v>
      </c>
      <c r="M24" s="1" t="s">
        <v>134</v>
      </c>
      <c r="N24" s="1"/>
      <c r="O24" s="1" t="s">
        <v>210</v>
      </c>
    </row>
    <row r="25" spans="1:15" ht="31.5" x14ac:dyDescent="0.25">
      <c r="A25" s="1">
        <v>21</v>
      </c>
      <c r="B25" s="1" t="s">
        <v>211</v>
      </c>
      <c r="C25" s="1" t="s">
        <v>212</v>
      </c>
      <c r="D25" s="1" t="s">
        <v>129</v>
      </c>
      <c r="E25" s="1">
        <v>16</v>
      </c>
      <c r="F25" s="1">
        <v>2</v>
      </c>
      <c r="G25" s="1" t="s">
        <v>35</v>
      </c>
      <c r="H25" s="1" t="s">
        <v>130</v>
      </c>
      <c r="I25" s="1" t="s">
        <v>213</v>
      </c>
      <c r="J25" s="1" t="s">
        <v>212</v>
      </c>
      <c r="K25" s="1" t="s">
        <v>139</v>
      </c>
      <c r="L25" s="1" t="s">
        <v>140</v>
      </c>
      <c r="M25" s="1" t="s">
        <v>134</v>
      </c>
      <c r="N25" s="1"/>
      <c r="O25" s="1" t="s">
        <v>214</v>
      </c>
    </row>
    <row r="26" spans="1:15" ht="31.5" x14ac:dyDescent="0.25">
      <c r="A26" s="1">
        <v>22</v>
      </c>
      <c r="B26" s="1" t="s">
        <v>215</v>
      </c>
      <c r="C26" s="1" t="s">
        <v>216</v>
      </c>
      <c r="D26" s="1" t="s">
        <v>129</v>
      </c>
      <c r="E26" s="1">
        <v>16</v>
      </c>
      <c r="F26" s="1">
        <v>2</v>
      </c>
      <c r="G26" s="1" t="s">
        <v>35</v>
      </c>
      <c r="H26" s="1" t="s">
        <v>130</v>
      </c>
      <c r="I26" s="1" t="s">
        <v>217</v>
      </c>
      <c r="J26" s="1" t="s">
        <v>216</v>
      </c>
      <c r="K26" s="1" t="s">
        <v>139</v>
      </c>
      <c r="L26" s="1" t="s">
        <v>140</v>
      </c>
      <c r="M26" s="1" t="s">
        <v>134</v>
      </c>
      <c r="N26" s="1"/>
      <c r="O26" s="1" t="s">
        <v>218</v>
      </c>
    </row>
    <row r="27" spans="1:15" ht="31.5" x14ac:dyDescent="0.25">
      <c r="A27" s="1">
        <v>23</v>
      </c>
      <c r="B27" s="1" t="s">
        <v>219</v>
      </c>
      <c r="C27" s="1" t="s">
        <v>220</v>
      </c>
      <c r="D27" s="1" t="s">
        <v>129</v>
      </c>
      <c r="E27" s="1">
        <v>16</v>
      </c>
      <c r="F27" s="1">
        <v>2</v>
      </c>
      <c r="G27" s="1" t="s">
        <v>35</v>
      </c>
      <c r="H27" s="1" t="s">
        <v>130</v>
      </c>
      <c r="I27" s="1" t="s">
        <v>221</v>
      </c>
      <c r="J27" s="1" t="s">
        <v>220</v>
      </c>
      <c r="K27" s="1" t="s">
        <v>139</v>
      </c>
      <c r="L27" s="1" t="s">
        <v>140</v>
      </c>
      <c r="M27" s="1" t="s">
        <v>134</v>
      </c>
      <c r="N27" s="1"/>
      <c r="O27" s="1" t="s">
        <v>222</v>
      </c>
    </row>
    <row r="28" spans="1:15" ht="31.5" x14ac:dyDescent="0.25">
      <c r="A28" s="1">
        <v>24</v>
      </c>
      <c r="B28" s="1" t="s">
        <v>223</v>
      </c>
      <c r="C28" s="1" t="s">
        <v>224</v>
      </c>
      <c r="D28" s="1" t="s">
        <v>129</v>
      </c>
      <c r="E28" s="1">
        <v>16</v>
      </c>
      <c r="F28" s="1">
        <v>2</v>
      </c>
      <c r="G28" s="1" t="s">
        <v>35</v>
      </c>
      <c r="H28" s="1" t="s">
        <v>130</v>
      </c>
      <c r="I28" s="1" t="s">
        <v>225</v>
      </c>
      <c r="J28" s="1" t="s">
        <v>224</v>
      </c>
      <c r="K28" s="1" t="s">
        <v>139</v>
      </c>
      <c r="L28" s="1" t="s">
        <v>140</v>
      </c>
      <c r="M28" s="1" t="s">
        <v>134</v>
      </c>
      <c r="N28" s="1"/>
      <c r="O28" s="1" t="s">
        <v>226</v>
      </c>
    </row>
    <row r="29" spans="1:15" ht="31.5" x14ac:dyDescent="0.25">
      <c r="A29" s="1">
        <v>25</v>
      </c>
      <c r="B29" s="1" t="s">
        <v>227</v>
      </c>
      <c r="C29" s="1" t="s">
        <v>228</v>
      </c>
      <c r="D29" s="1" t="s">
        <v>129</v>
      </c>
      <c r="E29" s="1">
        <v>16</v>
      </c>
      <c r="F29" s="1">
        <v>2</v>
      </c>
      <c r="G29" s="1" t="s">
        <v>35</v>
      </c>
      <c r="H29" s="1" t="s">
        <v>130</v>
      </c>
      <c r="I29" s="1" t="s">
        <v>229</v>
      </c>
      <c r="J29" s="1" t="s">
        <v>228</v>
      </c>
      <c r="K29" s="1" t="s">
        <v>139</v>
      </c>
      <c r="L29" s="1" t="s">
        <v>140</v>
      </c>
      <c r="M29" s="1" t="s">
        <v>134</v>
      </c>
      <c r="N29" s="1"/>
      <c r="O29" s="1" t="s">
        <v>230</v>
      </c>
    </row>
    <row r="30" spans="1:15" ht="31.5" x14ac:dyDescent="0.25">
      <c r="A30" s="1">
        <v>26</v>
      </c>
      <c r="B30" s="1" t="s">
        <v>231</v>
      </c>
      <c r="C30" s="1" t="s">
        <v>232</v>
      </c>
      <c r="D30" s="1" t="s">
        <v>129</v>
      </c>
      <c r="E30" s="1">
        <v>16</v>
      </c>
      <c r="F30" s="1">
        <v>2</v>
      </c>
      <c r="G30" s="1" t="s">
        <v>35</v>
      </c>
      <c r="H30" s="1" t="s">
        <v>130</v>
      </c>
      <c r="I30" s="1" t="s">
        <v>233</v>
      </c>
      <c r="J30" s="1" t="s">
        <v>232</v>
      </c>
      <c r="K30" s="1" t="s">
        <v>139</v>
      </c>
      <c r="L30" s="1" t="s">
        <v>140</v>
      </c>
      <c r="M30" s="1" t="s">
        <v>134</v>
      </c>
      <c r="N30" s="1"/>
      <c r="O30" s="1" t="s">
        <v>234</v>
      </c>
    </row>
    <row r="31" spans="1:15" ht="31.5" x14ac:dyDescent="0.25">
      <c r="A31" s="1">
        <v>27</v>
      </c>
      <c r="B31" s="1" t="s">
        <v>235</v>
      </c>
      <c r="C31" s="1" t="s">
        <v>236</v>
      </c>
      <c r="D31" s="1" t="s">
        <v>129</v>
      </c>
      <c r="E31" s="1">
        <v>16</v>
      </c>
      <c r="F31" s="1">
        <v>2</v>
      </c>
      <c r="G31" s="1" t="s">
        <v>35</v>
      </c>
      <c r="H31" s="1" t="s">
        <v>130</v>
      </c>
      <c r="I31" s="1" t="s">
        <v>237</v>
      </c>
      <c r="J31" s="1" t="s">
        <v>236</v>
      </c>
      <c r="K31" s="1" t="s">
        <v>139</v>
      </c>
      <c r="L31" s="1" t="s">
        <v>140</v>
      </c>
      <c r="M31" s="1" t="s">
        <v>134</v>
      </c>
      <c r="N31" s="1"/>
      <c r="O31" s="1" t="s">
        <v>238</v>
      </c>
    </row>
    <row r="32" spans="1:15" ht="31.5" x14ac:dyDescent="0.25">
      <c r="A32" s="1">
        <v>28</v>
      </c>
      <c r="B32" s="1" t="s">
        <v>239</v>
      </c>
      <c r="C32" s="1" t="s">
        <v>240</v>
      </c>
      <c r="D32" s="1" t="s">
        <v>38</v>
      </c>
      <c r="E32" s="1">
        <v>14</v>
      </c>
      <c r="F32" s="1"/>
      <c r="G32" s="1" t="s">
        <v>35</v>
      </c>
      <c r="H32" s="1" t="s">
        <v>130</v>
      </c>
      <c r="I32" s="1" t="s">
        <v>241</v>
      </c>
      <c r="J32" s="1" t="s">
        <v>242</v>
      </c>
      <c r="K32" s="1" t="s">
        <v>243</v>
      </c>
      <c r="L32" s="1" t="s">
        <v>244</v>
      </c>
      <c r="M32" s="1" t="s">
        <v>41</v>
      </c>
      <c r="N32" s="1"/>
      <c r="O32" s="1" t="s">
        <v>245</v>
      </c>
    </row>
    <row r="33" spans="1:15" ht="31.5" x14ac:dyDescent="0.25">
      <c r="A33" s="1">
        <v>29</v>
      </c>
      <c r="B33" s="1" t="s">
        <v>246</v>
      </c>
      <c r="C33" s="1" t="s">
        <v>247</v>
      </c>
      <c r="D33" s="1" t="s">
        <v>248</v>
      </c>
      <c r="E33" s="1">
        <v>8</v>
      </c>
      <c r="F33" s="1"/>
      <c r="G33" s="1" t="s">
        <v>35</v>
      </c>
      <c r="H33" s="1" t="s">
        <v>130</v>
      </c>
      <c r="I33" s="1" t="s">
        <v>249</v>
      </c>
      <c r="J33" s="1" t="s">
        <v>250</v>
      </c>
      <c r="K33" s="1" t="s">
        <v>132</v>
      </c>
      <c r="L33" s="1" t="s">
        <v>251</v>
      </c>
      <c r="M33" s="1" t="s">
        <v>134</v>
      </c>
      <c r="N33" s="1"/>
      <c r="O33" s="1" t="s">
        <v>252</v>
      </c>
    </row>
    <row r="34" spans="1:15" x14ac:dyDescent="0.25">
      <c r="A34" s="1">
        <v>30</v>
      </c>
      <c r="B34" s="1" t="s">
        <v>67</v>
      </c>
      <c r="C34" s="1" t="s">
        <v>68</v>
      </c>
      <c r="D34" s="1" t="s">
        <v>69</v>
      </c>
      <c r="E34" s="1"/>
      <c r="F34" s="1"/>
      <c r="G34" s="1" t="s">
        <v>35</v>
      </c>
      <c r="H34" s="1" t="s">
        <v>35</v>
      </c>
      <c r="I34" s="1"/>
      <c r="J34" s="1"/>
      <c r="K34" s="1"/>
      <c r="L34" s="1"/>
      <c r="M34" s="1"/>
      <c r="N34" s="1"/>
      <c r="O34" s="1"/>
    </row>
    <row r="35" spans="1:15" x14ac:dyDescent="0.25">
      <c r="A35" s="1">
        <v>31</v>
      </c>
      <c r="B35" s="1" t="s">
        <v>71</v>
      </c>
      <c r="C35" s="1" t="s">
        <v>72</v>
      </c>
      <c r="D35" s="1" t="s">
        <v>45</v>
      </c>
      <c r="E35" s="1">
        <v>6</v>
      </c>
      <c r="F35" s="1"/>
      <c r="G35" s="1" t="s">
        <v>35</v>
      </c>
      <c r="H35" s="1" t="s">
        <v>35</v>
      </c>
      <c r="I35" s="1"/>
      <c r="J35" s="1"/>
      <c r="K35" s="1"/>
      <c r="L35" s="1"/>
      <c r="M35" s="1"/>
      <c r="N35" s="1"/>
      <c r="O35" s="1"/>
    </row>
    <row r="36" spans="1:15" x14ac:dyDescent="0.25">
      <c r="A36" s="1">
        <v>32</v>
      </c>
      <c r="B36" s="1" t="s">
        <v>73</v>
      </c>
      <c r="C36" s="1" t="s">
        <v>74</v>
      </c>
      <c r="D36" s="1" t="s">
        <v>69</v>
      </c>
      <c r="E36" s="1"/>
      <c r="F36" s="1"/>
      <c r="G36" s="1" t="s">
        <v>35</v>
      </c>
      <c r="H36" s="1" t="s">
        <v>35</v>
      </c>
      <c r="I36" s="1"/>
      <c r="J36" s="1"/>
      <c r="K36" s="1"/>
      <c r="L36" s="1"/>
      <c r="M36" s="1"/>
      <c r="N36" s="1"/>
      <c r="O36" s="1"/>
    </row>
    <row r="37" spans="1:15" x14ac:dyDescent="0.25">
      <c r="A37" s="1">
        <v>33</v>
      </c>
      <c r="B37" s="1" t="s">
        <v>75</v>
      </c>
      <c r="C37" s="1" t="s">
        <v>76</v>
      </c>
      <c r="D37" s="1" t="s">
        <v>45</v>
      </c>
      <c r="E37" s="1">
        <v>6</v>
      </c>
      <c r="F37" s="1"/>
      <c r="G37" s="1" t="s">
        <v>35</v>
      </c>
      <c r="H37" s="1" t="s">
        <v>35</v>
      </c>
      <c r="I37" s="1"/>
      <c r="J37" s="1"/>
      <c r="K37" s="1"/>
      <c r="L37" s="1"/>
      <c r="M37" s="1"/>
      <c r="N37" s="1"/>
      <c r="O37" s="1"/>
    </row>
  </sheetData>
  <mergeCells count="3">
    <mergeCell ref="A1:B1"/>
    <mergeCell ref="A2:B2"/>
    <mergeCell ref="A3:B3"/>
  </mergeCells>
  <phoneticPr fontId="4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3"/>
  <sheetViews>
    <sheetView tabSelected="1" topLeftCell="G1" workbookViewId="0">
      <selection activeCell="O6" sqref="O6"/>
    </sheetView>
  </sheetViews>
  <sheetFormatPr defaultRowHeight="15.75" x14ac:dyDescent="0.25"/>
  <cols>
    <col min="1" max="1" width="6" customWidth="1" collapsed="1"/>
    <col min="2" max="2" width="25" customWidth="1" collapsed="1"/>
    <col min="3" max="3" width="38" customWidth="1" collapsed="1"/>
    <col min="4" max="4" width="20" customWidth="1" collapsed="1"/>
    <col min="5" max="6" width="6" customWidth="1" collapsed="1"/>
    <col min="7" max="7" width="38" customWidth="1" collapsed="1"/>
    <col min="8" max="8" width="20" customWidth="1" collapsed="1"/>
    <col min="9" max="9" width="25" customWidth="1" collapsed="1"/>
    <col min="10" max="10" width="38" customWidth="1" collapsed="1"/>
    <col min="11" max="11" width="20" customWidth="1" collapsed="1"/>
    <col min="12" max="13" width="6" customWidth="1" collapsed="1"/>
    <col min="14" max="15" width="38" customWidth="1" collapsed="1"/>
  </cols>
  <sheetData>
    <row r="1" spans="1:15" ht="33" x14ac:dyDescent="0.25">
      <c r="A1" s="9" t="s">
        <v>17</v>
      </c>
      <c r="B1" s="9"/>
      <c r="C1" s="1" t="s">
        <v>110</v>
      </c>
      <c r="D1" s="1" t="s">
        <v>14</v>
      </c>
      <c r="E1" s="5" t="str">
        <f>HYPERLINK("#'目錄'!A1","回首頁")</f>
        <v>回首頁</v>
      </c>
      <c r="N1" s="4" t="s">
        <v>19</v>
      </c>
      <c r="O1" s="1"/>
    </row>
    <row r="2" spans="1:15" ht="24" customHeight="1" x14ac:dyDescent="0.25">
      <c r="A2" s="9" t="s">
        <v>20</v>
      </c>
      <c r="B2" s="9"/>
      <c r="C2" s="1" t="s">
        <v>579</v>
      </c>
      <c r="N2" s="4" t="s">
        <v>22</v>
      </c>
      <c r="O2" s="1" t="s">
        <v>573</v>
      </c>
    </row>
    <row r="3" spans="1:15" ht="24" customHeight="1" x14ac:dyDescent="0.25">
      <c r="A3" s="9" t="s">
        <v>24</v>
      </c>
      <c r="B3" s="9"/>
      <c r="C3" s="1"/>
      <c r="N3" s="4" t="s">
        <v>25</v>
      </c>
      <c r="O3" s="1"/>
    </row>
    <row r="4" spans="1:15" ht="16.5" x14ac:dyDescent="0.25">
      <c r="A4" s="2" t="s">
        <v>26</v>
      </c>
      <c r="B4" s="2" t="s">
        <v>27</v>
      </c>
      <c r="C4" s="2" t="s">
        <v>4</v>
      </c>
      <c r="D4" s="2" t="s">
        <v>28</v>
      </c>
      <c r="E4" s="2" t="s">
        <v>29</v>
      </c>
      <c r="F4" s="2" t="s">
        <v>30</v>
      </c>
      <c r="G4" s="2" t="s">
        <v>31</v>
      </c>
      <c r="H4" s="3" t="s">
        <v>32</v>
      </c>
      <c r="I4" s="3" t="s">
        <v>27</v>
      </c>
      <c r="J4" s="3" t="s">
        <v>4</v>
      </c>
      <c r="K4" s="3" t="s">
        <v>28</v>
      </c>
      <c r="L4" s="3" t="s">
        <v>29</v>
      </c>
      <c r="M4" s="3" t="s">
        <v>30</v>
      </c>
      <c r="N4" s="3" t="s">
        <v>33</v>
      </c>
      <c r="O4" s="4" t="s">
        <v>34</v>
      </c>
    </row>
    <row r="5" spans="1:15" x14ac:dyDescent="0.25">
      <c r="A5" s="1">
        <v>1</v>
      </c>
      <c r="B5" s="1" t="s">
        <v>108</v>
      </c>
      <c r="C5" s="1" t="s">
        <v>109</v>
      </c>
      <c r="D5" s="1" t="s">
        <v>45</v>
      </c>
      <c r="E5" s="1">
        <v>32</v>
      </c>
      <c r="F5" s="1"/>
      <c r="G5" s="1" t="s">
        <v>35</v>
      </c>
      <c r="H5" s="1" t="s">
        <v>35</v>
      </c>
      <c r="I5" s="1" t="s">
        <v>35</v>
      </c>
      <c r="J5" s="1" t="s">
        <v>35</v>
      </c>
      <c r="K5" s="1" t="s">
        <v>35</v>
      </c>
      <c r="L5" s="1"/>
      <c r="M5" s="1"/>
      <c r="N5" s="1" t="s">
        <v>253</v>
      </c>
    </row>
    <row r="6" spans="1:15" ht="126" x14ac:dyDescent="0.25">
      <c r="A6" s="1">
        <v>2</v>
      </c>
      <c r="B6" s="1" t="s">
        <v>43</v>
      </c>
      <c r="C6" s="1" t="s">
        <v>254</v>
      </c>
      <c r="D6" s="1" t="s">
        <v>45</v>
      </c>
      <c r="E6" s="1">
        <v>10</v>
      </c>
      <c r="F6" s="1"/>
      <c r="G6" s="1" t="s">
        <v>35</v>
      </c>
      <c r="H6" s="1" t="s">
        <v>255</v>
      </c>
      <c r="I6" s="1" t="s">
        <v>256</v>
      </c>
      <c r="J6" s="1" t="s">
        <v>257</v>
      </c>
      <c r="K6" s="1" t="s">
        <v>243</v>
      </c>
      <c r="L6" s="1" t="s">
        <v>258</v>
      </c>
      <c r="M6" s="1" t="s">
        <v>41</v>
      </c>
      <c r="N6" s="1"/>
      <c r="O6" s="1" t="s">
        <v>580</v>
      </c>
    </row>
    <row r="7" spans="1:15" ht="31.5" x14ac:dyDescent="0.25">
      <c r="A7" s="1">
        <v>3</v>
      </c>
      <c r="B7" s="1" t="s">
        <v>259</v>
      </c>
      <c r="C7" s="1" t="s">
        <v>260</v>
      </c>
      <c r="D7" s="1" t="s">
        <v>129</v>
      </c>
      <c r="E7" s="1">
        <v>7</v>
      </c>
      <c r="F7" s="1"/>
      <c r="G7" s="1" t="s">
        <v>261</v>
      </c>
      <c r="H7" s="1" t="s">
        <v>255</v>
      </c>
      <c r="I7" s="1" t="s">
        <v>262</v>
      </c>
      <c r="J7" s="1" t="s">
        <v>260</v>
      </c>
      <c r="K7" s="1" t="s">
        <v>132</v>
      </c>
      <c r="L7" s="1" t="s">
        <v>263</v>
      </c>
      <c r="M7" s="1" t="s">
        <v>41</v>
      </c>
      <c r="N7" s="1"/>
      <c r="O7" s="1" t="s">
        <v>264</v>
      </c>
    </row>
    <row r="8" spans="1:15" ht="31.5" x14ac:dyDescent="0.25">
      <c r="A8" s="1">
        <v>4</v>
      </c>
      <c r="B8" s="1" t="s">
        <v>265</v>
      </c>
      <c r="C8" s="1" t="s">
        <v>266</v>
      </c>
      <c r="D8" s="1" t="s">
        <v>45</v>
      </c>
      <c r="E8" s="1">
        <v>4</v>
      </c>
      <c r="F8" s="1"/>
      <c r="G8" s="1" t="s">
        <v>35</v>
      </c>
      <c r="H8" s="1" t="s">
        <v>255</v>
      </c>
      <c r="I8" s="1" t="s">
        <v>267</v>
      </c>
      <c r="J8" s="1" t="s">
        <v>266</v>
      </c>
      <c r="K8" s="1" t="s">
        <v>132</v>
      </c>
      <c r="L8" s="1" t="s">
        <v>133</v>
      </c>
      <c r="M8" s="1" t="s">
        <v>41</v>
      </c>
      <c r="N8" s="1"/>
      <c r="O8" s="1" t="s">
        <v>268</v>
      </c>
    </row>
    <row r="9" spans="1:15" ht="63" x14ac:dyDescent="0.25">
      <c r="A9" s="1">
        <v>5</v>
      </c>
      <c r="B9" s="1" t="s">
        <v>36</v>
      </c>
      <c r="C9" s="1" t="s">
        <v>269</v>
      </c>
      <c r="D9" s="1" t="s">
        <v>38</v>
      </c>
      <c r="E9" s="1">
        <v>100</v>
      </c>
      <c r="F9" s="1"/>
      <c r="G9" s="1" t="s">
        <v>35</v>
      </c>
      <c r="H9" s="1" t="s">
        <v>270</v>
      </c>
      <c r="I9" s="1" t="s">
        <v>271</v>
      </c>
      <c r="J9" s="1" t="s">
        <v>272</v>
      </c>
      <c r="K9" s="1" t="s">
        <v>273</v>
      </c>
      <c r="L9" s="1" t="s">
        <v>274</v>
      </c>
      <c r="M9" s="1" t="s">
        <v>275</v>
      </c>
      <c r="N9" s="1"/>
      <c r="O9" s="1" t="s">
        <v>276</v>
      </c>
    </row>
    <row r="10" spans="1:15" ht="31.5" x14ac:dyDescent="0.25">
      <c r="A10" s="1">
        <v>6</v>
      </c>
      <c r="B10" s="1" t="s">
        <v>277</v>
      </c>
      <c r="C10" s="1" t="s">
        <v>278</v>
      </c>
      <c r="D10" s="1" t="s">
        <v>279</v>
      </c>
      <c r="E10" s="1">
        <v>8</v>
      </c>
      <c r="F10" s="1"/>
      <c r="G10" s="1" t="s">
        <v>35</v>
      </c>
      <c r="H10" s="1" t="s">
        <v>255</v>
      </c>
      <c r="I10" s="1" t="s">
        <v>280</v>
      </c>
      <c r="J10" s="1" t="s">
        <v>281</v>
      </c>
      <c r="K10" s="1" t="s">
        <v>132</v>
      </c>
      <c r="L10" s="1" t="s">
        <v>251</v>
      </c>
      <c r="M10" s="1" t="s">
        <v>41</v>
      </c>
      <c r="N10" s="1"/>
      <c r="O10" s="1" t="s">
        <v>282</v>
      </c>
    </row>
    <row r="11" spans="1:15" ht="315" x14ac:dyDescent="0.25">
      <c r="A11" s="1">
        <v>7</v>
      </c>
      <c r="B11" s="1" t="s">
        <v>283</v>
      </c>
      <c r="C11" s="1" t="s">
        <v>284</v>
      </c>
      <c r="D11" s="1" t="s">
        <v>45</v>
      </c>
      <c r="E11" s="1">
        <v>1</v>
      </c>
      <c r="F11" s="1"/>
      <c r="G11" s="1" t="s">
        <v>285</v>
      </c>
      <c r="H11" s="1" t="s">
        <v>255</v>
      </c>
      <c r="I11" s="1" t="s">
        <v>286</v>
      </c>
      <c r="J11" s="1" t="s">
        <v>284</v>
      </c>
      <c r="K11" s="1" t="s">
        <v>243</v>
      </c>
      <c r="L11" s="1" t="s">
        <v>287</v>
      </c>
      <c r="M11" s="1" t="s">
        <v>41</v>
      </c>
      <c r="N11" s="1"/>
      <c r="O11" s="1" t="s">
        <v>578</v>
      </c>
    </row>
    <row r="12" spans="1:15" ht="173.25" x14ac:dyDescent="0.25">
      <c r="A12" s="1">
        <v>8</v>
      </c>
      <c r="B12" s="1" t="s">
        <v>288</v>
      </c>
      <c r="C12" s="1" t="s">
        <v>289</v>
      </c>
      <c r="D12" s="1" t="s">
        <v>45</v>
      </c>
      <c r="E12" s="1">
        <v>2</v>
      </c>
      <c r="F12" s="1"/>
      <c r="G12" s="1" t="s">
        <v>290</v>
      </c>
      <c r="H12" s="1" t="s">
        <v>255</v>
      </c>
      <c r="I12" s="1" t="s">
        <v>291</v>
      </c>
      <c r="J12" s="1" t="s">
        <v>289</v>
      </c>
      <c r="K12" s="1" t="s">
        <v>243</v>
      </c>
      <c r="L12" s="1" t="s">
        <v>287</v>
      </c>
      <c r="M12" s="1" t="s">
        <v>41</v>
      </c>
      <c r="N12" s="1"/>
      <c r="O12" s="1" t="s">
        <v>292</v>
      </c>
    </row>
    <row r="13" spans="1:15" ht="31.5" x14ac:dyDescent="0.25">
      <c r="A13" s="1">
        <v>9</v>
      </c>
      <c r="B13" s="1" t="s">
        <v>293</v>
      </c>
      <c r="C13" s="1" t="s">
        <v>294</v>
      </c>
      <c r="D13" s="1" t="s">
        <v>45</v>
      </c>
      <c r="E13" s="1">
        <v>6</v>
      </c>
      <c r="F13" s="1"/>
      <c r="G13" s="1" t="s">
        <v>295</v>
      </c>
      <c r="H13" s="1" t="s">
        <v>255</v>
      </c>
      <c r="I13" s="1" t="s">
        <v>296</v>
      </c>
      <c r="J13" s="1" t="s">
        <v>294</v>
      </c>
      <c r="K13" s="1" t="s">
        <v>132</v>
      </c>
      <c r="L13" s="1" t="s">
        <v>297</v>
      </c>
      <c r="M13" s="1" t="s">
        <v>41</v>
      </c>
      <c r="N13" s="1"/>
      <c r="O13" s="1" t="s">
        <v>298</v>
      </c>
    </row>
    <row r="14" spans="1:15" ht="31.5" x14ac:dyDescent="0.25">
      <c r="A14" s="1">
        <v>10</v>
      </c>
      <c r="B14" s="1" t="s">
        <v>299</v>
      </c>
      <c r="C14" s="1" t="s">
        <v>300</v>
      </c>
      <c r="D14" s="1" t="s">
        <v>45</v>
      </c>
      <c r="E14" s="1">
        <v>2</v>
      </c>
      <c r="F14" s="1"/>
      <c r="G14" s="1" t="s">
        <v>301</v>
      </c>
      <c r="H14" s="1" t="s">
        <v>302</v>
      </c>
      <c r="I14" s="1" t="s">
        <v>303</v>
      </c>
      <c r="J14" s="1" t="s">
        <v>304</v>
      </c>
      <c r="K14" s="1" t="s">
        <v>243</v>
      </c>
      <c r="L14" s="1" t="s">
        <v>305</v>
      </c>
      <c r="M14" s="1" t="s">
        <v>41</v>
      </c>
      <c r="N14" s="1"/>
      <c r="O14" s="1" t="s">
        <v>306</v>
      </c>
    </row>
    <row r="15" spans="1:15" ht="47.25" x14ac:dyDescent="0.25">
      <c r="A15" s="1">
        <v>11</v>
      </c>
      <c r="B15" s="1" t="s">
        <v>307</v>
      </c>
      <c r="C15" s="1" t="s">
        <v>308</v>
      </c>
      <c r="D15" s="1" t="s">
        <v>45</v>
      </c>
      <c r="E15" s="1">
        <v>2</v>
      </c>
      <c r="F15" s="1"/>
      <c r="G15" s="1" t="s">
        <v>309</v>
      </c>
      <c r="H15" s="1" t="s">
        <v>35</v>
      </c>
      <c r="I15" s="1" t="s">
        <v>35</v>
      </c>
      <c r="J15" s="1" t="s">
        <v>35</v>
      </c>
      <c r="K15" s="1" t="s">
        <v>35</v>
      </c>
      <c r="L15" s="1"/>
      <c r="M15" s="1"/>
      <c r="N15" s="1" t="s">
        <v>310</v>
      </c>
      <c r="O15" s="1"/>
    </row>
    <row r="16" spans="1:15" ht="31.5" x14ac:dyDescent="0.25">
      <c r="A16" s="1">
        <v>12</v>
      </c>
      <c r="B16" s="1" t="s">
        <v>311</v>
      </c>
      <c r="C16" s="1" t="s">
        <v>312</v>
      </c>
      <c r="D16" s="1" t="s">
        <v>45</v>
      </c>
      <c r="E16" s="1">
        <v>10</v>
      </c>
      <c r="F16" s="1"/>
      <c r="G16" s="1" t="s">
        <v>35</v>
      </c>
      <c r="H16" s="1" t="s">
        <v>255</v>
      </c>
      <c r="I16" s="1" t="s">
        <v>313</v>
      </c>
      <c r="J16" s="1" t="s">
        <v>314</v>
      </c>
      <c r="K16" s="1" t="s">
        <v>243</v>
      </c>
      <c r="L16" s="1" t="s">
        <v>258</v>
      </c>
      <c r="M16" s="1" t="s">
        <v>41</v>
      </c>
      <c r="N16" s="1"/>
      <c r="O16" s="1" t="s">
        <v>315</v>
      </c>
    </row>
    <row r="17" spans="1:15" ht="31.5" x14ac:dyDescent="0.25">
      <c r="A17" s="1">
        <v>13</v>
      </c>
      <c r="B17" s="1" t="s">
        <v>316</v>
      </c>
      <c r="C17" s="1" t="s">
        <v>317</v>
      </c>
      <c r="D17" s="1" t="s">
        <v>38</v>
      </c>
      <c r="E17" s="1">
        <v>100</v>
      </c>
      <c r="F17" s="1"/>
      <c r="G17" s="1" t="s">
        <v>35</v>
      </c>
      <c r="H17" s="1" t="s">
        <v>255</v>
      </c>
      <c r="I17" s="1" t="s">
        <v>318</v>
      </c>
      <c r="J17" s="1" t="s">
        <v>319</v>
      </c>
      <c r="K17" s="1" t="s">
        <v>243</v>
      </c>
      <c r="L17" s="1" t="s">
        <v>320</v>
      </c>
      <c r="M17" s="1" t="s">
        <v>41</v>
      </c>
      <c r="N17" s="1"/>
      <c r="O17" s="1" t="s">
        <v>576</v>
      </c>
    </row>
    <row r="18" spans="1:15" ht="78.75" x14ac:dyDescent="0.25">
      <c r="A18" s="1">
        <v>14</v>
      </c>
      <c r="B18" s="1" t="s">
        <v>321</v>
      </c>
      <c r="C18" s="1" t="s">
        <v>322</v>
      </c>
      <c r="D18" s="1" t="s">
        <v>45</v>
      </c>
      <c r="E18" s="1">
        <v>3</v>
      </c>
      <c r="F18" s="1"/>
      <c r="G18" s="1" t="s">
        <v>35</v>
      </c>
      <c r="H18" s="1" t="s">
        <v>255</v>
      </c>
      <c r="I18" s="1" t="s">
        <v>323</v>
      </c>
      <c r="J18" s="1" t="s">
        <v>324</v>
      </c>
      <c r="K18" s="1" t="s">
        <v>132</v>
      </c>
      <c r="L18" s="1" t="s">
        <v>325</v>
      </c>
      <c r="M18" s="1" t="s">
        <v>41</v>
      </c>
      <c r="N18" s="1"/>
      <c r="O18" s="1" t="s">
        <v>326</v>
      </c>
    </row>
    <row r="19" spans="1:15" ht="78.75" x14ac:dyDescent="0.25">
      <c r="A19" s="1">
        <v>15</v>
      </c>
      <c r="B19" s="1" t="s">
        <v>327</v>
      </c>
      <c r="C19" s="1" t="s">
        <v>328</v>
      </c>
      <c r="D19" s="1" t="s">
        <v>45</v>
      </c>
      <c r="E19" s="1">
        <v>3</v>
      </c>
      <c r="F19" s="1"/>
      <c r="G19" s="1" t="s">
        <v>35</v>
      </c>
      <c r="H19" s="1" t="s">
        <v>255</v>
      </c>
      <c r="I19" s="1" t="s">
        <v>323</v>
      </c>
      <c r="J19" s="1" t="s">
        <v>324</v>
      </c>
      <c r="K19" s="1" t="s">
        <v>132</v>
      </c>
      <c r="L19" s="1" t="s">
        <v>325</v>
      </c>
      <c r="M19" s="1" t="s">
        <v>41</v>
      </c>
      <c r="N19" s="1"/>
      <c r="O19" s="1" t="s">
        <v>329</v>
      </c>
    </row>
    <row r="20" spans="1:15" x14ac:dyDescent="0.25">
      <c r="A20" s="1">
        <v>16</v>
      </c>
      <c r="B20" s="1" t="s">
        <v>330</v>
      </c>
      <c r="C20" s="1" t="s">
        <v>331</v>
      </c>
      <c r="D20" s="1" t="s">
        <v>45</v>
      </c>
      <c r="E20" s="1">
        <v>2</v>
      </c>
      <c r="F20" s="1"/>
      <c r="G20" s="1" t="s">
        <v>332</v>
      </c>
      <c r="H20" s="1" t="s">
        <v>35</v>
      </c>
      <c r="I20" s="1" t="s">
        <v>35</v>
      </c>
      <c r="J20" s="1" t="s">
        <v>35</v>
      </c>
      <c r="K20" s="1" t="s">
        <v>35</v>
      </c>
      <c r="L20" s="1"/>
      <c r="M20" s="1"/>
      <c r="N20" s="1" t="s">
        <v>310</v>
      </c>
      <c r="O20" s="1"/>
    </row>
    <row r="21" spans="1:15" x14ac:dyDescent="0.25">
      <c r="A21" s="1">
        <v>17</v>
      </c>
      <c r="B21" s="1" t="s">
        <v>333</v>
      </c>
      <c r="C21" s="1" t="s">
        <v>334</v>
      </c>
      <c r="D21" s="1" t="s">
        <v>45</v>
      </c>
      <c r="E21" s="1">
        <v>3</v>
      </c>
      <c r="F21" s="1"/>
      <c r="G21" s="1" t="s">
        <v>332</v>
      </c>
      <c r="H21" s="1" t="s">
        <v>35</v>
      </c>
      <c r="I21" s="1" t="s">
        <v>35</v>
      </c>
      <c r="J21" s="1" t="s">
        <v>35</v>
      </c>
      <c r="K21" s="1" t="s">
        <v>35</v>
      </c>
      <c r="L21" s="1"/>
      <c r="M21" s="1"/>
      <c r="N21" s="1" t="s">
        <v>310</v>
      </c>
      <c r="O21" s="1"/>
    </row>
    <row r="22" spans="1:15" x14ac:dyDescent="0.25">
      <c r="A22" s="1">
        <v>18</v>
      </c>
      <c r="B22" s="1" t="s">
        <v>335</v>
      </c>
      <c r="C22" s="1" t="s">
        <v>336</v>
      </c>
      <c r="D22" s="1" t="s">
        <v>38</v>
      </c>
      <c r="E22" s="1">
        <v>40</v>
      </c>
      <c r="F22" s="1"/>
      <c r="G22" s="1" t="s">
        <v>35</v>
      </c>
      <c r="H22" s="1"/>
      <c r="I22" s="1"/>
      <c r="J22" s="1"/>
      <c r="K22" s="1"/>
      <c r="L22" s="1"/>
      <c r="M22" s="1"/>
      <c r="N22" s="1" t="s">
        <v>574</v>
      </c>
      <c r="O22" s="1"/>
    </row>
    <row r="23" spans="1:15" x14ac:dyDescent="0.25">
      <c r="A23" s="1">
        <v>19</v>
      </c>
      <c r="B23" s="1" t="s">
        <v>337</v>
      </c>
      <c r="C23" s="1" t="s">
        <v>338</v>
      </c>
      <c r="D23" s="1" t="s">
        <v>45</v>
      </c>
      <c r="E23" s="1">
        <v>5</v>
      </c>
      <c r="F23" s="1"/>
      <c r="G23" s="1" t="s">
        <v>35</v>
      </c>
      <c r="H23" s="1" t="s">
        <v>35</v>
      </c>
      <c r="I23" s="1" t="s">
        <v>35</v>
      </c>
      <c r="J23" s="1" t="s">
        <v>35</v>
      </c>
      <c r="K23" s="1" t="s">
        <v>35</v>
      </c>
      <c r="L23" s="1"/>
      <c r="M23" s="1"/>
      <c r="N23" s="1" t="s">
        <v>310</v>
      </c>
      <c r="O23" s="1"/>
    </row>
    <row r="24" spans="1:15" x14ac:dyDescent="0.25">
      <c r="A24" s="1">
        <v>20</v>
      </c>
      <c r="B24" s="1" t="s">
        <v>339</v>
      </c>
      <c r="C24" s="1" t="s">
        <v>340</v>
      </c>
      <c r="D24" s="1" t="s">
        <v>45</v>
      </c>
      <c r="E24" s="1">
        <v>5</v>
      </c>
      <c r="F24" s="1"/>
      <c r="G24" s="1" t="s">
        <v>35</v>
      </c>
      <c r="H24" s="1" t="s">
        <v>35</v>
      </c>
      <c r="I24" s="1" t="s">
        <v>35</v>
      </c>
      <c r="J24" s="1" t="s">
        <v>35</v>
      </c>
      <c r="K24" s="1" t="s">
        <v>35</v>
      </c>
      <c r="L24" s="1"/>
      <c r="M24" s="1"/>
      <c r="N24" s="1" t="s">
        <v>310</v>
      </c>
      <c r="O24" s="1"/>
    </row>
    <row r="25" spans="1:15" x14ac:dyDescent="0.25">
      <c r="A25" s="1">
        <v>21</v>
      </c>
      <c r="B25" s="1" t="s">
        <v>341</v>
      </c>
      <c r="C25" s="1" t="s">
        <v>342</v>
      </c>
      <c r="D25" s="1" t="s">
        <v>45</v>
      </c>
      <c r="E25" s="1">
        <v>5</v>
      </c>
      <c r="F25" s="1"/>
      <c r="G25" s="1" t="s">
        <v>35</v>
      </c>
      <c r="H25" s="1" t="s">
        <v>35</v>
      </c>
      <c r="I25" s="1" t="s">
        <v>35</v>
      </c>
      <c r="J25" s="1" t="s">
        <v>35</v>
      </c>
      <c r="K25" s="1" t="s">
        <v>35</v>
      </c>
      <c r="L25" s="1"/>
      <c r="M25" s="1"/>
      <c r="N25" s="1" t="s">
        <v>310</v>
      </c>
      <c r="O25" s="1"/>
    </row>
    <row r="26" spans="1:15" x14ac:dyDescent="0.25">
      <c r="A26" s="1">
        <v>22</v>
      </c>
      <c r="B26" s="1" t="s">
        <v>343</v>
      </c>
      <c r="C26" s="1" t="s">
        <v>344</v>
      </c>
      <c r="D26" s="1" t="s">
        <v>45</v>
      </c>
      <c r="E26" s="1">
        <v>5</v>
      </c>
      <c r="F26" s="1"/>
      <c r="G26" s="1" t="s">
        <v>35</v>
      </c>
      <c r="H26" s="1" t="s">
        <v>35</v>
      </c>
      <c r="I26" s="1" t="s">
        <v>35</v>
      </c>
      <c r="J26" s="1" t="s">
        <v>35</v>
      </c>
      <c r="K26" s="1" t="s">
        <v>35</v>
      </c>
      <c r="L26" s="1"/>
      <c r="M26" s="1"/>
      <c r="N26" s="1" t="s">
        <v>310</v>
      </c>
      <c r="O26" s="1"/>
    </row>
    <row r="27" spans="1:15" x14ac:dyDescent="0.25">
      <c r="A27" s="1">
        <v>23</v>
      </c>
      <c r="B27" s="1" t="s">
        <v>345</v>
      </c>
      <c r="C27" s="1" t="s">
        <v>346</v>
      </c>
      <c r="D27" s="1" t="s">
        <v>45</v>
      </c>
      <c r="E27" s="1">
        <v>5</v>
      </c>
      <c r="F27" s="1"/>
      <c r="G27" s="1" t="s">
        <v>35</v>
      </c>
      <c r="H27" s="1" t="s">
        <v>35</v>
      </c>
      <c r="I27" s="1" t="s">
        <v>35</v>
      </c>
      <c r="J27" s="1" t="s">
        <v>35</v>
      </c>
      <c r="K27" s="1" t="s">
        <v>35</v>
      </c>
      <c r="L27" s="1"/>
      <c r="M27" s="1"/>
      <c r="N27" s="1" t="s">
        <v>310</v>
      </c>
      <c r="O27" s="1"/>
    </row>
    <row r="28" spans="1:15" x14ac:dyDescent="0.25">
      <c r="A28" s="1">
        <v>24</v>
      </c>
      <c r="B28" s="1" t="s">
        <v>347</v>
      </c>
      <c r="C28" s="1" t="s">
        <v>348</v>
      </c>
      <c r="D28" s="1" t="s">
        <v>45</v>
      </c>
      <c r="E28" s="1">
        <v>5</v>
      </c>
      <c r="F28" s="1"/>
      <c r="G28" s="1" t="s">
        <v>35</v>
      </c>
      <c r="H28" s="1" t="s">
        <v>35</v>
      </c>
      <c r="I28" s="1" t="s">
        <v>35</v>
      </c>
      <c r="J28" s="1" t="s">
        <v>35</v>
      </c>
      <c r="K28" s="1" t="s">
        <v>35</v>
      </c>
      <c r="L28" s="1"/>
      <c r="M28" s="1"/>
      <c r="N28" s="1" t="s">
        <v>310</v>
      </c>
      <c r="O28" s="1"/>
    </row>
    <row r="29" spans="1:15" x14ac:dyDescent="0.25">
      <c r="A29" s="1">
        <v>25</v>
      </c>
      <c r="B29" s="1" t="s">
        <v>349</v>
      </c>
      <c r="C29" s="1" t="s">
        <v>350</v>
      </c>
      <c r="D29" s="1" t="s">
        <v>45</v>
      </c>
      <c r="E29" s="1">
        <v>5</v>
      </c>
      <c r="F29" s="1"/>
      <c r="G29" s="1" t="s">
        <v>35</v>
      </c>
      <c r="H29" s="1" t="s">
        <v>35</v>
      </c>
      <c r="I29" s="1" t="s">
        <v>35</v>
      </c>
      <c r="J29" s="1" t="s">
        <v>35</v>
      </c>
      <c r="K29" s="1" t="s">
        <v>35</v>
      </c>
      <c r="L29" s="1"/>
      <c r="M29" s="1"/>
      <c r="N29" s="1" t="s">
        <v>310</v>
      </c>
      <c r="O29" s="1"/>
    </row>
    <row r="30" spans="1:15" ht="78.75" x14ac:dyDescent="0.25">
      <c r="A30" s="1">
        <v>26</v>
      </c>
      <c r="B30" s="1" t="s">
        <v>351</v>
      </c>
      <c r="C30" s="1" t="s">
        <v>352</v>
      </c>
      <c r="D30" s="1" t="s">
        <v>45</v>
      </c>
      <c r="E30" s="1">
        <v>3</v>
      </c>
      <c r="F30" s="1"/>
      <c r="G30" s="1" t="s">
        <v>35</v>
      </c>
      <c r="H30" s="1" t="s">
        <v>255</v>
      </c>
      <c r="I30" s="1" t="s">
        <v>353</v>
      </c>
      <c r="J30" s="1" t="s">
        <v>324</v>
      </c>
      <c r="K30" s="1" t="s">
        <v>132</v>
      </c>
      <c r="L30" s="1" t="s">
        <v>325</v>
      </c>
      <c r="M30" s="1" t="s">
        <v>41</v>
      </c>
      <c r="N30" s="1"/>
      <c r="O30" s="1" t="s">
        <v>354</v>
      </c>
    </row>
    <row r="31" spans="1:15" ht="78.75" x14ac:dyDescent="0.25">
      <c r="A31" s="1">
        <v>27</v>
      </c>
      <c r="B31" s="1" t="s">
        <v>355</v>
      </c>
      <c r="C31" s="1" t="s">
        <v>356</v>
      </c>
      <c r="D31" s="1" t="s">
        <v>45</v>
      </c>
      <c r="E31" s="1">
        <v>3</v>
      </c>
      <c r="F31" s="1"/>
      <c r="G31" s="1" t="s">
        <v>35</v>
      </c>
      <c r="H31" s="1" t="s">
        <v>255</v>
      </c>
      <c r="I31" s="1" t="s">
        <v>353</v>
      </c>
      <c r="J31" s="1" t="s">
        <v>324</v>
      </c>
      <c r="K31" s="1" t="s">
        <v>132</v>
      </c>
      <c r="L31" s="1" t="s">
        <v>325</v>
      </c>
      <c r="M31" s="1" t="s">
        <v>41</v>
      </c>
      <c r="N31" s="1"/>
      <c r="O31" s="1" t="s">
        <v>357</v>
      </c>
    </row>
    <row r="32" spans="1:15" x14ac:dyDescent="0.25">
      <c r="A32" s="1">
        <v>28</v>
      </c>
      <c r="B32" s="1" t="s">
        <v>358</v>
      </c>
      <c r="C32" s="1" t="s">
        <v>359</v>
      </c>
      <c r="D32" s="1" t="s">
        <v>45</v>
      </c>
      <c r="E32" s="1">
        <v>2</v>
      </c>
      <c r="F32" s="1"/>
      <c r="G32" s="1" t="s">
        <v>332</v>
      </c>
      <c r="H32" s="1" t="s">
        <v>35</v>
      </c>
      <c r="I32" s="1" t="s">
        <v>35</v>
      </c>
      <c r="J32" s="1" t="s">
        <v>35</v>
      </c>
      <c r="K32" s="1" t="s">
        <v>35</v>
      </c>
      <c r="L32" s="1"/>
      <c r="M32" s="1"/>
      <c r="N32" s="1" t="s">
        <v>310</v>
      </c>
      <c r="O32" s="1"/>
    </row>
    <row r="33" spans="1:15" x14ac:dyDescent="0.25">
      <c r="A33" s="1">
        <v>29</v>
      </c>
      <c r="B33" s="1" t="s">
        <v>360</v>
      </c>
      <c r="C33" s="1" t="s">
        <v>361</v>
      </c>
      <c r="D33" s="1" t="s">
        <v>45</v>
      </c>
      <c r="E33" s="1">
        <v>3</v>
      </c>
      <c r="F33" s="1"/>
      <c r="G33" s="1" t="s">
        <v>332</v>
      </c>
      <c r="H33" s="1" t="s">
        <v>35</v>
      </c>
      <c r="I33" s="1" t="s">
        <v>35</v>
      </c>
      <c r="J33" s="1" t="s">
        <v>35</v>
      </c>
      <c r="K33" s="1" t="s">
        <v>35</v>
      </c>
      <c r="L33" s="1"/>
      <c r="M33" s="1"/>
      <c r="N33" s="1" t="s">
        <v>310</v>
      </c>
      <c r="O33" s="1"/>
    </row>
    <row r="34" spans="1:15" x14ac:dyDescent="0.25">
      <c r="A34" s="1">
        <v>30</v>
      </c>
      <c r="B34" s="1" t="s">
        <v>362</v>
      </c>
      <c r="C34" s="1" t="s">
        <v>363</v>
      </c>
      <c r="D34" s="1" t="s">
        <v>38</v>
      </c>
      <c r="E34" s="1">
        <v>40</v>
      </c>
      <c r="F34" s="1"/>
      <c r="G34" s="1" t="s">
        <v>35</v>
      </c>
      <c r="H34" s="1"/>
      <c r="I34" s="1"/>
      <c r="J34" s="1"/>
      <c r="K34" s="1"/>
      <c r="L34" s="1"/>
      <c r="M34" s="1"/>
      <c r="N34" s="1" t="s">
        <v>574</v>
      </c>
      <c r="O34" s="1"/>
    </row>
    <row r="35" spans="1:15" x14ac:dyDescent="0.25">
      <c r="A35" s="1">
        <v>31</v>
      </c>
      <c r="B35" s="1" t="s">
        <v>364</v>
      </c>
      <c r="C35" s="1" t="s">
        <v>365</v>
      </c>
      <c r="D35" s="1" t="s">
        <v>45</v>
      </c>
      <c r="E35" s="1">
        <v>5</v>
      </c>
      <c r="F35" s="1"/>
      <c r="G35" s="1" t="s">
        <v>35</v>
      </c>
      <c r="H35" s="1" t="s">
        <v>35</v>
      </c>
      <c r="I35" s="1" t="s">
        <v>35</v>
      </c>
      <c r="J35" s="1" t="s">
        <v>35</v>
      </c>
      <c r="K35" s="1" t="s">
        <v>35</v>
      </c>
      <c r="L35" s="1"/>
      <c r="M35" s="1"/>
      <c r="N35" s="1" t="s">
        <v>310</v>
      </c>
      <c r="O35" s="1"/>
    </row>
    <row r="36" spans="1:15" x14ac:dyDescent="0.25">
      <c r="A36" s="1">
        <v>32</v>
      </c>
      <c r="B36" s="1" t="s">
        <v>366</v>
      </c>
      <c r="C36" s="1" t="s">
        <v>367</v>
      </c>
      <c r="D36" s="1" t="s">
        <v>45</v>
      </c>
      <c r="E36" s="1">
        <v>5</v>
      </c>
      <c r="F36" s="1"/>
      <c r="G36" s="1" t="s">
        <v>35</v>
      </c>
      <c r="H36" s="1" t="s">
        <v>35</v>
      </c>
      <c r="I36" s="1" t="s">
        <v>35</v>
      </c>
      <c r="J36" s="1" t="s">
        <v>35</v>
      </c>
      <c r="K36" s="1" t="s">
        <v>35</v>
      </c>
      <c r="L36" s="1"/>
      <c r="M36" s="1"/>
      <c r="N36" s="1" t="s">
        <v>310</v>
      </c>
      <c r="O36" s="1"/>
    </row>
    <row r="37" spans="1:15" x14ac:dyDescent="0.25">
      <c r="A37" s="1">
        <v>33</v>
      </c>
      <c r="B37" s="1" t="s">
        <v>368</v>
      </c>
      <c r="C37" s="1" t="s">
        <v>369</v>
      </c>
      <c r="D37" s="1" t="s">
        <v>45</v>
      </c>
      <c r="E37" s="1">
        <v>5</v>
      </c>
      <c r="F37" s="1"/>
      <c r="G37" s="1" t="s">
        <v>35</v>
      </c>
      <c r="H37" s="1" t="s">
        <v>35</v>
      </c>
      <c r="I37" s="1" t="s">
        <v>35</v>
      </c>
      <c r="J37" s="1" t="s">
        <v>35</v>
      </c>
      <c r="K37" s="1" t="s">
        <v>35</v>
      </c>
      <c r="L37" s="1"/>
      <c r="M37" s="1"/>
      <c r="N37" s="1" t="s">
        <v>310</v>
      </c>
      <c r="O37" s="1"/>
    </row>
    <row r="38" spans="1:15" x14ac:dyDescent="0.25">
      <c r="A38" s="1">
        <v>34</v>
      </c>
      <c r="B38" s="1" t="s">
        <v>370</v>
      </c>
      <c r="C38" s="1" t="s">
        <v>371</v>
      </c>
      <c r="D38" s="1" t="s">
        <v>45</v>
      </c>
      <c r="E38" s="1">
        <v>5</v>
      </c>
      <c r="F38" s="1"/>
      <c r="G38" s="1" t="s">
        <v>35</v>
      </c>
      <c r="H38" s="1" t="s">
        <v>35</v>
      </c>
      <c r="I38" s="1" t="s">
        <v>35</v>
      </c>
      <c r="J38" s="1" t="s">
        <v>35</v>
      </c>
      <c r="K38" s="1" t="s">
        <v>35</v>
      </c>
      <c r="L38" s="1"/>
      <c r="M38" s="1"/>
      <c r="N38" s="1" t="s">
        <v>310</v>
      </c>
      <c r="O38" s="1"/>
    </row>
    <row r="39" spans="1:15" x14ac:dyDescent="0.25">
      <c r="A39" s="1">
        <v>35</v>
      </c>
      <c r="B39" s="1" t="s">
        <v>372</v>
      </c>
      <c r="C39" s="1" t="s">
        <v>373</v>
      </c>
      <c r="D39" s="1" t="s">
        <v>45</v>
      </c>
      <c r="E39" s="1">
        <v>5</v>
      </c>
      <c r="F39" s="1"/>
      <c r="G39" s="1" t="s">
        <v>35</v>
      </c>
      <c r="H39" s="1" t="s">
        <v>35</v>
      </c>
      <c r="I39" s="1" t="s">
        <v>35</v>
      </c>
      <c r="J39" s="1" t="s">
        <v>35</v>
      </c>
      <c r="K39" s="1" t="s">
        <v>35</v>
      </c>
      <c r="L39" s="1"/>
      <c r="M39" s="1"/>
      <c r="N39" s="1" t="s">
        <v>310</v>
      </c>
      <c r="O39" s="1"/>
    </row>
    <row r="40" spans="1:15" x14ac:dyDescent="0.25">
      <c r="A40" s="1">
        <v>36</v>
      </c>
      <c r="B40" s="1" t="s">
        <v>374</v>
      </c>
      <c r="C40" s="1" t="s">
        <v>375</v>
      </c>
      <c r="D40" s="1" t="s">
        <v>45</v>
      </c>
      <c r="E40" s="1">
        <v>5</v>
      </c>
      <c r="F40" s="1"/>
      <c r="G40" s="1" t="s">
        <v>35</v>
      </c>
      <c r="H40" s="1" t="s">
        <v>35</v>
      </c>
      <c r="I40" s="1" t="s">
        <v>35</v>
      </c>
      <c r="J40" s="1" t="s">
        <v>35</v>
      </c>
      <c r="K40" s="1" t="s">
        <v>35</v>
      </c>
      <c r="L40" s="1"/>
      <c r="M40" s="1"/>
      <c r="N40" s="1" t="s">
        <v>310</v>
      </c>
      <c r="O40" s="1"/>
    </row>
    <row r="41" spans="1:15" x14ac:dyDescent="0.25">
      <c r="A41" s="1">
        <v>37</v>
      </c>
      <c r="B41" s="1" t="s">
        <v>376</v>
      </c>
      <c r="C41" s="1" t="s">
        <v>377</v>
      </c>
      <c r="D41" s="1" t="s">
        <v>45</v>
      </c>
      <c r="E41" s="1">
        <v>5</v>
      </c>
      <c r="F41" s="1"/>
      <c r="G41" s="1" t="s">
        <v>35</v>
      </c>
      <c r="H41" s="1" t="s">
        <v>35</v>
      </c>
      <c r="I41" s="1" t="s">
        <v>35</v>
      </c>
      <c r="J41" s="1" t="s">
        <v>35</v>
      </c>
      <c r="K41" s="1" t="s">
        <v>35</v>
      </c>
      <c r="L41" s="1"/>
      <c r="M41" s="1"/>
      <c r="N41" s="1" t="s">
        <v>310</v>
      </c>
      <c r="O41" s="1"/>
    </row>
    <row r="42" spans="1:15" ht="47.25" x14ac:dyDescent="0.25">
      <c r="A42" s="1">
        <v>38</v>
      </c>
      <c r="B42" s="1" t="s">
        <v>378</v>
      </c>
      <c r="C42" s="1" t="s">
        <v>379</v>
      </c>
      <c r="D42" s="1" t="s">
        <v>45</v>
      </c>
      <c r="E42" s="1">
        <v>1</v>
      </c>
      <c r="F42" s="1"/>
      <c r="G42" s="1" t="s">
        <v>380</v>
      </c>
      <c r="H42" s="1" t="s">
        <v>255</v>
      </c>
      <c r="I42" s="1" t="s">
        <v>381</v>
      </c>
      <c r="J42" s="1" t="s">
        <v>382</v>
      </c>
      <c r="K42" s="1" t="s">
        <v>243</v>
      </c>
      <c r="L42" s="1" t="s">
        <v>287</v>
      </c>
      <c r="M42" s="1" t="s">
        <v>41</v>
      </c>
      <c r="N42" s="1"/>
      <c r="O42" s="1" t="s">
        <v>383</v>
      </c>
    </row>
    <row r="43" spans="1:15" ht="110.25" x14ac:dyDescent="0.25">
      <c r="A43" s="1">
        <v>39</v>
      </c>
      <c r="B43" s="1" t="s">
        <v>384</v>
      </c>
      <c r="C43" s="1" t="s">
        <v>385</v>
      </c>
      <c r="D43" s="1" t="s">
        <v>45</v>
      </c>
      <c r="E43" s="1">
        <v>1</v>
      </c>
      <c r="F43" s="1"/>
      <c r="G43" s="1" t="s">
        <v>386</v>
      </c>
      <c r="H43" s="1" t="s">
        <v>255</v>
      </c>
      <c r="I43" s="1" t="s">
        <v>387</v>
      </c>
      <c r="J43" s="1" t="s">
        <v>385</v>
      </c>
      <c r="K43" s="1" t="s">
        <v>243</v>
      </c>
      <c r="L43" s="1" t="s">
        <v>287</v>
      </c>
      <c r="M43" s="1" t="s">
        <v>41</v>
      </c>
      <c r="N43" s="1"/>
      <c r="O43" s="1" t="s">
        <v>388</v>
      </c>
    </row>
    <row r="44" spans="1:15" ht="31.5" x14ac:dyDescent="0.25">
      <c r="A44" s="1">
        <v>40</v>
      </c>
      <c r="B44" s="1" t="s">
        <v>389</v>
      </c>
      <c r="C44" s="1" t="s">
        <v>390</v>
      </c>
      <c r="D44" s="1" t="s">
        <v>45</v>
      </c>
      <c r="E44" s="1">
        <v>6</v>
      </c>
      <c r="F44" s="1"/>
      <c r="G44" s="1" t="s">
        <v>391</v>
      </c>
      <c r="H44" s="1" t="s">
        <v>255</v>
      </c>
      <c r="I44" s="1" t="s">
        <v>392</v>
      </c>
      <c r="J44" s="1" t="s">
        <v>390</v>
      </c>
      <c r="K44" s="1" t="s">
        <v>243</v>
      </c>
      <c r="L44" s="1" t="s">
        <v>297</v>
      </c>
      <c r="M44" s="1" t="s">
        <v>41</v>
      </c>
      <c r="N44" s="1"/>
      <c r="O44" s="1" t="s">
        <v>393</v>
      </c>
    </row>
    <row r="45" spans="1:15" ht="31.5" x14ac:dyDescent="0.25">
      <c r="A45" s="1">
        <v>41</v>
      </c>
      <c r="B45" s="1" t="s">
        <v>394</v>
      </c>
      <c r="C45" s="1" t="s">
        <v>395</v>
      </c>
      <c r="D45" s="1" t="s">
        <v>45</v>
      </c>
      <c r="E45" s="1">
        <v>50</v>
      </c>
      <c r="F45" s="1"/>
      <c r="G45" s="1" t="s">
        <v>35</v>
      </c>
      <c r="H45" s="1" t="s">
        <v>302</v>
      </c>
      <c r="I45" s="1" t="s">
        <v>396</v>
      </c>
      <c r="J45" s="1" t="s">
        <v>397</v>
      </c>
      <c r="K45" s="1" t="s">
        <v>243</v>
      </c>
      <c r="L45" s="1" t="s">
        <v>398</v>
      </c>
      <c r="M45" s="1" t="s">
        <v>41</v>
      </c>
      <c r="N45" s="1"/>
      <c r="O45" s="1" t="s">
        <v>399</v>
      </c>
    </row>
    <row r="46" spans="1:15" ht="126" x14ac:dyDescent="0.25">
      <c r="A46" s="1">
        <v>42</v>
      </c>
      <c r="B46" s="1" t="s">
        <v>400</v>
      </c>
      <c r="C46" s="1" t="s">
        <v>401</v>
      </c>
      <c r="D46" s="1" t="s">
        <v>45</v>
      </c>
      <c r="E46" s="1">
        <v>1</v>
      </c>
      <c r="F46" s="1"/>
      <c r="G46" s="1" t="s">
        <v>402</v>
      </c>
      <c r="H46" s="1" t="s">
        <v>302</v>
      </c>
      <c r="I46" s="1" t="s">
        <v>403</v>
      </c>
      <c r="J46" s="1" t="s">
        <v>404</v>
      </c>
      <c r="K46" s="1" t="s">
        <v>243</v>
      </c>
      <c r="L46" s="1" t="s">
        <v>287</v>
      </c>
      <c r="M46" s="1" t="s">
        <v>41</v>
      </c>
      <c r="N46" s="1"/>
      <c r="O46" s="1" t="s">
        <v>405</v>
      </c>
    </row>
    <row r="47" spans="1:15" ht="31.5" x14ac:dyDescent="0.25">
      <c r="A47" s="1">
        <v>43</v>
      </c>
      <c r="B47" s="1" t="s">
        <v>406</v>
      </c>
      <c r="C47" s="1" t="s">
        <v>407</v>
      </c>
      <c r="D47" s="1" t="s">
        <v>45</v>
      </c>
      <c r="E47" s="1">
        <v>1</v>
      </c>
      <c r="F47" s="1"/>
      <c r="G47" s="1" t="s">
        <v>408</v>
      </c>
      <c r="H47" s="1" t="s">
        <v>302</v>
      </c>
      <c r="I47" s="1" t="s">
        <v>409</v>
      </c>
      <c r="J47" s="1" t="s">
        <v>410</v>
      </c>
      <c r="K47" s="1" t="s">
        <v>243</v>
      </c>
      <c r="L47" s="1" t="s">
        <v>287</v>
      </c>
      <c r="M47" s="1" t="s">
        <v>41</v>
      </c>
      <c r="N47" s="1"/>
      <c r="O47" s="1" t="s">
        <v>411</v>
      </c>
    </row>
    <row r="48" spans="1:15" ht="31.5" x14ac:dyDescent="0.25">
      <c r="A48" s="1">
        <v>44</v>
      </c>
      <c r="B48" s="1" t="s">
        <v>412</v>
      </c>
      <c r="C48" s="1" t="s">
        <v>413</v>
      </c>
      <c r="D48" s="1" t="s">
        <v>38</v>
      </c>
      <c r="E48" s="1">
        <v>60</v>
      </c>
      <c r="F48" s="1"/>
      <c r="G48" s="1" t="s">
        <v>35</v>
      </c>
      <c r="H48" s="1" t="s">
        <v>302</v>
      </c>
      <c r="I48" s="1" t="s">
        <v>414</v>
      </c>
      <c r="J48" s="1" t="s">
        <v>415</v>
      </c>
      <c r="K48" s="1" t="s">
        <v>243</v>
      </c>
      <c r="L48" s="1" t="s">
        <v>112</v>
      </c>
      <c r="M48" s="1" t="s">
        <v>41</v>
      </c>
      <c r="N48" s="1"/>
      <c r="O48" s="1" t="s">
        <v>416</v>
      </c>
    </row>
    <row r="49" spans="1:15" ht="31.5" x14ac:dyDescent="0.25">
      <c r="A49" s="1">
        <v>45</v>
      </c>
      <c r="B49" s="1" t="s">
        <v>417</v>
      </c>
      <c r="C49" s="1" t="s">
        <v>418</v>
      </c>
      <c r="D49" s="1" t="s">
        <v>45</v>
      </c>
      <c r="E49" s="1">
        <v>8</v>
      </c>
      <c r="F49" s="1"/>
      <c r="G49" s="1" t="s">
        <v>35</v>
      </c>
      <c r="H49" s="1" t="s">
        <v>302</v>
      </c>
      <c r="I49" s="1" t="s">
        <v>419</v>
      </c>
      <c r="J49" s="1" t="s">
        <v>420</v>
      </c>
      <c r="K49" s="1" t="s">
        <v>132</v>
      </c>
      <c r="L49" s="1" t="s">
        <v>251</v>
      </c>
      <c r="M49" s="1" t="s">
        <v>41</v>
      </c>
      <c r="N49" s="1"/>
      <c r="O49" s="1" t="s">
        <v>421</v>
      </c>
    </row>
    <row r="50" spans="1:15" ht="31.5" x14ac:dyDescent="0.25">
      <c r="A50" s="1">
        <v>46</v>
      </c>
      <c r="B50" s="1" t="s">
        <v>422</v>
      </c>
      <c r="C50" s="1" t="s">
        <v>423</v>
      </c>
      <c r="D50" s="1" t="s">
        <v>45</v>
      </c>
      <c r="E50" s="1">
        <v>16</v>
      </c>
      <c r="F50" s="1"/>
      <c r="G50" s="1" t="s">
        <v>35</v>
      </c>
      <c r="H50" s="1" t="s">
        <v>302</v>
      </c>
      <c r="I50" s="1" t="s">
        <v>424</v>
      </c>
      <c r="J50" s="1" t="s">
        <v>425</v>
      </c>
      <c r="K50" s="1" t="s">
        <v>243</v>
      </c>
      <c r="L50" s="1" t="s">
        <v>426</v>
      </c>
      <c r="M50" s="1" t="s">
        <v>41</v>
      </c>
      <c r="N50" s="1"/>
      <c r="O50" s="1" t="s">
        <v>427</v>
      </c>
    </row>
    <row r="51" spans="1:15" ht="31.5" x14ac:dyDescent="0.25">
      <c r="A51" s="1">
        <v>47</v>
      </c>
      <c r="B51" s="1" t="s">
        <v>428</v>
      </c>
      <c r="C51" s="1" t="s">
        <v>429</v>
      </c>
      <c r="D51" s="1" t="s">
        <v>38</v>
      </c>
      <c r="E51" s="1">
        <v>20</v>
      </c>
      <c r="F51" s="1"/>
      <c r="G51" s="1" t="s">
        <v>35</v>
      </c>
      <c r="H51" s="1" t="s">
        <v>302</v>
      </c>
      <c r="I51" s="1" t="s">
        <v>430</v>
      </c>
      <c r="J51" s="1" t="s">
        <v>431</v>
      </c>
      <c r="K51" s="1" t="s">
        <v>243</v>
      </c>
      <c r="L51" s="1" t="s">
        <v>320</v>
      </c>
      <c r="M51" s="1" t="s">
        <v>41</v>
      </c>
      <c r="N51" s="1"/>
      <c r="O51" s="1" t="s">
        <v>432</v>
      </c>
    </row>
    <row r="52" spans="1:15" ht="31.5" x14ac:dyDescent="0.25">
      <c r="A52" s="1">
        <v>48</v>
      </c>
      <c r="B52" s="1" t="s">
        <v>433</v>
      </c>
      <c r="C52" s="1" t="s">
        <v>434</v>
      </c>
      <c r="D52" s="1" t="s">
        <v>45</v>
      </c>
      <c r="E52" s="1">
        <v>2</v>
      </c>
      <c r="F52" s="1"/>
      <c r="G52" s="1" t="s">
        <v>35</v>
      </c>
      <c r="H52" s="1" t="s">
        <v>302</v>
      </c>
      <c r="I52" s="1" t="s">
        <v>435</v>
      </c>
      <c r="J52" s="1" t="s">
        <v>436</v>
      </c>
      <c r="K52" s="1" t="s">
        <v>132</v>
      </c>
      <c r="L52" s="1" t="s">
        <v>305</v>
      </c>
      <c r="M52" s="1" t="s">
        <v>41</v>
      </c>
      <c r="N52" s="1"/>
      <c r="O52" s="1" t="s">
        <v>437</v>
      </c>
    </row>
    <row r="53" spans="1:15" ht="31.5" x14ac:dyDescent="0.25">
      <c r="A53" s="1">
        <v>49</v>
      </c>
      <c r="B53" s="1" t="s">
        <v>438</v>
      </c>
      <c r="C53" s="1" t="s">
        <v>439</v>
      </c>
      <c r="D53" s="1" t="s">
        <v>129</v>
      </c>
      <c r="E53" s="1">
        <v>9</v>
      </c>
      <c r="F53" s="1"/>
      <c r="G53" s="1" t="s">
        <v>35</v>
      </c>
      <c r="H53" s="1" t="s">
        <v>302</v>
      </c>
      <c r="I53" s="1" t="s">
        <v>440</v>
      </c>
      <c r="J53" s="1" t="s">
        <v>441</v>
      </c>
      <c r="K53" s="1" t="s">
        <v>139</v>
      </c>
      <c r="L53" s="1" t="s">
        <v>442</v>
      </c>
      <c r="M53" s="1" t="s">
        <v>41</v>
      </c>
      <c r="N53" s="1"/>
      <c r="O53" s="1" t="s">
        <v>443</v>
      </c>
    </row>
    <row r="54" spans="1:15" ht="31.5" x14ac:dyDescent="0.25">
      <c r="A54" s="1">
        <v>50</v>
      </c>
      <c r="B54" s="1" t="s">
        <v>444</v>
      </c>
      <c r="C54" s="1" t="s">
        <v>445</v>
      </c>
      <c r="D54" s="1" t="s">
        <v>45</v>
      </c>
      <c r="E54" s="1">
        <v>6</v>
      </c>
      <c r="F54" s="1"/>
      <c r="G54" s="1" t="s">
        <v>446</v>
      </c>
      <c r="H54" s="1" t="s">
        <v>302</v>
      </c>
      <c r="I54" s="1" t="s">
        <v>447</v>
      </c>
      <c r="J54" s="1" t="s">
        <v>445</v>
      </c>
      <c r="K54" s="1" t="s">
        <v>132</v>
      </c>
      <c r="L54" s="1" t="s">
        <v>297</v>
      </c>
      <c r="M54" s="1" t="s">
        <v>41</v>
      </c>
      <c r="N54" s="1"/>
      <c r="O54" s="1" t="s">
        <v>448</v>
      </c>
    </row>
    <row r="55" spans="1:15" ht="31.5" x14ac:dyDescent="0.25">
      <c r="A55" s="1">
        <v>51</v>
      </c>
      <c r="B55" s="1" t="s">
        <v>449</v>
      </c>
      <c r="C55" s="1" t="s">
        <v>450</v>
      </c>
      <c r="D55" s="1" t="s">
        <v>45</v>
      </c>
      <c r="E55" s="1">
        <v>20</v>
      </c>
      <c r="F55" s="1"/>
      <c r="G55" s="1" t="s">
        <v>35</v>
      </c>
      <c r="H55" s="1" t="s">
        <v>302</v>
      </c>
      <c r="I55" s="1" t="s">
        <v>451</v>
      </c>
      <c r="J55" s="1" t="s">
        <v>452</v>
      </c>
      <c r="K55" s="1" t="s">
        <v>243</v>
      </c>
      <c r="L55" s="1" t="s">
        <v>398</v>
      </c>
      <c r="M55" s="1" t="s">
        <v>41</v>
      </c>
      <c r="N55" s="1"/>
      <c r="O55" s="1" t="s">
        <v>453</v>
      </c>
    </row>
    <row r="56" spans="1:15" ht="31.5" x14ac:dyDescent="0.25">
      <c r="A56" s="1">
        <v>52</v>
      </c>
      <c r="B56" s="1" t="s">
        <v>454</v>
      </c>
      <c r="C56" s="1" t="s">
        <v>455</v>
      </c>
      <c r="D56" s="1" t="s">
        <v>45</v>
      </c>
      <c r="E56" s="1">
        <v>3</v>
      </c>
      <c r="F56" s="1"/>
      <c r="G56" s="1" t="s">
        <v>35</v>
      </c>
      <c r="H56" s="1" t="s">
        <v>302</v>
      </c>
      <c r="I56" s="1" t="s">
        <v>456</v>
      </c>
      <c r="J56" s="1" t="s">
        <v>457</v>
      </c>
      <c r="K56" s="1" t="s">
        <v>243</v>
      </c>
      <c r="L56" s="1" t="s">
        <v>458</v>
      </c>
      <c r="M56" s="1" t="s">
        <v>41</v>
      </c>
      <c r="N56" s="1"/>
      <c r="O56" s="1" t="s">
        <v>459</v>
      </c>
    </row>
    <row r="57" spans="1:15" ht="31.5" x14ac:dyDescent="0.25">
      <c r="A57" s="1">
        <v>53</v>
      </c>
      <c r="B57" s="1" t="s">
        <v>460</v>
      </c>
      <c r="C57" s="1" t="s">
        <v>461</v>
      </c>
      <c r="D57" s="1" t="s">
        <v>45</v>
      </c>
      <c r="E57" s="1">
        <v>3</v>
      </c>
      <c r="F57" s="1"/>
      <c r="G57" s="1" t="s">
        <v>35</v>
      </c>
      <c r="H57" s="1" t="s">
        <v>302</v>
      </c>
      <c r="I57" s="1" t="s">
        <v>462</v>
      </c>
      <c r="J57" s="1" t="s">
        <v>463</v>
      </c>
      <c r="K57" s="1" t="s">
        <v>243</v>
      </c>
      <c r="L57" s="1" t="s">
        <v>458</v>
      </c>
      <c r="M57" s="1" t="s">
        <v>41</v>
      </c>
      <c r="N57" s="1"/>
      <c r="O57" s="1" t="s">
        <v>464</v>
      </c>
    </row>
    <row r="58" spans="1:15" x14ac:dyDescent="0.25">
      <c r="A58" s="1">
        <v>54</v>
      </c>
      <c r="B58" s="1" t="s">
        <v>465</v>
      </c>
      <c r="C58" s="1" t="s">
        <v>466</v>
      </c>
      <c r="D58" s="1" t="s">
        <v>38</v>
      </c>
      <c r="E58" s="1">
        <v>100</v>
      </c>
      <c r="F58" s="1"/>
      <c r="G58" s="1" t="s">
        <v>35</v>
      </c>
      <c r="H58" s="1" t="s">
        <v>35</v>
      </c>
      <c r="I58" s="1" t="s">
        <v>35</v>
      </c>
      <c r="J58" s="1" t="s">
        <v>35</v>
      </c>
      <c r="K58" s="1" t="s">
        <v>35</v>
      </c>
      <c r="L58" s="1"/>
      <c r="M58" s="1"/>
      <c r="N58" s="1" t="s">
        <v>310</v>
      </c>
      <c r="O58" s="1"/>
    </row>
    <row r="59" spans="1:15" ht="31.5" x14ac:dyDescent="0.25">
      <c r="A59" s="1">
        <v>55</v>
      </c>
      <c r="B59" s="1" t="s">
        <v>467</v>
      </c>
      <c r="C59" s="1" t="s">
        <v>468</v>
      </c>
      <c r="D59" s="1" t="s">
        <v>129</v>
      </c>
      <c r="E59" s="1">
        <v>3</v>
      </c>
      <c r="F59" s="1"/>
      <c r="G59" s="1" t="s">
        <v>35</v>
      </c>
      <c r="H59" s="1" t="s">
        <v>469</v>
      </c>
      <c r="I59" s="1" t="s">
        <v>470</v>
      </c>
      <c r="J59" s="1" t="s">
        <v>471</v>
      </c>
      <c r="K59" s="1" t="s">
        <v>132</v>
      </c>
      <c r="L59" s="1" t="s">
        <v>458</v>
      </c>
      <c r="M59" s="1" t="s">
        <v>41</v>
      </c>
      <c r="N59" s="1"/>
      <c r="O59" s="1" t="s">
        <v>472</v>
      </c>
    </row>
    <row r="60" spans="1:15" x14ac:dyDescent="0.25">
      <c r="A60" s="1">
        <v>56</v>
      </c>
      <c r="B60" s="1" t="s">
        <v>473</v>
      </c>
      <c r="C60" s="1" t="s">
        <v>474</v>
      </c>
      <c r="D60" s="1" t="s">
        <v>129</v>
      </c>
      <c r="E60" s="1">
        <v>3</v>
      </c>
      <c r="F60" s="1"/>
      <c r="G60" s="1" t="s">
        <v>35</v>
      </c>
      <c r="H60" s="1" t="s">
        <v>35</v>
      </c>
      <c r="I60" s="1" t="s">
        <v>35</v>
      </c>
      <c r="J60" s="1" t="s">
        <v>35</v>
      </c>
      <c r="K60" s="1" t="s">
        <v>35</v>
      </c>
      <c r="L60" s="1"/>
      <c r="M60" s="1"/>
      <c r="N60" s="1" t="s">
        <v>475</v>
      </c>
      <c r="O60" s="1"/>
    </row>
    <row r="61" spans="1:15" ht="31.5" x14ac:dyDescent="0.25">
      <c r="A61" s="1">
        <v>57</v>
      </c>
      <c r="B61" s="1" t="s">
        <v>476</v>
      </c>
      <c r="C61" s="1" t="s">
        <v>477</v>
      </c>
      <c r="D61" s="1" t="s">
        <v>45</v>
      </c>
      <c r="E61" s="1">
        <v>1</v>
      </c>
      <c r="F61" s="1"/>
      <c r="G61" s="1" t="s">
        <v>35</v>
      </c>
      <c r="H61" s="1" t="s">
        <v>255</v>
      </c>
      <c r="I61" s="1" t="s">
        <v>478</v>
      </c>
      <c r="J61" s="1" t="s">
        <v>477</v>
      </c>
      <c r="K61" s="1" t="s">
        <v>132</v>
      </c>
      <c r="L61" s="1" t="s">
        <v>287</v>
      </c>
      <c r="M61" s="1" t="s">
        <v>41</v>
      </c>
      <c r="N61" s="1"/>
      <c r="O61" s="1" t="s">
        <v>577</v>
      </c>
    </row>
    <row r="62" spans="1:15" ht="31.5" x14ac:dyDescent="0.25">
      <c r="A62" s="1">
        <v>58</v>
      </c>
      <c r="B62" s="1" t="s">
        <v>479</v>
      </c>
      <c r="C62" s="1" t="s">
        <v>480</v>
      </c>
      <c r="D62" s="1" t="s">
        <v>45</v>
      </c>
      <c r="E62" s="1">
        <v>50</v>
      </c>
      <c r="F62" s="1"/>
      <c r="G62" s="1" t="s">
        <v>35</v>
      </c>
      <c r="H62" s="1" t="s">
        <v>255</v>
      </c>
      <c r="I62" s="1" t="s">
        <v>481</v>
      </c>
      <c r="J62" s="1" t="s">
        <v>479</v>
      </c>
      <c r="K62" s="1" t="s">
        <v>243</v>
      </c>
      <c r="L62" s="1" t="s">
        <v>482</v>
      </c>
      <c r="M62" s="1" t="s">
        <v>41</v>
      </c>
      <c r="N62" s="1"/>
      <c r="O62" s="1" t="s">
        <v>483</v>
      </c>
    </row>
    <row r="63" spans="1:15" ht="31.5" x14ac:dyDescent="0.25">
      <c r="A63" s="1">
        <v>59</v>
      </c>
      <c r="B63" s="1" t="s">
        <v>484</v>
      </c>
      <c r="C63" s="1" t="s">
        <v>485</v>
      </c>
      <c r="D63" s="1" t="s">
        <v>129</v>
      </c>
      <c r="E63" s="1">
        <v>1</v>
      </c>
      <c r="F63" s="1"/>
      <c r="G63" s="1" t="s">
        <v>486</v>
      </c>
      <c r="H63" s="1" t="s">
        <v>35</v>
      </c>
      <c r="I63" s="1" t="s">
        <v>35</v>
      </c>
      <c r="J63" s="1" t="s">
        <v>35</v>
      </c>
      <c r="K63" s="1" t="s">
        <v>35</v>
      </c>
      <c r="L63" s="1"/>
      <c r="M63" s="1"/>
      <c r="N63" s="1" t="s">
        <v>475</v>
      </c>
      <c r="O63" s="1"/>
    </row>
    <row r="64" spans="1:15" ht="31.5" x14ac:dyDescent="0.25">
      <c r="A64" s="1">
        <v>60</v>
      </c>
      <c r="B64" s="1" t="s">
        <v>487</v>
      </c>
      <c r="C64" s="1" t="s">
        <v>488</v>
      </c>
      <c r="D64" s="1" t="s">
        <v>45</v>
      </c>
      <c r="E64" s="1">
        <v>6</v>
      </c>
      <c r="F64" s="1"/>
      <c r="G64" s="1" t="s">
        <v>489</v>
      </c>
      <c r="H64" s="1" t="s">
        <v>255</v>
      </c>
      <c r="I64" s="1" t="s">
        <v>490</v>
      </c>
      <c r="J64" s="1" t="s">
        <v>488</v>
      </c>
      <c r="K64" s="1" t="s">
        <v>243</v>
      </c>
      <c r="L64" s="1" t="s">
        <v>297</v>
      </c>
      <c r="M64" s="1" t="s">
        <v>41</v>
      </c>
      <c r="N64" s="1"/>
      <c r="O64" s="1" t="s">
        <v>491</v>
      </c>
    </row>
    <row r="65" spans="1:15" ht="47.25" x14ac:dyDescent="0.25">
      <c r="A65" s="1">
        <v>61</v>
      </c>
      <c r="B65" s="1" t="s">
        <v>492</v>
      </c>
      <c r="C65" s="1" t="s">
        <v>493</v>
      </c>
      <c r="D65" s="1" t="s">
        <v>45</v>
      </c>
      <c r="E65" s="1">
        <v>1</v>
      </c>
      <c r="F65" s="1"/>
      <c r="G65" s="1" t="s">
        <v>494</v>
      </c>
      <c r="H65" s="1" t="s">
        <v>35</v>
      </c>
      <c r="I65" s="1" t="s">
        <v>35</v>
      </c>
      <c r="J65" s="1" t="s">
        <v>35</v>
      </c>
      <c r="K65" s="1" t="s">
        <v>35</v>
      </c>
      <c r="L65" s="1"/>
      <c r="M65" s="1"/>
      <c r="N65" s="1" t="s">
        <v>495</v>
      </c>
      <c r="O65" s="1"/>
    </row>
    <row r="66" spans="1:15" ht="47.25" x14ac:dyDescent="0.25">
      <c r="A66" s="1">
        <v>62</v>
      </c>
      <c r="B66" s="1" t="s">
        <v>496</v>
      </c>
      <c r="C66" s="1" t="s">
        <v>497</v>
      </c>
      <c r="D66" s="1" t="s">
        <v>45</v>
      </c>
      <c r="E66" s="1">
        <v>1</v>
      </c>
      <c r="F66" s="1"/>
      <c r="G66" s="1" t="s">
        <v>494</v>
      </c>
      <c r="H66" s="1" t="s">
        <v>35</v>
      </c>
      <c r="I66" s="1" t="s">
        <v>35</v>
      </c>
      <c r="J66" s="1" t="s">
        <v>35</v>
      </c>
      <c r="K66" s="1" t="s">
        <v>35</v>
      </c>
      <c r="L66" s="1"/>
      <c r="M66" s="1"/>
      <c r="N66" s="1" t="s">
        <v>495</v>
      </c>
      <c r="O66" s="1"/>
    </row>
    <row r="67" spans="1:15" ht="47.25" x14ac:dyDescent="0.25">
      <c r="A67" s="1">
        <v>63</v>
      </c>
      <c r="B67" s="1" t="s">
        <v>498</v>
      </c>
      <c r="C67" s="1" t="s">
        <v>499</v>
      </c>
      <c r="D67" s="1" t="s">
        <v>45</v>
      </c>
      <c r="E67" s="1">
        <v>1</v>
      </c>
      <c r="F67" s="1"/>
      <c r="G67" s="1" t="s">
        <v>494</v>
      </c>
      <c r="H67" s="1" t="s">
        <v>35</v>
      </c>
      <c r="I67" s="1" t="s">
        <v>35</v>
      </c>
      <c r="J67" s="1" t="s">
        <v>35</v>
      </c>
      <c r="K67" s="1" t="s">
        <v>35</v>
      </c>
      <c r="L67" s="1"/>
      <c r="M67" s="1"/>
      <c r="N67" s="1" t="s">
        <v>495</v>
      </c>
      <c r="O67" s="1"/>
    </row>
    <row r="68" spans="1:15" ht="31.5" x14ac:dyDescent="0.25">
      <c r="A68" s="1">
        <v>64</v>
      </c>
      <c r="B68" s="1" t="s">
        <v>500</v>
      </c>
      <c r="C68" s="1" t="s">
        <v>501</v>
      </c>
      <c r="D68" s="1" t="s">
        <v>129</v>
      </c>
      <c r="E68" s="1">
        <v>1</v>
      </c>
      <c r="F68" s="1"/>
      <c r="G68" s="1" t="s">
        <v>502</v>
      </c>
      <c r="H68" s="1" t="s">
        <v>35</v>
      </c>
      <c r="I68" s="1" t="s">
        <v>35</v>
      </c>
      <c r="J68" s="1" t="s">
        <v>35</v>
      </c>
      <c r="K68" s="1" t="s">
        <v>35</v>
      </c>
      <c r="L68" s="1"/>
      <c r="M68" s="1"/>
      <c r="N68" s="1" t="s">
        <v>475</v>
      </c>
      <c r="O68" s="1"/>
    </row>
    <row r="69" spans="1:15" ht="78.75" x14ac:dyDescent="0.25">
      <c r="A69" s="1">
        <v>65</v>
      </c>
      <c r="B69" s="1" t="s">
        <v>503</v>
      </c>
      <c r="C69" s="1" t="s">
        <v>504</v>
      </c>
      <c r="D69" s="1" t="s">
        <v>129</v>
      </c>
      <c r="E69" s="1">
        <v>1</v>
      </c>
      <c r="F69" s="1"/>
      <c r="G69" s="1" t="s">
        <v>505</v>
      </c>
      <c r="H69" s="1" t="s">
        <v>35</v>
      </c>
      <c r="I69" s="1" t="s">
        <v>35</v>
      </c>
      <c r="J69" s="1" t="s">
        <v>35</v>
      </c>
      <c r="K69" s="1" t="s">
        <v>35</v>
      </c>
      <c r="L69" s="1"/>
      <c r="M69" s="1"/>
      <c r="N69" s="1" t="s">
        <v>475</v>
      </c>
      <c r="O69" s="1"/>
    </row>
    <row r="70" spans="1:15" x14ac:dyDescent="0.25">
      <c r="A70" s="1">
        <v>66</v>
      </c>
      <c r="B70" s="1" t="s">
        <v>67</v>
      </c>
      <c r="C70" s="1" t="s">
        <v>68</v>
      </c>
      <c r="D70" s="1" t="s">
        <v>69</v>
      </c>
      <c r="E70" s="1"/>
      <c r="F70" s="1"/>
      <c r="G70" s="1" t="s">
        <v>35</v>
      </c>
      <c r="H70" s="1" t="s">
        <v>35</v>
      </c>
      <c r="I70" s="1"/>
      <c r="J70" s="1"/>
      <c r="K70" s="1"/>
      <c r="L70" s="1"/>
      <c r="M70" s="1"/>
      <c r="N70" s="1"/>
      <c r="O70" s="1"/>
    </row>
    <row r="71" spans="1:15" x14ac:dyDescent="0.25">
      <c r="A71" s="1">
        <v>67</v>
      </c>
      <c r="B71" s="1" t="s">
        <v>71</v>
      </c>
      <c r="C71" s="1" t="s">
        <v>72</v>
      </c>
      <c r="D71" s="1" t="s">
        <v>45</v>
      </c>
      <c r="E71" s="1">
        <v>6</v>
      </c>
      <c r="F71" s="1"/>
      <c r="G71" s="1" t="s">
        <v>35</v>
      </c>
      <c r="H71" s="1" t="s">
        <v>35</v>
      </c>
      <c r="I71" s="1"/>
      <c r="J71" s="1"/>
      <c r="K71" s="1"/>
      <c r="L71" s="1"/>
      <c r="M71" s="1"/>
      <c r="N71" s="1"/>
      <c r="O71" s="1"/>
    </row>
    <row r="72" spans="1:15" x14ac:dyDescent="0.25">
      <c r="A72" s="1">
        <v>68</v>
      </c>
      <c r="B72" s="1" t="s">
        <v>73</v>
      </c>
      <c r="C72" s="1" t="s">
        <v>74</v>
      </c>
      <c r="D72" s="1" t="s">
        <v>69</v>
      </c>
      <c r="E72" s="1"/>
      <c r="F72" s="1"/>
      <c r="G72" s="1" t="s">
        <v>35</v>
      </c>
      <c r="H72" s="1" t="s">
        <v>35</v>
      </c>
      <c r="I72" s="1"/>
      <c r="J72" s="1"/>
      <c r="K72" s="1"/>
      <c r="L72" s="1"/>
      <c r="M72" s="1"/>
      <c r="N72" s="1"/>
      <c r="O72" s="1"/>
    </row>
    <row r="73" spans="1:15" x14ac:dyDescent="0.25">
      <c r="A73" s="1">
        <v>69</v>
      </c>
      <c r="B73" s="1" t="s">
        <v>75</v>
      </c>
      <c r="C73" s="1" t="s">
        <v>76</v>
      </c>
      <c r="D73" s="1" t="s">
        <v>45</v>
      </c>
      <c r="E73" s="1">
        <v>6</v>
      </c>
      <c r="F73" s="1"/>
      <c r="G73" s="1" t="s">
        <v>35</v>
      </c>
      <c r="H73" s="1" t="s">
        <v>35</v>
      </c>
      <c r="I73" s="1"/>
      <c r="J73" s="1"/>
      <c r="K73" s="1"/>
      <c r="L73" s="1"/>
      <c r="M73" s="1"/>
      <c r="N73" s="1"/>
      <c r="O73" s="1"/>
    </row>
  </sheetData>
  <mergeCells count="3">
    <mergeCell ref="A1:B1"/>
    <mergeCell ref="A2:B2"/>
    <mergeCell ref="A3:B3"/>
  </mergeCells>
  <phoneticPr fontId="4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topLeftCell="E1" workbookViewId="0">
      <selection activeCell="O1" sqref="O1"/>
    </sheetView>
  </sheetViews>
  <sheetFormatPr defaultRowHeight="15.75" x14ac:dyDescent="0.25"/>
  <cols>
    <col min="1" max="1" width="6" customWidth="1" collapsed="1"/>
    <col min="2" max="2" width="25" customWidth="1" collapsed="1"/>
    <col min="3" max="3" width="38" customWidth="1" collapsed="1"/>
    <col min="4" max="4" width="20" customWidth="1" collapsed="1"/>
    <col min="5" max="6" width="6" customWidth="1" collapsed="1"/>
    <col min="7" max="7" width="38" customWidth="1" collapsed="1"/>
    <col min="8" max="8" width="20" customWidth="1" collapsed="1"/>
    <col min="9" max="9" width="25" customWidth="1" collapsed="1"/>
    <col min="10" max="10" width="38" customWidth="1" collapsed="1"/>
    <col min="11" max="11" width="20" customWidth="1" collapsed="1"/>
    <col min="12" max="13" width="6" customWidth="1" collapsed="1"/>
    <col min="14" max="15" width="38" customWidth="1" collapsed="1"/>
  </cols>
  <sheetData>
    <row r="1" spans="1:15" ht="409.5" x14ac:dyDescent="0.25">
      <c r="A1" s="9" t="s">
        <v>17</v>
      </c>
      <c r="B1" s="9"/>
      <c r="C1" s="1" t="s">
        <v>506</v>
      </c>
      <c r="D1" s="1" t="s">
        <v>15</v>
      </c>
      <c r="E1" s="5" t="str">
        <f>HYPERLINK("#'目錄'!A1","回首頁")</f>
        <v>回首頁</v>
      </c>
      <c r="N1" s="4" t="s">
        <v>19</v>
      </c>
      <c r="O1" s="1" t="s">
        <v>568</v>
      </c>
    </row>
    <row r="2" spans="1:15" ht="24" customHeight="1" x14ac:dyDescent="0.25">
      <c r="A2" s="9" t="s">
        <v>20</v>
      </c>
      <c r="B2" s="9"/>
      <c r="C2" s="1" t="s">
        <v>572</v>
      </c>
      <c r="N2" s="4" t="s">
        <v>22</v>
      </c>
      <c r="O2" s="1" t="s">
        <v>507</v>
      </c>
    </row>
    <row r="3" spans="1:15" ht="24" customHeight="1" x14ac:dyDescent="0.25">
      <c r="A3" s="9" t="s">
        <v>24</v>
      </c>
      <c r="B3" s="9"/>
      <c r="C3" s="1"/>
      <c r="N3" s="4" t="s">
        <v>25</v>
      </c>
      <c r="O3" s="1"/>
    </row>
    <row r="4" spans="1:15" ht="16.5" x14ac:dyDescent="0.25">
      <c r="A4" s="2" t="s">
        <v>26</v>
      </c>
      <c r="B4" s="2" t="s">
        <v>27</v>
      </c>
      <c r="C4" s="2" t="s">
        <v>4</v>
      </c>
      <c r="D4" s="2" t="s">
        <v>28</v>
      </c>
      <c r="E4" s="2" t="s">
        <v>29</v>
      </c>
      <c r="F4" s="2" t="s">
        <v>30</v>
      </c>
      <c r="G4" s="2" t="s">
        <v>31</v>
      </c>
      <c r="H4" s="3" t="s">
        <v>32</v>
      </c>
      <c r="I4" s="3" t="s">
        <v>27</v>
      </c>
      <c r="J4" s="3" t="s">
        <v>4</v>
      </c>
      <c r="K4" s="3" t="s">
        <v>28</v>
      </c>
      <c r="L4" s="3" t="s">
        <v>29</v>
      </c>
      <c r="M4" s="3" t="s">
        <v>30</v>
      </c>
      <c r="N4" s="3" t="s">
        <v>33</v>
      </c>
      <c r="O4" s="4" t="s">
        <v>34</v>
      </c>
    </row>
    <row r="5" spans="1:15" ht="31.5" x14ac:dyDescent="0.25">
      <c r="A5" s="1">
        <v>1</v>
      </c>
      <c r="B5" s="1" t="s">
        <v>259</v>
      </c>
      <c r="C5" s="1" t="s">
        <v>260</v>
      </c>
      <c r="D5" s="1" t="s">
        <v>129</v>
      </c>
      <c r="E5" s="1">
        <v>7</v>
      </c>
      <c r="F5" s="1"/>
      <c r="G5" s="1" t="s">
        <v>35</v>
      </c>
      <c r="H5" s="1" t="s">
        <v>508</v>
      </c>
      <c r="I5" s="1" t="s">
        <v>262</v>
      </c>
      <c r="J5" s="1" t="s">
        <v>260</v>
      </c>
      <c r="K5" s="1" t="s">
        <v>132</v>
      </c>
      <c r="L5" s="1" t="s">
        <v>263</v>
      </c>
      <c r="M5" s="1" t="s">
        <v>41</v>
      </c>
      <c r="N5" s="1"/>
      <c r="O5" s="1" t="s">
        <v>569</v>
      </c>
    </row>
    <row r="6" spans="1:15" ht="31.5" x14ac:dyDescent="0.25">
      <c r="A6" s="1">
        <v>2</v>
      </c>
      <c r="B6" s="1" t="s">
        <v>509</v>
      </c>
      <c r="C6" s="1" t="s">
        <v>510</v>
      </c>
      <c r="D6" s="1" t="s">
        <v>129</v>
      </c>
      <c r="E6" s="1">
        <v>3</v>
      </c>
      <c r="F6" s="1"/>
      <c r="G6" s="1" t="s">
        <v>35</v>
      </c>
      <c r="H6" s="1" t="s">
        <v>511</v>
      </c>
      <c r="I6" s="1" t="s">
        <v>509</v>
      </c>
      <c r="J6" s="1" t="s">
        <v>510</v>
      </c>
      <c r="K6" s="1" t="s">
        <v>512</v>
      </c>
      <c r="L6" s="1" t="s">
        <v>458</v>
      </c>
      <c r="M6" s="1" t="s">
        <v>41</v>
      </c>
      <c r="N6" s="1"/>
      <c r="O6" s="1" t="s">
        <v>570</v>
      </c>
    </row>
    <row r="7" spans="1:15" ht="31.5" x14ac:dyDescent="0.25">
      <c r="A7" s="1">
        <v>3</v>
      </c>
      <c r="B7" s="1" t="s">
        <v>513</v>
      </c>
      <c r="C7" s="1" t="s">
        <v>514</v>
      </c>
      <c r="D7" s="1" t="s">
        <v>45</v>
      </c>
      <c r="E7" s="1">
        <v>10</v>
      </c>
      <c r="F7" s="1"/>
      <c r="G7" s="1" t="s">
        <v>35</v>
      </c>
      <c r="H7" s="1" t="s">
        <v>515</v>
      </c>
      <c r="I7" s="1" t="s">
        <v>516</v>
      </c>
      <c r="J7" s="1" t="s">
        <v>35</v>
      </c>
      <c r="K7" s="1" t="s">
        <v>35</v>
      </c>
      <c r="L7" s="1" t="s">
        <v>41</v>
      </c>
      <c r="M7" s="1" t="s">
        <v>41</v>
      </c>
      <c r="N7" s="1"/>
      <c r="O7" s="1" t="s">
        <v>571</v>
      </c>
    </row>
    <row r="8" spans="1:15" ht="31.5" x14ac:dyDescent="0.25">
      <c r="A8" s="1">
        <v>4</v>
      </c>
      <c r="B8" s="1" t="s">
        <v>517</v>
      </c>
      <c r="C8" s="1" t="s">
        <v>518</v>
      </c>
      <c r="D8" s="1" t="s">
        <v>45</v>
      </c>
      <c r="E8" s="1">
        <v>1</v>
      </c>
      <c r="F8" s="1"/>
      <c r="G8" s="1" t="s">
        <v>519</v>
      </c>
      <c r="H8" s="1" t="s">
        <v>35</v>
      </c>
      <c r="I8" s="1" t="s">
        <v>35</v>
      </c>
      <c r="J8" s="1" t="s">
        <v>35</v>
      </c>
      <c r="K8" s="1" t="s">
        <v>35</v>
      </c>
      <c r="L8" s="1"/>
      <c r="M8" s="1"/>
      <c r="N8" s="1" t="s">
        <v>520</v>
      </c>
      <c r="O8" s="1"/>
    </row>
    <row r="9" spans="1:15" ht="31.5" x14ac:dyDescent="0.25">
      <c r="A9" s="1">
        <v>5</v>
      </c>
      <c r="B9" s="1" t="s">
        <v>521</v>
      </c>
      <c r="C9" s="1" t="s">
        <v>522</v>
      </c>
      <c r="D9" s="1" t="s">
        <v>45</v>
      </c>
      <c r="E9" s="1">
        <v>1</v>
      </c>
      <c r="F9" s="1"/>
      <c r="G9" s="1" t="s">
        <v>523</v>
      </c>
      <c r="H9" s="1" t="s">
        <v>35</v>
      </c>
      <c r="I9" s="1" t="s">
        <v>35</v>
      </c>
      <c r="J9" s="1" t="s">
        <v>35</v>
      </c>
      <c r="K9" s="1" t="s">
        <v>35</v>
      </c>
      <c r="L9" s="1"/>
      <c r="M9" s="1"/>
      <c r="N9" s="1" t="s">
        <v>520</v>
      </c>
      <c r="O9" s="1"/>
    </row>
    <row r="10" spans="1:15" ht="31.5" x14ac:dyDescent="0.25">
      <c r="A10" s="1">
        <v>6</v>
      </c>
      <c r="B10" s="1" t="s">
        <v>524</v>
      </c>
      <c r="C10" s="1" t="s">
        <v>525</v>
      </c>
      <c r="D10" s="1" t="s">
        <v>45</v>
      </c>
      <c r="E10" s="1">
        <v>1</v>
      </c>
      <c r="F10" s="1"/>
      <c r="G10" s="1" t="s">
        <v>523</v>
      </c>
      <c r="H10" s="1" t="s">
        <v>35</v>
      </c>
      <c r="I10" s="1" t="s">
        <v>35</v>
      </c>
      <c r="J10" s="1" t="s">
        <v>35</v>
      </c>
      <c r="K10" s="1" t="s">
        <v>35</v>
      </c>
      <c r="L10" s="1"/>
      <c r="M10" s="1"/>
      <c r="N10" s="1" t="s">
        <v>520</v>
      </c>
      <c r="O10" s="1"/>
    </row>
    <row r="11" spans="1:15" x14ac:dyDescent="0.25">
      <c r="A11" s="1">
        <v>7</v>
      </c>
      <c r="B11" s="1" t="s">
        <v>526</v>
      </c>
      <c r="C11" s="1" t="s">
        <v>527</v>
      </c>
      <c r="D11" s="1" t="s">
        <v>279</v>
      </c>
      <c r="E11" s="1">
        <v>8</v>
      </c>
      <c r="F11" s="1"/>
      <c r="G11" s="1" t="s">
        <v>35</v>
      </c>
      <c r="H11" s="1" t="s">
        <v>35</v>
      </c>
      <c r="I11" s="1" t="s">
        <v>35</v>
      </c>
      <c r="J11" s="1" t="s">
        <v>35</v>
      </c>
      <c r="K11" s="1" t="s">
        <v>35</v>
      </c>
      <c r="L11" s="1"/>
      <c r="M11" s="1"/>
      <c r="N11" s="1" t="s">
        <v>475</v>
      </c>
      <c r="O11" s="1"/>
    </row>
    <row r="12" spans="1:15" x14ac:dyDescent="0.25">
      <c r="A12" s="1">
        <v>8</v>
      </c>
      <c r="B12" s="1" t="s">
        <v>67</v>
      </c>
      <c r="C12" s="1" t="s">
        <v>68</v>
      </c>
      <c r="D12" s="1" t="s">
        <v>69</v>
      </c>
      <c r="E12" s="1"/>
      <c r="F12" s="1"/>
      <c r="G12" s="1" t="s">
        <v>35</v>
      </c>
      <c r="H12" s="1" t="s">
        <v>35</v>
      </c>
      <c r="I12" s="1"/>
      <c r="J12" s="1"/>
      <c r="K12" s="1"/>
      <c r="L12" s="1"/>
      <c r="M12" s="1"/>
      <c r="N12" s="1"/>
      <c r="O12" s="1"/>
    </row>
    <row r="13" spans="1:15" x14ac:dyDescent="0.25">
      <c r="A13" s="1">
        <v>9</v>
      </c>
      <c r="B13" s="1" t="s">
        <v>71</v>
      </c>
      <c r="C13" s="1" t="s">
        <v>72</v>
      </c>
      <c r="D13" s="1" t="s">
        <v>45</v>
      </c>
      <c r="E13" s="1">
        <v>6</v>
      </c>
      <c r="F13" s="1"/>
      <c r="G13" s="1" t="s">
        <v>35</v>
      </c>
      <c r="H13" s="1" t="s">
        <v>35</v>
      </c>
      <c r="I13" s="1"/>
      <c r="J13" s="1"/>
      <c r="K13" s="1"/>
      <c r="L13" s="1"/>
      <c r="M13" s="1"/>
      <c r="N13" s="1"/>
      <c r="O13" s="1"/>
    </row>
    <row r="14" spans="1:15" x14ac:dyDescent="0.25">
      <c r="A14" s="1">
        <v>10</v>
      </c>
      <c r="B14" s="1" t="s">
        <v>73</v>
      </c>
      <c r="C14" s="1" t="s">
        <v>74</v>
      </c>
      <c r="D14" s="1" t="s">
        <v>69</v>
      </c>
      <c r="E14" s="1"/>
      <c r="F14" s="1"/>
      <c r="G14" s="1" t="s">
        <v>35</v>
      </c>
      <c r="H14" s="1" t="s">
        <v>35</v>
      </c>
      <c r="I14" s="1"/>
      <c r="J14" s="1"/>
      <c r="K14" s="1"/>
      <c r="L14" s="1"/>
      <c r="M14" s="1"/>
      <c r="N14" s="1"/>
      <c r="O14" s="1"/>
    </row>
    <row r="15" spans="1:15" x14ac:dyDescent="0.25">
      <c r="A15" s="1">
        <v>11</v>
      </c>
      <c r="B15" s="1" t="s">
        <v>75</v>
      </c>
      <c r="C15" s="1" t="s">
        <v>76</v>
      </c>
      <c r="D15" s="1" t="s">
        <v>45</v>
      </c>
      <c r="E15" s="1">
        <v>6</v>
      </c>
      <c r="F15" s="1"/>
      <c r="G15" s="1" t="s">
        <v>35</v>
      </c>
      <c r="H15" s="1" t="s">
        <v>35</v>
      </c>
      <c r="I15" s="1"/>
      <c r="J15" s="1"/>
      <c r="K15" s="1"/>
      <c r="L15" s="1"/>
      <c r="M15" s="1"/>
      <c r="N15" s="1"/>
      <c r="O15" s="1"/>
    </row>
  </sheetData>
  <mergeCells count="3">
    <mergeCell ref="A1:B1"/>
    <mergeCell ref="A2:B2"/>
    <mergeCell ref="A3:B3"/>
  </mergeCells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目錄</vt:lpstr>
      <vt:lpstr>BankRelationCompany</vt:lpstr>
      <vt:lpstr>BankRelationFamily</vt:lpstr>
      <vt:lpstr>BankRelationSelf</vt:lpstr>
      <vt:lpstr>BankRelationSuspected</vt:lpstr>
      <vt:lpstr>CustCross</vt:lpstr>
      <vt:lpstr>CustFin</vt:lpstr>
      <vt:lpstr>CustMain</vt:lpstr>
      <vt:lpstr>CustNotice</vt:lpstr>
      <vt:lpstr>CustTelNo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趙宗祺</cp:lastModifiedBy>
  <dcterms:created xsi:type="dcterms:W3CDTF">2021-11-03T06:28:11Z</dcterms:created>
  <dcterms:modified xsi:type="dcterms:W3CDTF">2022-01-12T06:07:49Z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2.5.4</vt:lpwstr>
  </property>
</Properties>
</file>