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updateLinks="always" codeName="ThisWorkbook" defaultThemeVersion="124226"/>
  <xr:revisionPtr revIDLastSave="0" documentId="13_ncr:1_{B8338B42-AA1E-48C3-B66F-E69F64F892C7}" xr6:coauthVersionLast="46" xr6:coauthVersionMax="46" xr10:uidLastSave="{00000000-0000-0000-0000-000000000000}"/>
  <bookViews>
    <workbookView xWindow="-108" yWindow="-108" windowWidth="23256" windowHeight="12576" tabRatio="865" activeTab="11" xr2:uid="{00000000-000D-0000-FFFF-FFFF00000000}"/>
  </bookViews>
  <sheets>
    <sheet name="L7" sheetId="1" r:id="rId1"/>
    <sheet name="CreditRating" sheetId="2" r:id="rId2"/>
    <sheet name="Ias34Ap" sheetId="3" r:id="rId3"/>
    <sheet name="Ias34Bp" sheetId="4" r:id="rId4"/>
    <sheet name="Ias34Cp" sheetId="5" r:id="rId5"/>
    <sheet name="Ias34Dp" sheetId="6" r:id="rId6"/>
    <sheet name="Ias34Ep" sheetId="7" r:id="rId7"/>
    <sheet name="Ias34Gp" sheetId="8" r:id="rId8"/>
    <sheet name="Ias39IntMethod" sheetId="9" r:id="rId9"/>
    <sheet name="Ias39LGD" sheetId="10" r:id="rId10"/>
    <sheet name="Ias39Loan34Data" sheetId="11" r:id="rId11"/>
    <sheet name="Ias39LoanCommit" sheetId="12" r:id="rId12"/>
    <sheet name="Ifrs9FacData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81029"/>
</workbook>
</file>

<file path=xl/calcChain.xml><?xml version="1.0" encoding="utf-8"?>
<calcChain xmlns="http://schemas.openxmlformats.org/spreadsheetml/2006/main">
  <c r="A31" i="13" l="1"/>
  <c r="B31" i="13"/>
  <c r="C31" i="13"/>
  <c r="D31" i="13"/>
  <c r="E31" i="13"/>
  <c r="F31" i="13"/>
  <c r="G31" i="13"/>
  <c r="A32" i="13"/>
  <c r="B32" i="13"/>
  <c r="C32" i="13"/>
  <c r="D32" i="13"/>
  <c r="E32" i="13"/>
  <c r="F32" i="13"/>
  <c r="G32" i="13"/>
  <c r="A33" i="13"/>
  <c r="B33" i="13"/>
  <c r="C33" i="13"/>
  <c r="D33" i="13"/>
  <c r="E33" i="13"/>
  <c r="F33" i="13"/>
  <c r="G33" i="13"/>
  <c r="A34" i="13"/>
  <c r="B34" i="13"/>
  <c r="C34" i="13"/>
  <c r="D34" i="13"/>
  <c r="E34" i="13"/>
  <c r="F34" i="13"/>
  <c r="G34" i="13"/>
  <c r="A35" i="13"/>
  <c r="B35" i="13"/>
  <c r="C35" i="13"/>
  <c r="D35" i="13"/>
  <c r="E35" i="13"/>
  <c r="F35" i="13"/>
  <c r="G35" i="13"/>
  <c r="A36" i="13"/>
  <c r="B36" i="13"/>
  <c r="C36" i="13"/>
  <c r="D36" i="13"/>
  <c r="E36" i="13"/>
  <c r="F36" i="13"/>
  <c r="G36" i="13"/>
  <c r="A37" i="13"/>
  <c r="B37" i="13"/>
  <c r="C37" i="13"/>
  <c r="D37" i="13"/>
  <c r="E37" i="13"/>
  <c r="F37" i="13"/>
  <c r="G37" i="13"/>
  <c r="A38" i="13"/>
  <c r="B38" i="13"/>
  <c r="C38" i="13"/>
  <c r="D38" i="13"/>
  <c r="E38" i="13"/>
  <c r="F38" i="13"/>
  <c r="G38" i="13"/>
  <c r="A39" i="13"/>
  <c r="B39" i="13"/>
  <c r="C39" i="13"/>
  <c r="D39" i="13"/>
  <c r="E39" i="13"/>
  <c r="F39" i="13"/>
  <c r="G39" i="13"/>
  <c r="A40" i="13"/>
  <c r="B40" i="13"/>
  <c r="C40" i="13"/>
  <c r="D40" i="13"/>
  <c r="E40" i="13"/>
  <c r="F40" i="13"/>
  <c r="G40" i="13"/>
  <c r="A41" i="13"/>
  <c r="B41" i="13"/>
  <c r="C41" i="13"/>
  <c r="D41" i="13"/>
  <c r="E41" i="13"/>
  <c r="F41" i="13"/>
  <c r="G41" i="13"/>
  <c r="A42" i="13"/>
  <c r="B42" i="13"/>
  <c r="C42" i="13"/>
  <c r="D42" i="13"/>
  <c r="E42" i="13"/>
  <c r="F42" i="13"/>
  <c r="G42" i="13"/>
  <c r="A20" i="13"/>
  <c r="B20" i="13"/>
  <c r="C20" i="13"/>
  <c r="D20" i="13"/>
  <c r="E20" i="13"/>
  <c r="F20" i="13"/>
  <c r="G20" i="13"/>
  <c r="A21" i="13"/>
  <c r="B21" i="13"/>
  <c r="C21" i="13"/>
  <c r="D21" i="13"/>
  <c r="E21" i="13"/>
  <c r="F21" i="13"/>
  <c r="G21" i="13"/>
  <c r="A22" i="13"/>
  <c r="B22" i="13"/>
  <c r="C22" i="13"/>
  <c r="D22" i="13"/>
  <c r="E22" i="13"/>
  <c r="F22" i="13"/>
  <c r="G22" i="13"/>
  <c r="A23" i="13"/>
  <c r="B23" i="13"/>
  <c r="C23" i="13"/>
  <c r="D23" i="13"/>
  <c r="E23" i="13"/>
  <c r="F23" i="13"/>
  <c r="G23" i="13"/>
  <c r="A24" i="13"/>
  <c r="B24" i="13"/>
  <c r="C24" i="13"/>
  <c r="D24" i="13"/>
  <c r="E24" i="13"/>
  <c r="F24" i="13"/>
  <c r="G24" i="13"/>
  <c r="A25" i="13"/>
  <c r="B25" i="13"/>
  <c r="C25" i="13"/>
  <c r="D25" i="13"/>
  <c r="E25" i="13"/>
  <c r="F25" i="13"/>
  <c r="G25" i="13"/>
  <c r="A26" i="13"/>
  <c r="B26" i="13"/>
  <c r="C26" i="13"/>
  <c r="D26" i="13"/>
  <c r="E26" i="13"/>
  <c r="F26" i="13"/>
  <c r="G26" i="13"/>
  <c r="A27" i="13"/>
  <c r="B27" i="13"/>
  <c r="C27" i="13"/>
  <c r="D27" i="13"/>
  <c r="E27" i="13"/>
  <c r="F27" i="13"/>
  <c r="G27" i="13"/>
  <c r="A28" i="13"/>
  <c r="B28" i="13"/>
  <c r="C28" i="13"/>
  <c r="D28" i="13"/>
  <c r="E28" i="13"/>
  <c r="F28" i="13"/>
  <c r="G28" i="13"/>
  <c r="A29" i="13"/>
  <c r="B29" i="13"/>
  <c r="C29" i="13"/>
  <c r="D29" i="13"/>
  <c r="E29" i="13"/>
  <c r="F29" i="13"/>
  <c r="G29" i="13"/>
  <c r="A30" i="13"/>
  <c r="B30" i="13"/>
  <c r="C30" i="13"/>
  <c r="D30" i="13"/>
  <c r="E30" i="13"/>
  <c r="F30" i="13"/>
  <c r="G30" i="13"/>
  <c r="A6" i="13"/>
  <c r="B6" i="13"/>
  <c r="C6" i="13"/>
  <c r="D6" i="13"/>
  <c r="E6" i="13"/>
  <c r="F6" i="13"/>
  <c r="G6" i="13"/>
  <c r="A7" i="13"/>
  <c r="B7" i="13"/>
  <c r="C7" i="13"/>
  <c r="D7" i="13"/>
  <c r="E7" i="13"/>
  <c r="F7" i="13"/>
  <c r="G7" i="13"/>
  <c r="A8" i="13"/>
  <c r="B8" i="13"/>
  <c r="C8" i="13"/>
  <c r="D8" i="13"/>
  <c r="E8" i="13"/>
  <c r="F8" i="13"/>
  <c r="G8" i="13"/>
  <c r="A9" i="13"/>
  <c r="B9" i="13"/>
  <c r="C9" i="13"/>
  <c r="D9" i="13"/>
  <c r="E9" i="13"/>
  <c r="F9" i="13"/>
  <c r="G9" i="13"/>
  <c r="A10" i="13"/>
  <c r="B10" i="13"/>
  <c r="C10" i="13"/>
  <c r="D10" i="13"/>
  <c r="E10" i="13"/>
  <c r="F10" i="13"/>
  <c r="G10" i="13"/>
  <c r="A11" i="13"/>
  <c r="B11" i="13"/>
  <c r="C11" i="13"/>
  <c r="D11" i="13"/>
  <c r="E11" i="13"/>
  <c r="F11" i="13"/>
  <c r="G11" i="13"/>
  <c r="A12" i="13"/>
  <c r="B12" i="13"/>
  <c r="C12" i="13"/>
  <c r="D12" i="13"/>
  <c r="E12" i="13"/>
  <c r="F12" i="13"/>
  <c r="G12" i="13"/>
  <c r="A13" i="13"/>
  <c r="B13" i="13"/>
  <c r="C13" i="13"/>
  <c r="D13" i="13"/>
  <c r="E13" i="13"/>
  <c r="F13" i="13"/>
  <c r="G13" i="13"/>
  <c r="A14" i="13"/>
  <c r="B14" i="13"/>
  <c r="C14" i="13"/>
  <c r="D14" i="13"/>
  <c r="E14" i="13"/>
  <c r="F14" i="13"/>
  <c r="G14" i="13"/>
  <c r="A15" i="13"/>
  <c r="B15" i="13"/>
  <c r="C15" i="13"/>
  <c r="D15" i="13"/>
  <c r="E15" i="13"/>
  <c r="F15" i="13"/>
  <c r="G15" i="13"/>
  <c r="A16" i="13"/>
  <c r="B16" i="13"/>
  <c r="C16" i="13"/>
  <c r="D16" i="13"/>
  <c r="E16" i="13"/>
  <c r="F16" i="13"/>
  <c r="G16" i="13"/>
  <c r="A17" i="13"/>
  <c r="B17" i="13"/>
  <c r="C17" i="13"/>
  <c r="D17" i="13"/>
  <c r="E17" i="13"/>
  <c r="F17" i="13"/>
  <c r="G17" i="13"/>
  <c r="A18" i="13"/>
  <c r="B18" i="13"/>
  <c r="C18" i="13"/>
  <c r="D18" i="13"/>
  <c r="E18" i="13"/>
  <c r="F18" i="13"/>
  <c r="G18" i="13"/>
  <c r="A19" i="13"/>
  <c r="B19" i="13"/>
  <c r="C19" i="13"/>
  <c r="D19" i="13"/>
  <c r="E19" i="13"/>
  <c r="F19" i="13"/>
  <c r="G19" i="13"/>
  <c r="B5" i="13"/>
  <c r="C5" i="13"/>
  <c r="D5" i="13"/>
  <c r="E5" i="13"/>
  <c r="F5" i="13"/>
  <c r="G5" i="13"/>
  <c r="A5" i="13"/>
  <c r="D1" i="13"/>
  <c r="C1" i="13"/>
  <c r="A19" i="12"/>
  <c r="B19" i="12"/>
  <c r="C19" i="12"/>
  <c r="D19" i="12"/>
  <c r="E19" i="12"/>
  <c r="F19" i="12"/>
  <c r="G19" i="12"/>
  <c r="A20" i="12"/>
  <c r="B20" i="12"/>
  <c r="C20" i="12"/>
  <c r="D20" i="12"/>
  <c r="E20" i="12"/>
  <c r="F20" i="12"/>
  <c r="G20" i="12"/>
  <c r="A21" i="12"/>
  <c r="B21" i="12"/>
  <c r="C21" i="12"/>
  <c r="D21" i="12"/>
  <c r="E21" i="12"/>
  <c r="F21" i="12"/>
  <c r="G21" i="12"/>
  <c r="A22" i="12"/>
  <c r="B22" i="12"/>
  <c r="C22" i="12"/>
  <c r="D22" i="12"/>
  <c r="E22" i="12"/>
  <c r="F22" i="12"/>
  <c r="G22" i="12"/>
  <c r="A23" i="12"/>
  <c r="B23" i="12"/>
  <c r="C23" i="12"/>
  <c r="D23" i="12"/>
  <c r="E23" i="12"/>
  <c r="F23" i="12"/>
  <c r="G23" i="12"/>
  <c r="A24" i="12"/>
  <c r="B24" i="12"/>
  <c r="C24" i="12"/>
  <c r="D24" i="12"/>
  <c r="E24" i="12"/>
  <c r="F24" i="12"/>
  <c r="G24" i="12"/>
  <c r="A25" i="12"/>
  <c r="B25" i="12"/>
  <c r="C25" i="12"/>
  <c r="D25" i="12"/>
  <c r="E25" i="12"/>
  <c r="F25" i="12"/>
  <c r="G25" i="12"/>
  <c r="A26" i="12"/>
  <c r="B26" i="12"/>
  <c r="C26" i="12"/>
  <c r="D26" i="12"/>
  <c r="E26" i="12"/>
  <c r="F26" i="12"/>
  <c r="G26" i="12"/>
  <c r="A27" i="12"/>
  <c r="B27" i="12"/>
  <c r="C27" i="12"/>
  <c r="D27" i="12"/>
  <c r="E27" i="12"/>
  <c r="F27" i="12"/>
  <c r="G27" i="12"/>
  <c r="A28" i="12"/>
  <c r="B28" i="12"/>
  <c r="C28" i="12"/>
  <c r="D28" i="12"/>
  <c r="E28" i="12"/>
  <c r="F28" i="12"/>
  <c r="G28" i="12"/>
  <c r="A29" i="12"/>
  <c r="B29" i="12"/>
  <c r="C29" i="12"/>
  <c r="D29" i="12"/>
  <c r="E29" i="12"/>
  <c r="F29" i="12"/>
  <c r="G29" i="12"/>
  <c r="A30" i="12"/>
  <c r="B30" i="12"/>
  <c r="C30" i="12"/>
  <c r="D30" i="12"/>
  <c r="E30" i="12"/>
  <c r="F30" i="12"/>
  <c r="G30" i="12"/>
  <c r="A31" i="12"/>
  <c r="B31" i="12"/>
  <c r="C31" i="12"/>
  <c r="D31" i="12"/>
  <c r="E31" i="12"/>
  <c r="F31" i="12"/>
  <c r="G31" i="12"/>
  <c r="A6" i="12"/>
  <c r="B6" i="12"/>
  <c r="C6" i="12"/>
  <c r="D6" i="12"/>
  <c r="E6" i="12"/>
  <c r="F6" i="12"/>
  <c r="G6" i="12"/>
  <c r="A7" i="12"/>
  <c r="B7" i="12"/>
  <c r="C7" i="12"/>
  <c r="D7" i="12"/>
  <c r="E7" i="12"/>
  <c r="F7" i="12"/>
  <c r="G7" i="12"/>
  <c r="A8" i="12"/>
  <c r="B8" i="12"/>
  <c r="C8" i="12"/>
  <c r="D8" i="12"/>
  <c r="E8" i="12"/>
  <c r="F8" i="12"/>
  <c r="G8" i="12"/>
  <c r="A9" i="12"/>
  <c r="B9" i="12"/>
  <c r="C9" i="12"/>
  <c r="D9" i="12"/>
  <c r="E9" i="12"/>
  <c r="F9" i="12"/>
  <c r="G9" i="12"/>
  <c r="A10" i="12"/>
  <c r="B10" i="12"/>
  <c r="C10" i="12"/>
  <c r="D10" i="12"/>
  <c r="E10" i="12"/>
  <c r="F10" i="12"/>
  <c r="G10" i="12"/>
  <c r="A11" i="12"/>
  <c r="B11" i="12"/>
  <c r="C11" i="12"/>
  <c r="D11" i="12"/>
  <c r="E11" i="12"/>
  <c r="F11" i="12"/>
  <c r="G11" i="12"/>
  <c r="A12" i="12"/>
  <c r="B12" i="12"/>
  <c r="C12" i="12"/>
  <c r="D12" i="12"/>
  <c r="E12" i="12"/>
  <c r="F12" i="12"/>
  <c r="G12" i="12"/>
  <c r="A13" i="12"/>
  <c r="B13" i="12"/>
  <c r="C13" i="12"/>
  <c r="D13" i="12"/>
  <c r="E13" i="12"/>
  <c r="F13" i="12"/>
  <c r="G13" i="12"/>
  <c r="A14" i="12"/>
  <c r="B14" i="12"/>
  <c r="C14" i="12"/>
  <c r="D14" i="12"/>
  <c r="E14" i="12"/>
  <c r="F14" i="12"/>
  <c r="G14" i="12"/>
  <c r="A15" i="12"/>
  <c r="B15" i="12"/>
  <c r="C15" i="12"/>
  <c r="D15" i="12"/>
  <c r="E15" i="12"/>
  <c r="F15" i="12"/>
  <c r="G15" i="12"/>
  <c r="A16" i="12"/>
  <c r="B16" i="12"/>
  <c r="C16" i="12"/>
  <c r="D16" i="12"/>
  <c r="E16" i="12"/>
  <c r="F16" i="12"/>
  <c r="G16" i="12"/>
  <c r="A17" i="12"/>
  <c r="B17" i="12"/>
  <c r="C17" i="12"/>
  <c r="D17" i="12"/>
  <c r="E17" i="12"/>
  <c r="F17" i="12"/>
  <c r="G17" i="12"/>
  <c r="A18" i="12"/>
  <c r="B18" i="12"/>
  <c r="C18" i="12"/>
  <c r="D18" i="12"/>
  <c r="E18" i="12"/>
  <c r="F18" i="12"/>
  <c r="G18" i="12"/>
  <c r="B5" i="12"/>
  <c r="C5" i="12"/>
  <c r="D5" i="12"/>
  <c r="E5" i="12"/>
  <c r="F5" i="12"/>
  <c r="G5" i="12"/>
  <c r="A5" i="12"/>
  <c r="D1" i="12"/>
  <c r="C1" i="12"/>
  <c r="A59" i="11"/>
  <c r="B59" i="11"/>
  <c r="C59" i="11"/>
  <c r="D59" i="11"/>
  <c r="E59" i="11"/>
  <c r="F59" i="11"/>
  <c r="G59" i="11"/>
  <c r="A60" i="11"/>
  <c r="B60" i="11"/>
  <c r="C60" i="11"/>
  <c r="D60" i="11"/>
  <c r="E60" i="11"/>
  <c r="F60" i="11"/>
  <c r="G60" i="11"/>
  <c r="A61" i="11"/>
  <c r="B61" i="11"/>
  <c r="C61" i="11"/>
  <c r="D61" i="11"/>
  <c r="E61" i="11"/>
  <c r="F61" i="11"/>
  <c r="G61" i="11"/>
  <c r="A62" i="11"/>
  <c r="B62" i="11"/>
  <c r="C62" i="11"/>
  <c r="D62" i="11"/>
  <c r="E62" i="11"/>
  <c r="F62" i="11"/>
  <c r="G62" i="11"/>
  <c r="A63" i="11"/>
  <c r="B63" i="11"/>
  <c r="C63" i="11"/>
  <c r="D63" i="11"/>
  <c r="E63" i="11"/>
  <c r="F63" i="11"/>
  <c r="G63" i="11"/>
  <c r="A64" i="11"/>
  <c r="B64" i="11"/>
  <c r="C64" i="11"/>
  <c r="D64" i="11"/>
  <c r="E64" i="11"/>
  <c r="F64" i="11"/>
  <c r="G64" i="11"/>
  <c r="A65" i="11"/>
  <c r="B65" i="11"/>
  <c r="C65" i="11"/>
  <c r="D65" i="11"/>
  <c r="E65" i="11"/>
  <c r="F65" i="11"/>
  <c r="G65" i="11"/>
  <c r="A66" i="11"/>
  <c r="B66" i="11"/>
  <c r="C66" i="11"/>
  <c r="D66" i="11"/>
  <c r="E66" i="11"/>
  <c r="F66" i="11"/>
  <c r="G66" i="11"/>
  <c r="A67" i="11"/>
  <c r="B67" i="11"/>
  <c r="C67" i="11"/>
  <c r="D67" i="11"/>
  <c r="E67" i="11"/>
  <c r="F67" i="11"/>
  <c r="G67" i="11"/>
  <c r="A46" i="11"/>
  <c r="B46" i="11"/>
  <c r="C46" i="11"/>
  <c r="D46" i="11"/>
  <c r="E46" i="11"/>
  <c r="F46" i="11"/>
  <c r="G46" i="11"/>
  <c r="A47" i="11"/>
  <c r="B47" i="11"/>
  <c r="C47" i="11"/>
  <c r="D47" i="11"/>
  <c r="E47" i="11"/>
  <c r="F47" i="11"/>
  <c r="G47" i="11"/>
  <c r="A48" i="11"/>
  <c r="B48" i="11"/>
  <c r="C48" i="11"/>
  <c r="D48" i="11"/>
  <c r="E48" i="11"/>
  <c r="F48" i="11"/>
  <c r="G48" i="11"/>
  <c r="A49" i="11"/>
  <c r="B49" i="11"/>
  <c r="C49" i="11"/>
  <c r="D49" i="11"/>
  <c r="E49" i="11"/>
  <c r="F49" i="11"/>
  <c r="G49" i="11"/>
  <c r="A50" i="11"/>
  <c r="B50" i="11"/>
  <c r="C50" i="11"/>
  <c r="D50" i="11"/>
  <c r="E50" i="11"/>
  <c r="F50" i="11"/>
  <c r="G50" i="11"/>
  <c r="A51" i="11"/>
  <c r="B51" i="11"/>
  <c r="C51" i="11"/>
  <c r="D51" i="11"/>
  <c r="E51" i="11"/>
  <c r="F51" i="11"/>
  <c r="G51" i="11"/>
  <c r="A52" i="11"/>
  <c r="B52" i="11"/>
  <c r="C52" i="11"/>
  <c r="D52" i="11"/>
  <c r="E52" i="11"/>
  <c r="F52" i="11"/>
  <c r="G52" i="11"/>
  <c r="A53" i="11"/>
  <c r="B53" i="11"/>
  <c r="C53" i="11"/>
  <c r="D53" i="11"/>
  <c r="E53" i="11"/>
  <c r="F53" i="11"/>
  <c r="G53" i="11"/>
  <c r="A54" i="11"/>
  <c r="B54" i="11"/>
  <c r="C54" i="11"/>
  <c r="D54" i="11"/>
  <c r="E54" i="11"/>
  <c r="F54" i="11"/>
  <c r="G54" i="11"/>
  <c r="A55" i="11"/>
  <c r="B55" i="11"/>
  <c r="C55" i="11"/>
  <c r="D55" i="11"/>
  <c r="E55" i="11"/>
  <c r="F55" i="11"/>
  <c r="G55" i="11"/>
  <c r="A56" i="11"/>
  <c r="B56" i="11"/>
  <c r="C56" i="11"/>
  <c r="D56" i="11"/>
  <c r="E56" i="11"/>
  <c r="F56" i="11"/>
  <c r="G56" i="11"/>
  <c r="A57" i="11"/>
  <c r="B57" i="11"/>
  <c r="C57" i="11"/>
  <c r="D57" i="11"/>
  <c r="E57" i="11"/>
  <c r="F57" i="11"/>
  <c r="G57" i="11"/>
  <c r="A58" i="11"/>
  <c r="B58" i="11"/>
  <c r="C58" i="11"/>
  <c r="D58" i="11"/>
  <c r="E58" i="11"/>
  <c r="F58" i="11"/>
  <c r="G58" i="11"/>
  <c r="A40" i="11"/>
  <c r="B40" i="11"/>
  <c r="C40" i="11"/>
  <c r="D40" i="11"/>
  <c r="E40" i="11"/>
  <c r="F40" i="11"/>
  <c r="G40" i="11"/>
  <c r="A41" i="11"/>
  <c r="B41" i="11"/>
  <c r="C41" i="11"/>
  <c r="D41" i="11"/>
  <c r="E41" i="11"/>
  <c r="F41" i="11"/>
  <c r="G41" i="11"/>
  <c r="A42" i="11"/>
  <c r="B42" i="11"/>
  <c r="C42" i="11"/>
  <c r="D42" i="11"/>
  <c r="E42" i="11"/>
  <c r="F42" i="11"/>
  <c r="G42" i="11"/>
  <c r="A43" i="11"/>
  <c r="B43" i="11"/>
  <c r="C43" i="11"/>
  <c r="D43" i="11"/>
  <c r="E43" i="11"/>
  <c r="F43" i="11"/>
  <c r="G43" i="11"/>
  <c r="A44" i="11"/>
  <c r="B44" i="11"/>
  <c r="C44" i="11"/>
  <c r="D44" i="11"/>
  <c r="E44" i="11"/>
  <c r="F44" i="11"/>
  <c r="G44" i="11"/>
  <c r="A45" i="11"/>
  <c r="B45" i="11"/>
  <c r="C45" i="11"/>
  <c r="D45" i="11"/>
  <c r="E45" i="11"/>
  <c r="F45" i="11"/>
  <c r="G45" i="11"/>
  <c r="A33" i="11"/>
  <c r="B33" i="11"/>
  <c r="C33" i="11"/>
  <c r="D33" i="11"/>
  <c r="E33" i="11"/>
  <c r="F33" i="11"/>
  <c r="G33" i="11"/>
  <c r="A34" i="11"/>
  <c r="B34" i="11"/>
  <c r="C34" i="11"/>
  <c r="D34" i="11"/>
  <c r="E34" i="11"/>
  <c r="F34" i="11"/>
  <c r="G34" i="11"/>
  <c r="A35" i="11"/>
  <c r="B35" i="11"/>
  <c r="C35" i="11"/>
  <c r="D35" i="11"/>
  <c r="E35" i="11"/>
  <c r="F35" i="11"/>
  <c r="G35" i="11"/>
  <c r="A36" i="11"/>
  <c r="B36" i="11"/>
  <c r="C36" i="11"/>
  <c r="D36" i="11"/>
  <c r="E36" i="11"/>
  <c r="F36" i="11"/>
  <c r="G36" i="11"/>
  <c r="A37" i="11"/>
  <c r="B37" i="11"/>
  <c r="C37" i="11"/>
  <c r="D37" i="11"/>
  <c r="E37" i="11"/>
  <c r="F37" i="11"/>
  <c r="G37" i="11"/>
  <c r="A38" i="11"/>
  <c r="B38" i="11"/>
  <c r="C38" i="11"/>
  <c r="D38" i="11"/>
  <c r="E38" i="11"/>
  <c r="F38" i="11"/>
  <c r="G38" i="11"/>
  <c r="A39" i="11"/>
  <c r="B39" i="11"/>
  <c r="C39" i="11"/>
  <c r="D39" i="11"/>
  <c r="E39" i="11"/>
  <c r="F39" i="11"/>
  <c r="G39" i="11"/>
  <c r="A25" i="11"/>
  <c r="B25" i="11"/>
  <c r="C25" i="11"/>
  <c r="D25" i="11"/>
  <c r="E25" i="11"/>
  <c r="F25" i="11"/>
  <c r="G25" i="11"/>
  <c r="A26" i="11"/>
  <c r="B26" i="11"/>
  <c r="C26" i="11"/>
  <c r="D26" i="11"/>
  <c r="E26" i="11"/>
  <c r="F26" i="11"/>
  <c r="G26" i="11"/>
  <c r="A27" i="11"/>
  <c r="B27" i="11"/>
  <c r="C27" i="11"/>
  <c r="D27" i="11"/>
  <c r="E27" i="11"/>
  <c r="F27" i="11"/>
  <c r="G27" i="11"/>
  <c r="A28" i="11"/>
  <c r="B28" i="11"/>
  <c r="C28" i="11"/>
  <c r="D28" i="11"/>
  <c r="E28" i="11"/>
  <c r="F28" i="11"/>
  <c r="G28" i="11"/>
  <c r="A29" i="11"/>
  <c r="B29" i="11"/>
  <c r="C29" i="11"/>
  <c r="D29" i="11"/>
  <c r="E29" i="11"/>
  <c r="F29" i="11"/>
  <c r="G29" i="11"/>
  <c r="A30" i="11"/>
  <c r="B30" i="11"/>
  <c r="C30" i="11"/>
  <c r="D30" i="11"/>
  <c r="E30" i="11"/>
  <c r="F30" i="11"/>
  <c r="G30" i="11"/>
  <c r="A31" i="11"/>
  <c r="B31" i="11"/>
  <c r="C31" i="11"/>
  <c r="D31" i="11"/>
  <c r="E31" i="11"/>
  <c r="F31" i="11"/>
  <c r="G31" i="11"/>
  <c r="A32" i="11"/>
  <c r="B32" i="11"/>
  <c r="C32" i="11"/>
  <c r="D32" i="11"/>
  <c r="E32" i="11"/>
  <c r="F32" i="11"/>
  <c r="G32" i="11"/>
  <c r="A18" i="11"/>
  <c r="B18" i="11"/>
  <c r="C18" i="11"/>
  <c r="D18" i="11"/>
  <c r="E18" i="11"/>
  <c r="F18" i="11"/>
  <c r="G18" i="11"/>
  <c r="A19" i="11"/>
  <c r="B19" i="11"/>
  <c r="C19" i="11"/>
  <c r="D19" i="11"/>
  <c r="E19" i="11"/>
  <c r="F19" i="11"/>
  <c r="G19" i="11"/>
  <c r="A20" i="11"/>
  <c r="B20" i="11"/>
  <c r="C20" i="11"/>
  <c r="D20" i="11"/>
  <c r="E20" i="11"/>
  <c r="F20" i="11"/>
  <c r="G20" i="11"/>
  <c r="A21" i="11"/>
  <c r="B21" i="11"/>
  <c r="C21" i="11"/>
  <c r="D21" i="11"/>
  <c r="E21" i="11"/>
  <c r="F21" i="11"/>
  <c r="G21" i="11"/>
  <c r="A22" i="11"/>
  <c r="B22" i="11"/>
  <c r="C22" i="11"/>
  <c r="D22" i="11"/>
  <c r="E22" i="11"/>
  <c r="F22" i="11"/>
  <c r="G22" i="11"/>
  <c r="A23" i="11"/>
  <c r="B23" i="11"/>
  <c r="C23" i="11"/>
  <c r="D23" i="11"/>
  <c r="E23" i="11"/>
  <c r="F23" i="11"/>
  <c r="G23" i="11"/>
  <c r="A24" i="11"/>
  <c r="B24" i="11"/>
  <c r="C24" i="11"/>
  <c r="D24" i="11"/>
  <c r="E24" i="11"/>
  <c r="F24" i="11"/>
  <c r="G24" i="11"/>
  <c r="A14" i="11"/>
  <c r="B14" i="11"/>
  <c r="C14" i="11"/>
  <c r="D14" i="11"/>
  <c r="E14" i="11"/>
  <c r="F14" i="11"/>
  <c r="G14" i="11"/>
  <c r="A15" i="11"/>
  <c r="B15" i="11"/>
  <c r="C15" i="11"/>
  <c r="D15" i="11"/>
  <c r="E15" i="11"/>
  <c r="F15" i="11"/>
  <c r="G15" i="11"/>
  <c r="A16" i="11"/>
  <c r="B16" i="11"/>
  <c r="C16" i="11"/>
  <c r="D16" i="11"/>
  <c r="E16" i="11"/>
  <c r="F16" i="11"/>
  <c r="G16" i="11"/>
  <c r="A17" i="11"/>
  <c r="B17" i="11"/>
  <c r="C17" i="11"/>
  <c r="D17" i="11"/>
  <c r="E17" i="11"/>
  <c r="F17" i="11"/>
  <c r="G17" i="11"/>
  <c r="A6" i="11"/>
  <c r="B6" i="11"/>
  <c r="C6" i="11"/>
  <c r="D6" i="11"/>
  <c r="E6" i="11"/>
  <c r="F6" i="11"/>
  <c r="G6" i="11"/>
  <c r="A7" i="11"/>
  <c r="B7" i="11"/>
  <c r="C7" i="11"/>
  <c r="D7" i="11"/>
  <c r="E7" i="11"/>
  <c r="F7" i="11"/>
  <c r="G7" i="11"/>
  <c r="A8" i="11"/>
  <c r="B8" i="11"/>
  <c r="C8" i="11"/>
  <c r="D8" i="11"/>
  <c r="E8" i="11"/>
  <c r="F8" i="11"/>
  <c r="G8" i="11"/>
  <c r="A9" i="11"/>
  <c r="B9" i="11"/>
  <c r="C9" i="11"/>
  <c r="D9" i="11"/>
  <c r="E9" i="11"/>
  <c r="F9" i="11"/>
  <c r="G9" i="11"/>
  <c r="A10" i="11"/>
  <c r="B10" i="11"/>
  <c r="C10" i="11"/>
  <c r="D10" i="11"/>
  <c r="E10" i="11"/>
  <c r="F10" i="11"/>
  <c r="G10" i="11"/>
  <c r="A11" i="11"/>
  <c r="B11" i="11"/>
  <c r="C11" i="11"/>
  <c r="D11" i="11"/>
  <c r="E11" i="11"/>
  <c r="F11" i="11"/>
  <c r="G11" i="11"/>
  <c r="A12" i="11"/>
  <c r="B12" i="11"/>
  <c r="C12" i="11"/>
  <c r="D12" i="11"/>
  <c r="E12" i="11"/>
  <c r="F12" i="11"/>
  <c r="G12" i="11"/>
  <c r="A13" i="11"/>
  <c r="B13" i="11"/>
  <c r="C13" i="11"/>
  <c r="D13" i="11"/>
  <c r="E13" i="11"/>
  <c r="F13" i="11"/>
  <c r="G13" i="11"/>
  <c r="B5" i="11"/>
  <c r="C5" i="11"/>
  <c r="D5" i="11"/>
  <c r="E5" i="11"/>
  <c r="F5" i="11"/>
  <c r="G5" i="11"/>
  <c r="A5" i="11"/>
  <c r="D1" i="11"/>
  <c r="C1" i="11"/>
  <c r="A6" i="10"/>
  <c r="B6" i="10"/>
  <c r="C6" i="10"/>
  <c r="D6" i="10"/>
  <c r="E6" i="10"/>
  <c r="F6" i="10"/>
  <c r="G6" i="10"/>
  <c r="A7" i="10"/>
  <c r="B7" i="10"/>
  <c r="C7" i="10"/>
  <c r="D7" i="10"/>
  <c r="E7" i="10"/>
  <c r="F7" i="10"/>
  <c r="G7" i="10"/>
  <c r="A8" i="10"/>
  <c r="B8" i="10"/>
  <c r="C8" i="10"/>
  <c r="D8" i="10"/>
  <c r="E8" i="10"/>
  <c r="F8" i="10"/>
  <c r="G8" i="10"/>
  <c r="A9" i="10"/>
  <c r="B9" i="10"/>
  <c r="C9" i="10"/>
  <c r="D9" i="10"/>
  <c r="E9" i="10"/>
  <c r="F9" i="10"/>
  <c r="G9" i="10"/>
  <c r="A10" i="10"/>
  <c r="B10" i="10"/>
  <c r="C10" i="10"/>
  <c r="D10" i="10"/>
  <c r="E10" i="10"/>
  <c r="F10" i="10"/>
  <c r="G10" i="10"/>
  <c r="A11" i="10"/>
  <c r="B11" i="10"/>
  <c r="C11" i="10"/>
  <c r="D11" i="10"/>
  <c r="E11" i="10"/>
  <c r="F11" i="10"/>
  <c r="G11" i="10"/>
  <c r="A12" i="10"/>
  <c r="B12" i="10"/>
  <c r="C12" i="10"/>
  <c r="D12" i="10"/>
  <c r="E12" i="10"/>
  <c r="F12" i="10"/>
  <c r="G12" i="10"/>
  <c r="A13" i="10"/>
  <c r="B13" i="10"/>
  <c r="C13" i="10"/>
  <c r="D13" i="10"/>
  <c r="E13" i="10"/>
  <c r="F13" i="10"/>
  <c r="G13" i="10"/>
  <c r="B5" i="10"/>
  <c r="C5" i="10"/>
  <c r="D5" i="10"/>
  <c r="E5" i="10"/>
  <c r="F5" i="10"/>
  <c r="G5" i="10"/>
  <c r="A5" i="10"/>
  <c r="D1" i="10"/>
  <c r="C1" i="10"/>
  <c r="A16" i="9" l="1"/>
  <c r="B16" i="9"/>
  <c r="C16" i="9"/>
  <c r="D16" i="9"/>
  <c r="E16" i="9"/>
  <c r="F16" i="9"/>
  <c r="G16" i="9"/>
  <c r="A17" i="9"/>
  <c r="B17" i="9"/>
  <c r="C17" i="9"/>
  <c r="D17" i="9"/>
  <c r="E17" i="9"/>
  <c r="F17" i="9"/>
  <c r="G17" i="9"/>
  <c r="A6" i="9"/>
  <c r="B6" i="9"/>
  <c r="C6" i="9"/>
  <c r="D6" i="9"/>
  <c r="E6" i="9"/>
  <c r="F6" i="9"/>
  <c r="G6" i="9"/>
  <c r="A7" i="9"/>
  <c r="B7" i="9"/>
  <c r="C7" i="9"/>
  <c r="D7" i="9"/>
  <c r="E7" i="9"/>
  <c r="F7" i="9"/>
  <c r="G7" i="9"/>
  <c r="A8" i="9"/>
  <c r="B8" i="9"/>
  <c r="C8" i="9"/>
  <c r="D8" i="9"/>
  <c r="E8" i="9"/>
  <c r="F8" i="9"/>
  <c r="G8" i="9"/>
  <c r="A9" i="9"/>
  <c r="B9" i="9"/>
  <c r="C9" i="9"/>
  <c r="D9" i="9"/>
  <c r="E9" i="9"/>
  <c r="F9" i="9"/>
  <c r="G9" i="9"/>
  <c r="A10" i="9"/>
  <c r="B10" i="9"/>
  <c r="C10" i="9"/>
  <c r="D10" i="9"/>
  <c r="E10" i="9"/>
  <c r="F10" i="9"/>
  <c r="G10" i="9"/>
  <c r="A11" i="9"/>
  <c r="B11" i="9"/>
  <c r="C11" i="9"/>
  <c r="D11" i="9"/>
  <c r="E11" i="9"/>
  <c r="F11" i="9"/>
  <c r="G11" i="9"/>
  <c r="A12" i="9"/>
  <c r="B12" i="9"/>
  <c r="C12" i="9"/>
  <c r="D12" i="9"/>
  <c r="E12" i="9"/>
  <c r="F12" i="9"/>
  <c r="G12" i="9"/>
  <c r="A13" i="9"/>
  <c r="B13" i="9"/>
  <c r="C13" i="9"/>
  <c r="D13" i="9"/>
  <c r="E13" i="9"/>
  <c r="F13" i="9"/>
  <c r="G13" i="9"/>
  <c r="A14" i="9"/>
  <c r="B14" i="9"/>
  <c r="C14" i="9"/>
  <c r="D14" i="9"/>
  <c r="E14" i="9"/>
  <c r="F14" i="9"/>
  <c r="G14" i="9"/>
  <c r="A15" i="9"/>
  <c r="B15" i="9"/>
  <c r="C15" i="9"/>
  <c r="D15" i="9"/>
  <c r="E15" i="9"/>
  <c r="F15" i="9"/>
  <c r="G15" i="9"/>
  <c r="B5" i="9"/>
  <c r="C5" i="9"/>
  <c r="D5" i="9"/>
  <c r="E5" i="9"/>
  <c r="F5" i="9"/>
  <c r="G5" i="9"/>
  <c r="A5" i="9"/>
  <c r="D1" i="9"/>
  <c r="C1" i="9"/>
  <c r="A6" i="8"/>
  <c r="B6" i="8"/>
  <c r="C6" i="8"/>
  <c r="D6" i="8"/>
  <c r="E6" i="8"/>
  <c r="F6" i="8"/>
  <c r="G6" i="8"/>
  <c r="A7" i="8"/>
  <c r="B7" i="8"/>
  <c r="C7" i="8"/>
  <c r="D7" i="8"/>
  <c r="E7" i="8"/>
  <c r="F7" i="8"/>
  <c r="G7" i="8"/>
  <c r="A8" i="8"/>
  <c r="B8" i="8"/>
  <c r="C8" i="8"/>
  <c r="D8" i="8"/>
  <c r="E8" i="8"/>
  <c r="F8" i="8"/>
  <c r="G8" i="8"/>
  <c r="A9" i="8"/>
  <c r="B9" i="8"/>
  <c r="C9" i="8"/>
  <c r="D9" i="8"/>
  <c r="E9" i="8"/>
  <c r="F9" i="8"/>
  <c r="G9" i="8"/>
  <c r="A10" i="8"/>
  <c r="B10" i="8"/>
  <c r="C10" i="8"/>
  <c r="D10" i="8"/>
  <c r="E10" i="8"/>
  <c r="F10" i="8"/>
  <c r="G10" i="8"/>
  <c r="A11" i="8"/>
  <c r="B11" i="8"/>
  <c r="C11" i="8"/>
  <c r="D11" i="8"/>
  <c r="E11" i="8"/>
  <c r="F11" i="8"/>
  <c r="G11" i="8"/>
  <c r="A12" i="8"/>
  <c r="B12" i="8"/>
  <c r="C12" i="8"/>
  <c r="D12" i="8"/>
  <c r="E12" i="8"/>
  <c r="F12" i="8"/>
  <c r="G12" i="8"/>
  <c r="A13" i="8"/>
  <c r="B13" i="8"/>
  <c r="C13" i="8"/>
  <c r="D13" i="8"/>
  <c r="E13" i="8"/>
  <c r="F13" i="8"/>
  <c r="G13" i="8"/>
  <c r="A14" i="8"/>
  <c r="B14" i="8"/>
  <c r="C14" i="8"/>
  <c r="D14" i="8"/>
  <c r="E14" i="8"/>
  <c r="F14" i="8"/>
  <c r="G14" i="8"/>
  <c r="A15" i="8"/>
  <c r="B15" i="8"/>
  <c r="C15" i="8"/>
  <c r="D15" i="8"/>
  <c r="E15" i="8"/>
  <c r="F15" i="8"/>
  <c r="G15" i="8"/>
  <c r="B5" i="8"/>
  <c r="C5" i="8"/>
  <c r="D5" i="8"/>
  <c r="E5" i="8"/>
  <c r="F5" i="8"/>
  <c r="G5" i="8"/>
  <c r="A5" i="8"/>
  <c r="D1" i="8"/>
  <c r="C1" i="8"/>
  <c r="A6" i="7"/>
  <c r="B6" i="7"/>
  <c r="C6" i="7"/>
  <c r="D6" i="7"/>
  <c r="E6" i="7"/>
  <c r="F6" i="7"/>
  <c r="G6" i="7"/>
  <c r="A7" i="7"/>
  <c r="B7" i="7"/>
  <c r="C7" i="7"/>
  <c r="D7" i="7"/>
  <c r="E7" i="7"/>
  <c r="F7" i="7"/>
  <c r="G7" i="7"/>
  <c r="A8" i="7"/>
  <c r="B8" i="7"/>
  <c r="C8" i="7"/>
  <c r="D8" i="7"/>
  <c r="E8" i="7"/>
  <c r="F8" i="7"/>
  <c r="G8" i="7"/>
  <c r="A9" i="7"/>
  <c r="B9" i="7"/>
  <c r="C9" i="7"/>
  <c r="D9" i="7"/>
  <c r="E9" i="7"/>
  <c r="F9" i="7"/>
  <c r="G9" i="7"/>
  <c r="A10" i="7"/>
  <c r="B10" i="7"/>
  <c r="C10" i="7"/>
  <c r="D10" i="7"/>
  <c r="E10" i="7"/>
  <c r="F10" i="7"/>
  <c r="G10" i="7"/>
  <c r="A11" i="7"/>
  <c r="B11" i="7"/>
  <c r="C11" i="7"/>
  <c r="D11" i="7"/>
  <c r="E11" i="7"/>
  <c r="F11" i="7"/>
  <c r="G11" i="7"/>
  <c r="A12" i="7"/>
  <c r="B12" i="7"/>
  <c r="C12" i="7"/>
  <c r="D12" i="7"/>
  <c r="E12" i="7"/>
  <c r="F12" i="7"/>
  <c r="G12" i="7"/>
  <c r="A13" i="7"/>
  <c r="B13" i="7"/>
  <c r="C13" i="7"/>
  <c r="D13" i="7"/>
  <c r="E13" i="7"/>
  <c r="F13" i="7"/>
  <c r="G13" i="7"/>
  <c r="A14" i="7"/>
  <c r="B14" i="7"/>
  <c r="C14" i="7"/>
  <c r="D14" i="7"/>
  <c r="E14" i="7"/>
  <c r="F14" i="7"/>
  <c r="G14" i="7"/>
  <c r="A15" i="7"/>
  <c r="B15" i="7"/>
  <c r="C15" i="7"/>
  <c r="D15" i="7"/>
  <c r="E15" i="7"/>
  <c r="F15" i="7"/>
  <c r="G15" i="7"/>
  <c r="A16" i="7"/>
  <c r="B16" i="7"/>
  <c r="C16" i="7"/>
  <c r="D16" i="7"/>
  <c r="E16" i="7"/>
  <c r="F16" i="7"/>
  <c r="G16" i="7"/>
  <c r="A17" i="7"/>
  <c r="B17" i="7"/>
  <c r="C17" i="7"/>
  <c r="D17" i="7"/>
  <c r="E17" i="7"/>
  <c r="F17" i="7"/>
  <c r="G17" i="7"/>
  <c r="A18" i="7"/>
  <c r="B18" i="7"/>
  <c r="C18" i="7"/>
  <c r="D18" i="7"/>
  <c r="E18" i="7"/>
  <c r="F18" i="7"/>
  <c r="G18" i="7"/>
  <c r="A19" i="7"/>
  <c r="B19" i="7"/>
  <c r="C19" i="7"/>
  <c r="D19" i="7"/>
  <c r="E19" i="7"/>
  <c r="F19" i="7"/>
  <c r="G19" i="7"/>
  <c r="A20" i="7"/>
  <c r="B20" i="7"/>
  <c r="C20" i="7"/>
  <c r="D20" i="7"/>
  <c r="E20" i="7"/>
  <c r="F20" i="7"/>
  <c r="G20" i="7"/>
  <c r="A21" i="7"/>
  <c r="B21" i="7"/>
  <c r="C21" i="7"/>
  <c r="D21" i="7"/>
  <c r="E21" i="7"/>
  <c r="F21" i="7"/>
  <c r="G21" i="7"/>
  <c r="A22" i="7"/>
  <c r="B22" i="7"/>
  <c r="C22" i="7"/>
  <c r="D22" i="7"/>
  <c r="E22" i="7"/>
  <c r="F22" i="7"/>
  <c r="G22" i="7"/>
  <c r="B5" i="7"/>
  <c r="C5" i="7"/>
  <c r="D5" i="7"/>
  <c r="E5" i="7"/>
  <c r="F5" i="7"/>
  <c r="G5" i="7"/>
  <c r="A5" i="7"/>
  <c r="D1" i="7"/>
  <c r="C1" i="7"/>
  <c r="A48" i="6"/>
  <c r="B48" i="6"/>
  <c r="C48" i="6"/>
  <c r="D48" i="6"/>
  <c r="E48" i="6"/>
  <c r="F48" i="6"/>
  <c r="G48" i="6"/>
  <c r="A49" i="6"/>
  <c r="B49" i="6"/>
  <c r="C49" i="6"/>
  <c r="D49" i="6"/>
  <c r="E49" i="6"/>
  <c r="F49" i="6"/>
  <c r="G49" i="6"/>
  <c r="A50" i="6"/>
  <c r="B50" i="6"/>
  <c r="C50" i="6"/>
  <c r="D50" i="6"/>
  <c r="E50" i="6"/>
  <c r="F50" i="6"/>
  <c r="G50" i="6"/>
  <c r="A51" i="6"/>
  <c r="B51" i="6"/>
  <c r="C51" i="6"/>
  <c r="D51" i="6"/>
  <c r="E51" i="6"/>
  <c r="F51" i="6"/>
  <c r="G51" i="6"/>
  <c r="A52" i="6"/>
  <c r="B52" i="6"/>
  <c r="C52" i="6"/>
  <c r="D52" i="6"/>
  <c r="E52" i="6"/>
  <c r="F52" i="6"/>
  <c r="G52" i="6"/>
  <c r="A53" i="6"/>
  <c r="B53" i="6"/>
  <c r="C53" i="6"/>
  <c r="D53" i="6"/>
  <c r="E53" i="6"/>
  <c r="F53" i="6"/>
  <c r="G53" i="6"/>
  <c r="A28" i="6"/>
  <c r="B28" i="6"/>
  <c r="C28" i="6"/>
  <c r="D28" i="6"/>
  <c r="E28" i="6"/>
  <c r="F28" i="6"/>
  <c r="G28" i="6"/>
  <c r="A29" i="6"/>
  <c r="B29" i="6"/>
  <c r="C29" i="6"/>
  <c r="D29" i="6"/>
  <c r="E29" i="6"/>
  <c r="F29" i="6"/>
  <c r="G29" i="6"/>
  <c r="A30" i="6"/>
  <c r="B30" i="6"/>
  <c r="C30" i="6"/>
  <c r="D30" i="6"/>
  <c r="E30" i="6"/>
  <c r="F30" i="6"/>
  <c r="G30" i="6"/>
  <c r="A31" i="6"/>
  <c r="B31" i="6"/>
  <c r="C31" i="6"/>
  <c r="D31" i="6"/>
  <c r="E31" i="6"/>
  <c r="F31" i="6"/>
  <c r="G31" i="6"/>
  <c r="A32" i="6"/>
  <c r="B32" i="6"/>
  <c r="C32" i="6"/>
  <c r="D32" i="6"/>
  <c r="E32" i="6"/>
  <c r="F32" i="6"/>
  <c r="G32" i="6"/>
  <c r="A33" i="6"/>
  <c r="B33" i="6"/>
  <c r="C33" i="6"/>
  <c r="D33" i="6"/>
  <c r="E33" i="6"/>
  <c r="F33" i="6"/>
  <c r="G33" i="6"/>
  <c r="A34" i="6"/>
  <c r="B34" i="6"/>
  <c r="C34" i="6"/>
  <c r="D34" i="6"/>
  <c r="E34" i="6"/>
  <c r="F34" i="6"/>
  <c r="G34" i="6"/>
  <c r="A35" i="6"/>
  <c r="B35" i="6"/>
  <c r="C35" i="6"/>
  <c r="D35" i="6"/>
  <c r="E35" i="6"/>
  <c r="F35" i="6"/>
  <c r="G35" i="6"/>
  <c r="A36" i="6"/>
  <c r="B36" i="6"/>
  <c r="C36" i="6"/>
  <c r="D36" i="6"/>
  <c r="E36" i="6"/>
  <c r="F36" i="6"/>
  <c r="G36" i="6"/>
  <c r="A37" i="6"/>
  <c r="B37" i="6"/>
  <c r="C37" i="6"/>
  <c r="D37" i="6"/>
  <c r="E37" i="6"/>
  <c r="F37" i="6"/>
  <c r="G37" i="6"/>
  <c r="A38" i="6"/>
  <c r="B38" i="6"/>
  <c r="C38" i="6"/>
  <c r="D38" i="6"/>
  <c r="E38" i="6"/>
  <c r="F38" i="6"/>
  <c r="G38" i="6"/>
  <c r="A39" i="6"/>
  <c r="B39" i="6"/>
  <c r="C39" i="6"/>
  <c r="D39" i="6"/>
  <c r="E39" i="6"/>
  <c r="F39" i="6"/>
  <c r="G39" i="6"/>
  <c r="A40" i="6"/>
  <c r="B40" i="6"/>
  <c r="C40" i="6"/>
  <c r="D40" i="6"/>
  <c r="E40" i="6"/>
  <c r="F40" i="6"/>
  <c r="G40" i="6"/>
  <c r="A41" i="6"/>
  <c r="B41" i="6"/>
  <c r="C41" i="6"/>
  <c r="D41" i="6"/>
  <c r="E41" i="6"/>
  <c r="F41" i="6"/>
  <c r="G41" i="6"/>
  <c r="A42" i="6"/>
  <c r="B42" i="6"/>
  <c r="C42" i="6"/>
  <c r="D42" i="6"/>
  <c r="E42" i="6"/>
  <c r="F42" i="6"/>
  <c r="G42" i="6"/>
  <c r="A43" i="6"/>
  <c r="B43" i="6"/>
  <c r="C43" i="6"/>
  <c r="D43" i="6"/>
  <c r="E43" i="6"/>
  <c r="F43" i="6"/>
  <c r="G43" i="6"/>
  <c r="A44" i="6"/>
  <c r="B44" i="6"/>
  <c r="C44" i="6"/>
  <c r="D44" i="6"/>
  <c r="E44" i="6"/>
  <c r="F44" i="6"/>
  <c r="G44" i="6"/>
  <c r="A45" i="6"/>
  <c r="B45" i="6"/>
  <c r="C45" i="6"/>
  <c r="D45" i="6"/>
  <c r="E45" i="6"/>
  <c r="F45" i="6"/>
  <c r="G45" i="6"/>
  <c r="A46" i="6"/>
  <c r="B46" i="6"/>
  <c r="C46" i="6"/>
  <c r="D46" i="6"/>
  <c r="E46" i="6"/>
  <c r="F46" i="6"/>
  <c r="G46" i="6"/>
  <c r="A47" i="6"/>
  <c r="B47" i="6"/>
  <c r="C47" i="6"/>
  <c r="D47" i="6"/>
  <c r="E47" i="6"/>
  <c r="F47" i="6"/>
  <c r="G47" i="6"/>
  <c r="A18" i="6"/>
  <c r="B18" i="6"/>
  <c r="C18" i="6"/>
  <c r="D18" i="6"/>
  <c r="E18" i="6"/>
  <c r="F18" i="6"/>
  <c r="G18" i="6"/>
  <c r="A19" i="6"/>
  <c r="B19" i="6"/>
  <c r="C19" i="6"/>
  <c r="D19" i="6"/>
  <c r="E19" i="6"/>
  <c r="F19" i="6"/>
  <c r="G19" i="6"/>
  <c r="A20" i="6"/>
  <c r="B20" i="6"/>
  <c r="C20" i="6"/>
  <c r="D20" i="6"/>
  <c r="E20" i="6"/>
  <c r="F20" i="6"/>
  <c r="G20" i="6"/>
  <c r="A21" i="6"/>
  <c r="B21" i="6"/>
  <c r="C21" i="6"/>
  <c r="D21" i="6"/>
  <c r="E21" i="6"/>
  <c r="F21" i="6"/>
  <c r="G21" i="6"/>
  <c r="A22" i="6"/>
  <c r="B22" i="6"/>
  <c r="C22" i="6"/>
  <c r="D22" i="6"/>
  <c r="E22" i="6"/>
  <c r="F22" i="6"/>
  <c r="G22" i="6"/>
  <c r="A23" i="6"/>
  <c r="B23" i="6"/>
  <c r="C23" i="6"/>
  <c r="D23" i="6"/>
  <c r="E23" i="6"/>
  <c r="F23" i="6"/>
  <c r="G23" i="6"/>
  <c r="A24" i="6"/>
  <c r="B24" i="6"/>
  <c r="C24" i="6"/>
  <c r="D24" i="6"/>
  <c r="E24" i="6"/>
  <c r="F24" i="6"/>
  <c r="G24" i="6"/>
  <c r="A25" i="6"/>
  <c r="B25" i="6"/>
  <c r="C25" i="6"/>
  <c r="D25" i="6"/>
  <c r="E25" i="6"/>
  <c r="F25" i="6"/>
  <c r="G25" i="6"/>
  <c r="A26" i="6"/>
  <c r="B26" i="6"/>
  <c r="C26" i="6"/>
  <c r="D26" i="6"/>
  <c r="E26" i="6"/>
  <c r="F26" i="6"/>
  <c r="G26" i="6"/>
  <c r="A27" i="6"/>
  <c r="B27" i="6"/>
  <c r="C27" i="6"/>
  <c r="D27" i="6"/>
  <c r="E27" i="6"/>
  <c r="F27" i="6"/>
  <c r="G27" i="6"/>
  <c r="A6" i="6"/>
  <c r="B6" i="6"/>
  <c r="C6" i="6"/>
  <c r="D6" i="6"/>
  <c r="E6" i="6"/>
  <c r="F6" i="6"/>
  <c r="G6" i="6"/>
  <c r="A7" i="6"/>
  <c r="B7" i="6"/>
  <c r="C7" i="6"/>
  <c r="D7" i="6"/>
  <c r="E7" i="6"/>
  <c r="F7" i="6"/>
  <c r="G7" i="6"/>
  <c r="A8" i="6"/>
  <c r="B8" i="6"/>
  <c r="C8" i="6"/>
  <c r="D8" i="6"/>
  <c r="E8" i="6"/>
  <c r="F8" i="6"/>
  <c r="G8" i="6"/>
  <c r="A9" i="6"/>
  <c r="B9" i="6"/>
  <c r="C9" i="6"/>
  <c r="D9" i="6"/>
  <c r="E9" i="6"/>
  <c r="F9" i="6"/>
  <c r="G9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2" i="6"/>
  <c r="B12" i="6"/>
  <c r="C12" i="6"/>
  <c r="D12" i="6"/>
  <c r="E12" i="6"/>
  <c r="F12" i="6"/>
  <c r="G12" i="6"/>
  <c r="A13" i="6"/>
  <c r="B13" i="6"/>
  <c r="C13" i="6"/>
  <c r="D13" i="6"/>
  <c r="E13" i="6"/>
  <c r="F13" i="6"/>
  <c r="G13" i="6"/>
  <c r="A14" i="6"/>
  <c r="B14" i="6"/>
  <c r="C14" i="6"/>
  <c r="D14" i="6"/>
  <c r="E14" i="6"/>
  <c r="F14" i="6"/>
  <c r="G14" i="6"/>
  <c r="A15" i="6"/>
  <c r="B15" i="6"/>
  <c r="C15" i="6"/>
  <c r="D15" i="6"/>
  <c r="E15" i="6"/>
  <c r="F15" i="6"/>
  <c r="G15" i="6"/>
  <c r="A16" i="6"/>
  <c r="B16" i="6"/>
  <c r="C16" i="6"/>
  <c r="D16" i="6"/>
  <c r="E16" i="6"/>
  <c r="F16" i="6"/>
  <c r="G16" i="6"/>
  <c r="A17" i="6"/>
  <c r="B17" i="6"/>
  <c r="C17" i="6"/>
  <c r="D17" i="6"/>
  <c r="E17" i="6"/>
  <c r="F17" i="6"/>
  <c r="G17" i="6"/>
  <c r="B5" i="6"/>
  <c r="C5" i="6"/>
  <c r="D5" i="6"/>
  <c r="E5" i="6"/>
  <c r="F5" i="6"/>
  <c r="G5" i="6"/>
  <c r="A5" i="6"/>
  <c r="D1" i="6"/>
  <c r="C1" i="6"/>
  <c r="A17" i="5"/>
  <c r="B17" i="5"/>
  <c r="C17" i="5"/>
  <c r="D17" i="5"/>
  <c r="E17" i="5"/>
  <c r="F17" i="5"/>
  <c r="G17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G12" i="5"/>
  <c r="A13" i="5"/>
  <c r="B13" i="5"/>
  <c r="C13" i="5"/>
  <c r="D13" i="5"/>
  <c r="E13" i="5"/>
  <c r="F13" i="5"/>
  <c r="G13" i="5"/>
  <c r="A14" i="5"/>
  <c r="B14" i="5"/>
  <c r="C14" i="5"/>
  <c r="D14" i="5"/>
  <c r="E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B5" i="5"/>
  <c r="C5" i="5"/>
  <c r="D5" i="5"/>
  <c r="E5" i="5"/>
  <c r="F5" i="5"/>
  <c r="G5" i="5"/>
  <c r="A5" i="5"/>
  <c r="D1" i="5"/>
  <c r="C1" i="5"/>
  <c r="A6" i="4"/>
  <c r="B6" i="4"/>
  <c r="C6" i="4"/>
  <c r="D6" i="4"/>
  <c r="E6" i="4"/>
  <c r="F6" i="4"/>
  <c r="G6" i="4"/>
  <c r="A7" i="4"/>
  <c r="B7" i="4"/>
  <c r="C7" i="4"/>
  <c r="D7" i="4"/>
  <c r="E7" i="4"/>
  <c r="F7" i="4"/>
  <c r="G7" i="4"/>
  <c r="A8" i="4"/>
  <c r="B8" i="4"/>
  <c r="C8" i="4"/>
  <c r="D8" i="4"/>
  <c r="E8" i="4"/>
  <c r="F8" i="4"/>
  <c r="G8" i="4"/>
  <c r="A9" i="4"/>
  <c r="B9" i="4"/>
  <c r="C9" i="4"/>
  <c r="D9" i="4"/>
  <c r="E9" i="4"/>
  <c r="F9" i="4"/>
  <c r="G9" i="4"/>
  <c r="A10" i="4"/>
  <c r="B10" i="4"/>
  <c r="C10" i="4"/>
  <c r="D10" i="4"/>
  <c r="E10" i="4"/>
  <c r="F10" i="4"/>
  <c r="G10" i="4"/>
  <c r="A11" i="4"/>
  <c r="B11" i="4"/>
  <c r="C11" i="4"/>
  <c r="D11" i="4"/>
  <c r="E11" i="4"/>
  <c r="F11" i="4"/>
  <c r="G11" i="4"/>
  <c r="A12" i="4"/>
  <c r="B12" i="4"/>
  <c r="C12" i="4"/>
  <c r="D12" i="4"/>
  <c r="E12" i="4"/>
  <c r="F12" i="4"/>
  <c r="G12" i="4"/>
  <c r="A13" i="4"/>
  <c r="B13" i="4"/>
  <c r="C13" i="4"/>
  <c r="D13" i="4"/>
  <c r="E13" i="4"/>
  <c r="F13" i="4"/>
  <c r="G13" i="4"/>
  <c r="A14" i="4"/>
  <c r="B14" i="4"/>
  <c r="C14" i="4"/>
  <c r="D14" i="4"/>
  <c r="E14" i="4"/>
  <c r="F14" i="4"/>
  <c r="G14" i="4"/>
  <c r="A15" i="4"/>
  <c r="B15" i="4"/>
  <c r="C15" i="4"/>
  <c r="D15" i="4"/>
  <c r="E15" i="4"/>
  <c r="F15" i="4"/>
  <c r="G15" i="4"/>
  <c r="A16" i="4"/>
  <c r="B16" i="4"/>
  <c r="C16" i="4"/>
  <c r="D16" i="4"/>
  <c r="E16" i="4"/>
  <c r="F16" i="4"/>
  <c r="G16" i="4"/>
  <c r="B5" i="4"/>
  <c r="C5" i="4"/>
  <c r="D5" i="4"/>
  <c r="E5" i="4"/>
  <c r="F5" i="4"/>
  <c r="G5" i="4"/>
  <c r="A5" i="4"/>
  <c r="D1" i="4"/>
  <c r="C1" i="4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20" i="3"/>
  <c r="B20" i="3"/>
  <c r="C20" i="3"/>
  <c r="D20" i="3"/>
  <c r="E20" i="3"/>
  <c r="F20" i="3"/>
  <c r="G20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B5" i="3"/>
  <c r="C5" i="3"/>
  <c r="D5" i="3"/>
  <c r="E5" i="3"/>
  <c r="F5" i="3"/>
  <c r="G5" i="3"/>
  <c r="A5" i="3"/>
  <c r="D1" i="3"/>
  <c r="C1" i="3"/>
  <c r="G6" i="2"/>
  <c r="A6" i="2"/>
  <c r="B6" i="2"/>
  <c r="C6" i="2"/>
  <c r="D6" i="2"/>
  <c r="E6" i="2"/>
  <c r="F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G5" i="2"/>
  <c r="B5" i="2"/>
  <c r="C5" i="2"/>
  <c r="D5" i="2"/>
  <c r="E5" i="2"/>
  <c r="F5" i="2"/>
  <c r="A5" i="2"/>
  <c r="D1" i="2"/>
  <c r="C1" i="2"/>
  <c r="A13" i="1" l="1"/>
  <c r="A14" i="1" s="1"/>
  <c r="A4" i="1"/>
  <c r="A5" i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<sst xmlns="http://schemas.openxmlformats.org/spreadsheetml/2006/main" count="384" uniqueCount="116">
  <si>
    <t>序號</t>
    <phoneticPr fontId="4" type="noConversion"/>
  </si>
  <si>
    <t>TABLE NAME</t>
    <phoneticPr fontId="4" type="noConversion"/>
  </si>
  <si>
    <t>中文名稱</t>
    <phoneticPr fontId="4" type="noConversion"/>
  </si>
  <si>
    <t>備註</t>
    <phoneticPr fontId="6" type="noConversion"/>
  </si>
  <si>
    <t>空白:待確認
1:新檔不需轉
2:新檔資料匯入
3:AS400資料匯入
4:Eloan資料匯入</t>
    <phoneticPr fontId="4" type="noConversion"/>
  </si>
  <si>
    <t>空白:未處理
1:TABLE已建立
2:程式撰寫中
3:程式完成待測試
4:測試中
5:測試完成</t>
    <phoneticPr fontId="4" type="noConversion"/>
  </si>
  <si>
    <t>狀態</t>
    <phoneticPr fontId="1" type="noConversion"/>
  </si>
  <si>
    <t>種類</t>
    <phoneticPr fontId="4" type="noConversion"/>
  </si>
  <si>
    <t>CreditRating</t>
  </si>
  <si>
    <t>信用評等檔</t>
  </si>
  <si>
    <t>Ias34Ap</t>
  </si>
  <si>
    <t>IAS34資料欄位清單A檔</t>
  </si>
  <si>
    <t>Ias34Bp</t>
  </si>
  <si>
    <t>IAS34資料欄位清單B檔</t>
  </si>
  <si>
    <t>Ias34Cp</t>
  </si>
  <si>
    <t>IAS34資料欄位清單C檔</t>
  </si>
  <si>
    <t>Ias34Dp</t>
  </si>
  <si>
    <t>IAS34資料欄位清單D檔</t>
  </si>
  <si>
    <t>Ias34Ep</t>
  </si>
  <si>
    <t>IAS34資料欄位清單E檔</t>
  </si>
  <si>
    <t>Ias34Gp</t>
  </si>
  <si>
    <t>IAS34資料欄位清單G檔</t>
  </si>
  <si>
    <t>Ias39IntMethod</t>
  </si>
  <si>
    <t>利息法帳面資料檔</t>
  </si>
  <si>
    <t>Ias39LGD</t>
  </si>
  <si>
    <t>違約損失率檔</t>
  </si>
  <si>
    <t>Ias39Loan34Data</t>
  </si>
  <si>
    <t>IAS39放款34號公報資料檔</t>
  </si>
  <si>
    <t>Ias39LoanCommit</t>
  </si>
  <si>
    <t>IAS39放款承諾明細檔</t>
  </si>
  <si>
    <t>Ifrs9FacData</t>
  </si>
  <si>
    <t>IFRS9額度資料檔</t>
  </si>
  <si>
    <t>Table</t>
  </si>
  <si>
    <t>回首頁</t>
  </si>
  <si>
    <t>串聯方式</t>
  </si>
  <si>
    <t>篩選範圍</t>
  </si>
  <si>
    <t>SEQ</t>
  </si>
  <si>
    <t>欄位名稱</t>
  </si>
  <si>
    <t>中文名稱</t>
  </si>
  <si>
    <t>形態</t>
  </si>
  <si>
    <t>長度</t>
  </si>
  <si>
    <t>小數</t>
  </si>
  <si>
    <t>備註說明</t>
  </si>
  <si>
    <t>TABLE名稱</t>
  </si>
  <si>
    <t>型態</t>
  </si>
  <si>
    <t>特殊處理</t>
  </si>
  <si>
    <t>比對處理</t>
  </si>
  <si>
    <t>N</t>
  </si>
  <si>
    <t>FROM "LN$LBVP"</t>
    <phoneticPr fontId="1" type="noConversion"/>
  </si>
  <si>
    <t>LN$LBVP</t>
    <phoneticPr fontId="1" type="noConversion"/>
  </si>
  <si>
    <t xml:space="preserve">年月份            </t>
  </si>
  <si>
    <t xml:space="preserve">戶號              </t>
  </si>
  <si>
    <t>LMSAPN</t>
    <phoneticPr fontId="1" type="noConversion"/>
  </si>
  <si>
    <t>LMSASQ</t>
    <phoneticPr fontId="1" type="noConversion"/>
  </si>
  <si>
    <t>TRMLBL</t>
    <phoneticPr fontId="1" type="noConversion"/>
  </si>
  <si>
    <t>TRMLBV</t>
    <phoneticPr fontId="1" type="noConversion"/>
  </si>
  <si>
    <t>TRMASV</t>
    <phoneticPr fontId="1" type="noConversion"/>
  </si>
  <si>
    <t>TRMANV</t>
    <phoneticPr fontId="1" type="noConversion"/>
  </si>
  <si>
    <t>TRMUSV</t>
    <phoneticPr fontId="1" type="noConversion"/>
  </si>
  <si>
    <t xml:space="preserve">本期本金餘額      </t>
  </si>
  <si>
    <t>D</t>
  </si>
  <si>
    <t xml:space="preserve">本期帳面價值      </t>
  </si>
  <si>
    <t>本期累應攤銷折溢價</t>
  </si>
  <si>
    <t>本期累未攤銷折溢價</t>
  </si>
  <si>
    <t xml:space="preserve">本期折溢價攤銷數  </t>
  </si>
  <si>
    <t xml:space="preserve">額度              </t>
  </si>
  <si>
    <t>ADTYMT</t>
  </si>
  <si>
    <t>LMSACN</t>
  </si>
  <si>
    <t>D</t>
    <phoneticPr fontId="1" type="noConversion"/>
  </si>
  <si>
    <t xml:space="preserve">撥款              </t>
    <phoneticPr fontId="1" type="noConversion"/>
  </si>
  <si>
    <t>LNWLCTP</t>
    <phoneticPr fontId="1" type="noConversion"/>
  </si>
  <si>
    <t xml:space="preserve">戶號          </t>
  </si>
  <si>
    <t>LMSAPN</t>
  </si>
  <si>
    <t xml:space="preserve">額度          </t>
  </si>
  <si>
    <t>APLNUM</t>
  </si>
  <si>
    <t xml:space="preserve">核准號碼      </t>
  </si>
  <si>
    <t>APLCSD</t>
  </si>
  <si>
    <t xml:space="preserve">對保日期      </t>
  </si>
  <si>
    <t>APLFSD</t>
  </si>
  <si>
    <t xml:space="preserve">首次撥款日    </t>
  </si>
  <si>
    <t>APLDLD</t>
  </si>
  <si>
    <t xml:space="preserve">額度到期日    </t>
  </si>
  <si>
    <t>APLYER</t>
  </si>
  <si>
    <t xml:space="preserve">貸款期間－年  </t>
  </si>
  <si>
    <t>APLMON</t>
  </si>
  <si>
    <t xml:space="preserve">貸款期間－月  </t>
  </si>
  <si>
    <t>APLDAY</t>
  </si>
  <si>
    <t xml:space="preserve">貸款期間－日  </t>
  </si>
  <si>
    <t>APLADT</t>
  </si>
  <si>
    <t xml:space="preserve">動支期限      </t>
  </si>
  <si>
    <t>APLRDT</t>
  </si>
  <si>
    <t xml:space="preserve">循環動用期限  </t>
  </si>
  <si>
    <t>APLPAM</t>
  </si>
  <si>
    <t xml:space="preserve">核准額度      </t>
  </si>
  <si>
    <t>LMSLBL</t>
  </si>
  <si>
    <t xml:space="preserve">放款餘額      </t>
  </si>
  <si>
    <t>W06AM4</t>
  </si>
  <si>
    <t>已貸放尚有額度</t>
  </si>
  <si>
    <t>APLRCD</t>
  </si>
  <si>
    <t xml:space="preserve">循環動用      </t>
  </si>
  <si>
    <t>APLILC</t>
  </si>
  <si>
    <t xml:space="preserve">不可撤銷      </t>
  </si>
  <si>
    <t>C</t>
  </si>
  <si>
    <t xml:space="preserve">區分資金來源  </t>
  </si>
  <si>
    <t>信用轉換係數％</t>
  </si>
  <si>
    <t xml:space="preserve">金額          </t>
  </si>
  <si>
    <t xml:space="preserve">借方科目      </t>
  </si>
  <si>
    <t xml:space="preserve">貸方科目      </t>
  </si>
  <si>
    <t>取TxBizDate.TbsDy的前六字元</t>
    <phoneticPr fontId="1" type="noConversion"/>
  </si>
  <si>
    <t>固定為0</t>
    <phoneticPr fontId="1" type="noConversion"/>
  </si>
  <si>
    <t>FROM "LNWLCTP"</t>
    <phoneticPr fontId="1" type="noConversion"/>
  </si>
  <si>
    <t>FSCFLG</t>
  </si>
  <si>
    <t>LCTCCF</t>
  </si>
  <si>
    <t>LOVAMT</t>
  </si>
  <si>
    <t>CORDAC</t>
  </si>
  <si>
    <t>CORCAC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</si>
</sst>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_);_(* \(#,##0.0\);_(* &quot;-&quot;?_);@_)"/>
  </numFmts>
  <fonts count="1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indexed="8"/>
      <name val="思源宋體"/>
      <family val="1"/>
      <charset val="136"/>
    </font>
    <font>
      <sz val="9"/>
      <name val="新細明體"/>
      <family val="1"/>
      <charset val="136"/>
    </font>
    <font>
      <b/>
      <sz val="10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b/>
      <sz val="10"/>
      <color indexed="8"/>
      <name val="思源宋體"/>
      <family val="1"/>
      <charset val="128"/>
    </font>
    <font>
      <u/>
      <sz val="12"/>
      <color theme="1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0"/>
      <name val="Arial"/>
      <family val="2"/>
    </font>
    <font>
      <sz val="9"/>
      <name val="Arial"/>
      <family val="2"/>
    </font>
    <font>
      <b/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/>
    <xf numFmtId="176" fontId="13" fillId="0" borderId="0" applyAlignment="0" applyProtection="0"/>
  </cellStyleXfs>
  <cellXfs count="2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7" fillId="3" borderId="1" xfId="2" applyFill="1" applyBorder="1" applyAlignment="1" applyProtection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1" xfId="0" applyFont="1" applyBorder="1" applyAlignment="1">
      <alignment horizontal="left" vertical="top" wrapText="1"/>
    </xf>
    <xf numFmtId="49" fontId="11" fillId="0" borderId="0" xfId="0" applyNumberFormat="1" applyFont="1" applyBorder="1" applyAlignment="1">
      <alignment horizontal="left" vertical="top" wrapText="1"/>
    </xf>
    <xf numFmtId="49" fontId="14" fillId="4" borderId="1" xfId="0" applyNumberFormat="1" applyFont="1" applyFill="1" applyBorder="1" applyAlignment="1">
      <alignment horizontal="left" vertical="top"/>
    </xf>
    <xf numFmtId="49" fontId="14" fillId="4" borderId="1" xfId="0" applyNumberFormat="1" applyFont="1" applyFill="1" applyBorder="1" applyAlignment="1">
      <alignment horizontal="left" vertical="top" wrapText="1"/>
    </xf>
    <xf numFmtId="49" fontId="14" fillId="5" borderId="1" xfId="0" applyNumberFormat="1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49" fontId="7" fillId="0" borderId="0" xfId="2" applyNumberFormat="1" applyBorder="1" applyAlignment="1" applyProtection="1">
      <alignment horizontal="left" vertical="top"/>
    </xf>
    <xf numFmtId="49" fontId="14" fillId="4" borderId="4" xfId="0" applyNumberFormat="1" applyFont="1" applyFill="1" applyBorder="1" applyAlignment="1">
      <alignment horizontal="left" vertical="top"/>
    </xf>
    <xf numFmtId="49" fontId="14" fillId="4" borderId="3" xfId="0" applyNumberFormat="1" applyFont="1" applyFill="1" applyBorder="1" applyAlignment="1">
      <alignment horizontal="left" vertical="top"/>
    </xf>
    <xf numFmtId="0" fontId="15" fillId="6" borderId="1" xfId="0" applyFont="1" applyFill="1" applyBorder="1" applyAlignment="1">
      <alignment horizontal="left" vertical="top"/>
    </xf>
    <xf numFmtId="49" fontId="14" fillId="4" borderId="4" xfId="0" applyNumberFormat="1" applyFont="1" applyFill="1" applyBorder="1" applyAlignment="1">
      <alignment horizontal="left" vertical="top"/>
    </xf>
    <xf numFmtId="49" fontId="14" fillId="4" borderId="3" xfId="0" applyNumberFormat="1" applyFont="1" applyFill="1" applyBorder="1" applyAlignment="1">
      <alignment horizontal="left" vertical="top"/>
    </xf>
  </cellXfs>
  <cellStyles count="8">
    <cellStyle name="?蟓%U?&amp;H?_x0008__x001e__x000d_?_x000f__x0001__x0001_" xfId="6" xr:uid="{372A5D86-AA6A-47F9-B741-2C81FFA8D115}"/>
    <cellStyle name="Brand Default" xfId="7" xr:uid="{2DDE95D8-901B-48B5-8894-B8F20C3B097A}"/>
    <cellStyle name="一般" xfId="0" builtinId="0"/>
    <cellStyle name="一般 2" xfId="4" xr:uid="{00000000-0005-0000-0000-000001000000}"/>
    <cellStyle name="一般 3" xfId="1" xr:uid="{00000000-0005-0000-0000-000002000000}"/>
    <cellStyle name="一般 4" xfId="5" xr:uid="{59747EC7-6C05-413C-9D84-BB298EC00DD1}"/>
    <cellStyle name="超連結" xfId="2" builtinId="8"/>
    <cellStyle name="超連結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CreditRatin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9Loan34Dat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9LoanCommi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frs9Fac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4A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4B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4C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4Dp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4Ep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4G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9IntMetho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.16\St1Share(NAS)\SKL\DB\GenTables\L7-&#20171;&#25509;&#22806;&#37096;&#31995;&#32113;\Ias39L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CreditRating</v>
          </cell>
          <cell r="D1" t="str">
            <v>信用評等檔</v>
          </cell>
        </row>
        <row r="9">
          <cell r="A9">
            <v>1</v>
          </cell>
          <cell r="B9" t="str">
            <v>DataYM</v>
          </cell>
          <cell r="C9" t="str">
            <v>資料年月</v>
          </cell>
          <cell r="D9" t="str">
            <v>DECIMAL</v>
          </cell>
          <cell r="E9">
            <v>6</v>
          </cell>
          <cell r="F9"/>
          <cell r="G9" t="str">
            <v>資料轉入月份
YYYYMM</v>
          </cell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BormNo</v>
          </cell>
          <cell r="C12" t="str">
            <v>撥款序號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CreditRatingCode</v>
          </cell>
          <cell r="C13" t="str">
            <v>企業戶/個人戶</v>
          </cell>
          <cell r="D13" t="str">
            <v>VARCHAR2</v>
          </cell>
          <cell r="E13">
            <v>1</v>
          </cell>
          <cell r="F13"/>
          <cell r="G13" t="str">
            <v>1: 企業戶
2: 個人戶
(依現行代碼，唯企業戶與個人戶之分類需參考信用評等模型。自然人採用企金自然人評等模型者，應歸類為企業戶)</v>
          </cell>
        </row>
        <row r="14">
          <cell r="A14">
            <v>6</v>
          </cell>
          <cell r="B14" t="str">
            <v>OriModel</v>
          </cell>
          <cell r="C14" t="str">
            <v>原始認列時信用評等模型</v>
          </cell>
          <cell r="D14" t="str">
            <v>VARCHAR2</v>
          </cell>
          <cell r="E14">
            <v>1</v>
          </cell>
          <cell r="F14"/>
          <cell r="G14" t="str">
            <v>A/B</v>
          </cell>
        </row>
        <row r="15">
          <cell r="A15">
            <v>7</v>
          </cell>
          <cell r="B15" t="str">
            <v>OriRatingDate</v>
          </cell>
          <cell r="C15" t="str">
            <v>原始認列信用評等日期</v>
          </cell>
          <cell r="D15" t="str">
            <v>DECIMALD</v>
          </cell>
          <cell r="E15">
            <v>8</v>
          </cell>
          <cell r="F15"/>
          <cell r="G15" t="str">
            <v>YYYYMMDD</v>
          </cell>
        </row>
        <row r="16">
          <cell r="A16">
            <v>8</v>
          </cell>
          <cell r="B16" t="str">
            <v>OriRating</v>
          </cell>
          <cell r="C16" t="str">
            <v>原始認列時時信用評等</v>
          </cell>
          <cell r="D16" t="str">
            <v>VARCHAR2</v>
          </cell>
          <cell r="E16">
            <v>1</v>
          </cell>
          <cell r="F16"/>
          <cell r="G16" t="str">
            <v>1/2/3/4/5……/D</v>
          </cell>
        </row>
        <row r="17">
          <cell r="A17">
            <v>9</v>
          </cell>
          <cell r="B17" t="str">
            <v>Model</v>
          </cell>
          <cell r="C17" t="str">
            <v>財務報導日時信用評等模型</v>
          </cell>
          <cell r="D17" t="str">
            <v>VARCHAR2</v>
          </cell>
          <cell r="E17">
            <v>1</v>
          </cell>
          <cell r="F17"/>
          <cell r="G17" t="str">
            <v>A/B</v>
          </cell>
        </row>
        <row r="18">
          <cell r="A18">
            <v>10</v>
          </cell>
          <cell r="B18" t="str">
            <v>RatingDate</v>
          </cell>
          <cell r="C18" t="str">
            <v>財務報導日信用評等評定日期</v>
          </cell>
          <cell r="D18" t="str">
            <v>DECIMALD</v>
          </cell>
          <cell r="E18">
            <v>8</v>
          </cell>
          <cell r="F18"/>
          <cell r="G18" t="str">
            <v>YYYYMMDD</v>
          </cell>
        </row>
        <row r="19">
          <cell r="A19">
            <v>11</v>
          </cell>
          <cell r="B19" t="str">
            <v>Rating</v>
          </cell>
          <cell r="C19" t="str">
            <v>財務報導日時信用評等</v>
          </cell>
          <cell r="D19" t="str">
            <v>VARCHAR2</v>
          </cell>
          <cell r="E19">
            <v>1</v>
          </cell>
          <cell r="F19"/>
          <cell r="G19" t="str">
            <v>1/2/3/4/5……/D</v>
          </cell>
        </row>
        <row r="20">
          <cell r="A20">
            <v>12</v>
          </cell>
          <cell r="B20" t="str">
            <v>CreateDate</v>
          </cell>
          <cell r="C20" t="str">
            <v>建檔日期時間</v>
          </cell>
          <cell r="D20" t="str">
            <v>DATE</v>
          </cell>
          <cell r="E20"/>
          <cell r="F20"/>
          <cell r="G20"/>
        </row>
        <row r="21">
          <cell r="A21">
            <v>13</v>
          </cell>
          <cell r="B21" t="str">
            <v>CreateEmpNo</v>
          </cell>
          <cell r="C21" t="str">
            <v>建檔人員</v>
          </cell>
          <cell r="D21" t="str">
            <v>VARCHAR2</v>
          </cell>
          <cell r="E21">
            <v>6</v>
          </cell>
          <cell r="F21"/>
          <cell r="G21"/>
        </row>
        <row r="22">
          <cell r="A22">
            <v>14</v>
          </cell>
          <cell r="B22" t="str">
            <v>LastUpdate</v>
          </cell>
          <cell r="C22" t="str">
            <v>最後更新日期時間</v>
          </cell>
          <cell r="D22" t="str">
            <v>DATE</v>
          </cell>
          <cell r="E22"/>
          <cell r="F22"/>
          <cell r="G22"/>
        </row>
        <row r="23">
          <cell r="A23">
            <v>15</v>
          </cell>
          <cell r="B23" t="str">
            <v>LastUpdateEmpNo</v>
          </cell>
          <cell r="C23" t="str">
            <v>最後更新人員</v>
          </cell>
          <cell r="D23" t="str">
            <v>VARCHAR2</v>
          </cell>
          <cell r="E23">
            <v>6</v>
          </cell>
          <cell r="F23"/>
          <cell r="G23"/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Ias39Loan34Data</v>
          </cell>
          <cell r="D1" t="str">
            <v>IAS39放款34號公報資料檔</v>
          </cell>
        </row>
        <row r="9">
          <cell r="A9">
            <v>1</v>
          </cell>
          <cell r="B9" t="str">
            <v>DataYM</v>
          </cell>
          <cell r="C9" t="str">
            <v>年月份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ApplNo</v>
          </cell>
          <cell r="C12" t="str">
            <v>核准號碼</v>
          </cell>
          <cell r="D12" t="str">
            <v>DECIMAL</v>
          </cell>
          <cell r="E12">
            <v>7</v>
          </cell>
          <cell r="F12"/>
          <cell r="G12"/>
        </row>
        <row r="13">
          <cell r="A13">
            <v>5</v>
          </cell>
          <cell r="B13" t="str">
            <v>BormNo</v>
          </cell>
          <cell r="C13" t="str">
            <v>撥款序號</v>
          </cell>
          <cell r="D13" t="str">
            <v>DECIMAL</v>
          </cell>
          <cell r="E13">
            <v>3</v>
          </cell>
          <cell r="F13"/>
          <cell r="G13"/>
        </row>
        <row r="14">
          <cell r="A14">
            <v>6</v>
          </cell>
          <cell r="B14" t="str">
            <v>CustId</v>
          </cell>
          <cell r="C14" t="str">
            <v>借款人ID / 統編</v>
          </cell>
          <cell r="D14" t="str">
            <v>VARCHAR2</v>
          </cell>
          <cell r="E14">
            <v>10</v>
          </cell>
          <cell r="F14"/>
          <cell r="G14"/>
        </row>
        <row r="15">
          <cell r="A15">
            <v>7</v>
          </cell>
          <cell r="B15" t="str">
            <v>DrawdownFg</v>
          </cell>
          <cell r="C15" t="str">
            <v>已核撥記號</v>
          </cell>
          <cell r="D15" t="str">
            <v>DECIMAL</v>
          </cell>
          <cell r="E15">
            <v>1</v>
          </cell>
          <cell r="F15"/>
          <cell r="G15" t="str">
            <v>0: 未核撥  
1: 已核撥</v>
          </cell>
        </row>
        <row r="16">
          <cell r="A16">
            <v>8</v>
          </cell>
          <cell r="B16" t="str">
            <v>AcctCode</v>
          </cell>
          <cell r="C16" t="str">
            <v xml:space="preserve">業務科目代號  </v>
          </cell>
          <cell r="D16" t="str">
            <v>VARCHAR2</v>
          </cell>
          <cell r="E16">
            <v>3</v>
          </cell>
          <cell r="F16"/>
          <cell r="G16" t="str">
            <v>未核撥: 額度核准科目
310: 短期擔保放款 
320: 中期擔保放款
330: 長期擔保放款
340: 三十年房貸
990: 催收款項</v>
          </cell>
        </row>
        <row r="17">
          <cell r="A17">
            <v>9</v>
          </cell>
          <cell r="B17" t="str">
            <v>Status</v>
          </cell>
          <cell r="C17" t="str">
            <v>戶況</v>
          </cell>
          <cell r="D17" t="str">
            <v>DECIMAL</v>
          </cell>
          <cell r="E17">
            <v>2</v>
          </cell>
          <cell r="F17"/>
          <cell r="G17" t="str">
            <v>0: 正常戶(含未核撥)
1: 展期
2: 催收戶
3: 結案戶
4: 逾期戶
5: 催收結案戶
6: 呆帳戶
7: 部分轉呆戶
8: 債權轉讓戶
9: 呆帳結案戶
97:預約撥款已刪除
98:預約已撥款
99:預約撥款</v>
          </cell>
        </row>
        <row r="18">
          <cell r="A18">
            <v>10</v>
          </cell>
          <cell r="B18" t="str">
            <v>FirstDrawdownDate</v>
          </cell>
          <cell r="C18" t="str">
            <v>初貸日期</v>
          </cell>
          <cell r="D18" t="str">
            <v>DECIMALD</v>
          </cell>
          <cell r="E18">
            <v>8</v>
          </cell>
          <cell r="F18"/>
          <cell r="G18" t="str">
            <v>額度初貸日</v>
          </cell>
        </row>
        <row r="19">
          <cell r="A19">
            <v>11</v>
          </cell>
          <cell r="B19" t="str">
            <v>DrawdownDate</v>
          </cell>
          <cell r="C19" t="str">
            <v>撥款日期</v>
          </cell>
          <cell r="D19" t="str">
            <v>DECIMALD</v>
          </cell>
          <cell r="E19">
            <v>8</v>
          </cell>
          <cell r="F19"/>
          <cell r="G19"/>
        </row>
        <row r="20">
          <cell r="A20">
            <v>12</v>
          </cell>
          <cell r="B20" t="str">
            <v>FacLineDate</v>
          </cell>
          <cell r="C20" t="str">
            <v>到期日(額度)</v>
          </cell>
          <cell r="D20" t="str">
            <v>DECIMALD</v>
          </cell>
          <cell r="E20">
            <v>8</v>
          </cell>
          <cell r="F20"/>
          <cell r="G20" t="str">
            <v>額度動支期限</v>
          </cell>
        </row>
        <row r="21">
          <cell r="A21">
            <v>13</v>
          </cell>
          <cell r="B21" t="str">
            <v>MaturityDate</v>
          </cell>
          <cell r="C21" t="str">
            <v>到期日(撥款)</v>
          </cell>
          <cell r="D21" t="str">
            <v>DECIMALD</v>
          </cell>
          <cell r="E21">
            <v>8</v>
          </cell>
          <cell r="F21"/>
          <cell r="G21" t="str">
            <v xml:space="preserve">已撥款案件到期日
未撥款案件值為0 </v>
          </cell>
        </row>
        <row r="22">
          <cell r="A22">
            <v>14</v>
          </cell>
          <cell r="B22" t="str">
            <v>LineAmt</v>
          </cell>
          <cell r="C22" t="str">
            <v>核准金額</v>
          </cell>
          <cell r="D22" t="str">
            <v>DECIMAL</v>
          </cell>
          <cell r="E22">
            <v>13</v>
          </cell>
          <cell r="F22">
            <v>2</v>
          </cell>
          <cell r="G22" t="str">
            <v>每額度編號項下之放款帳號皆同核准額度金額</v>
          </cell>
        </row>
        <row r="23">
          <cell r="A23">
            <v>15</v>
          </cell>
          <cell r="B23" t="str">
            <v>DrawdownAmt</v>
          </cell>
          <cell r="C23" t="str">
            <v>撥款金額</v>
          </cell>
          <cell r="D23" t="str">
            <v>DECIMAL</v>
          </cell>
          <cell r="E23">
            <v>13</v>
          </cell>
          <cell r="F23">
            <v>2</v>
          </cell>
          <cell r="G23"/>
        </row>
        <row r="24">
          <cell r="A24">
            <v>16</v>
          </cell>
          <cell r="B24" t="str">
            <v>AcctFee</v>
          </cell>
          <cell r="C24" t="str">
            <v>帳管費</v>
          </cell>
          <cell r="D24" t="str">
            <v>DECIMAL</v>
          </cell>
          <cell r="E24">
            <v>13</v>
          </cell>
          <cell r="F24">
            <v>2</v>
          </cell>
          <cell r="G24"/>
        </row>
        <row r="25">
          <cell r="A25">
            <v>17</v>
          </cell>
          <cell r="B25" t="str">
            <v>LoanBal</v>
          </cell>
          <cell r="C25" t="str">
            <v>本金餘額(撥款)</v>
          </cell>
          <cell r="D25" t="str">
            <v>DECIMAL</v>
          </cell>
          <cell r="E25">
            <v>13</v>
          </cell>
          <cell r="F25">
            <v>2</v>
          </cell>
          <cell r="G25"/>
        </row>
        <row r="26">
          <cell r="A26">
            <v>18</v>
          </cell>
          <cell r="B26" t="str">
            <v>IntAmt</v>
          </cell>
          <cell r="C26" t="str">
            <v>應收利息</v>
          </cell>
          <cell r="D26" t="str">
            <v>DECIMAL</v>
          </cell>
          <cell r="E26">
            <v>13</v>
          </cell>
          <cell r="F26">
            <v>2</v>
          </cell>
          <cell r="G26" t="str">
            <v>計算至每月月底之撥款應收利息</v>
          </cell>
        </row>
        <row r="27">
          <cell r="A27">
            <v>19</v>
          </cell>
          <cell r="B27" t="str">
            <v>Fee</v>
          </cell>
          <cell r="C27" t="str">
            <v>法拍及火險費用</v>
          </cell>
          <cell r="D27" t="str">
            <v>DECIMAL</v>
          </cell>
          <cell r="E27">
            <v>13</v>
          </cell>
          <cell r="F27">
            <v>2</v>
          </cell>
          <cell r="G27"/>
        </row>
        <row r="28">
          <cell r="A28">
            <v>20</v>
          </cell>
          <cell r="B28" t="str">
            <v>Rate</v>
          </cell>
          <cell r="C28" t="str">
            <v>利率(撥款)</v>
          </cell>
          <cell r="D28" t="str">
            <v>DECIMAL</v>
          </cell>
          <cell r="E28">
            <v>6</v>
          </cell>
          <cell r="F28">
            <v>4</v>
          </cell>
          <cell r="G28" t="str">
            <v>抓取月底時適用利率</v>
          </cell>
        </row>
        <row r="29">
          <cell r="A29">
            <v>21</v>
          </cell>
          <cell r="B29" t="str">
            <v>OvduDays</v>
          </cell>
          <cell r="C29" t="str">
            <v>逾期繳款天數</v>
          </cell>
          <cell r="D29" t="str">
            <v>DECIMAL</v>
          </cell>
          <cell r="E29">
            <v>3</v>
          </cell>
          <cell r="F29"/>
          <cell r="G29" t="str">
            <v>抓取月底日資料，並以天數表示</v>
          </cell>
        </row>
        <row r="30">
          <cell r="A30">
            <v>22</v>
          </cell>
          <cell r="B30" t="str">
            <v>OvduDate</v>
          </cell>
          <cell r="C30" t="str">
            <v>轉催收款日期</v>
          </cell>
          <cell r="D30" t="str">
            <v>DECIMALD</v>
          </cell>
          <cell r="E30">
            <v>8</v>
          </cell>
          <cell r="F30"/>
          <cell r="G30" t="str">
            <v>抓取最近一次的轉催收日期</v>
          </cell>
        </row>
        <row r="31">
          <cell r="A31">
            <v>23</v>
          </cell>
          <cell r="B31" t="str">
            <v>BadDebtDate</v>
          </cell>
          <cell r="C31" t="str">
            <v>轉銷呆帳日期</v>
          </cell>
          <cell r="D31" t="str">
            <v>DECIMALD</v>
          </cell>
          <cell r="E31">
            <v>8</v>
          </cell>
          <cell r="F31"/>
          <cell r="G31" t="str">
            <v>最早之轉銷呆帳日期</v>
          </cell>
        </row>
        <row r="32">
          <cell r="A32">
            <v>24</v>
          </cell>
          <cell r="B32" t="str">
            <v>BadDebtAmt</v>
          </cell>
          <cell r="C32" t="str">
            <v>轉銷呆帳金額</v>
          </cell>
          <cell r="D32" t="str">
            <v>DECIMAL</v>
          </cell>
          <cell r="E32">
            <v>13</v>
          </cell>
          <cell r="F32">
            <v>2</v>
          </cell>
          <cell r="G32" t="str">
            <v>無論轉呆次數，計算全部轉銷呆帳之金額</v>
          </cell>
        </row>
        <row r="33">
          <cell r="A33">
            <v>25</v>
          </cell>
          <cell r="B33" t="str">
            <v>DerCode</v>
          </cell>
          <cell r="C33" t="str">
            <v>符合減損客觀證據之條件</v>
          </cell>
          <cell r="D33" t="str">
            <v>DECIMAL</v>
          </cell>
          <cell r="E33">
            <v>2</v>
          </cell>
          <cell r="F33"/>
          <cell r="G33" t="str">
            <v>1,2,3,4,5,6,7…</v>
          </cell>
        </row>
        <row r="34">
          <cell r="A34">
            <v>26</v>
          </cell>
          <cell r="B34" t="str">
            <v>GracePeriod</v>
          </cell>
          <cell r="C34" t="str">
            <v>初貸時約定還本寬限期</v>
          </cell>
          <cell r="D34" t="str">
            <v>DECIMAL</v>
          </cell>
          <cell r="E34">
            <v>3</v>
          </cell>
          <cell r="F34"/>
          <cell r="G34" t="str">
            <v>約定客戶得只繳息不繳本之寬限期。
以月為單位，例如3年寬限期，則本欄位值為36</v>
          </cell>
        </row>
        <row r="35">
          <cell r="A35">
            <v>27</v>
          </cell>
          <cell r="B35" t="str">
            <v>ApproveRate</v>
          </cell>
          <cell r="C35" t="str">
            <v>核准利率</v>
          </cell>
          <cell r="D35" t="str">
            <v>DECIMAL</v>
          </cell>
          <cell r="E35">
            <v>6</v>
          </cell>
          <cell r="F35">
            <v>4</v>
          </cell>
          <cell r="G35"/>
        </row>
        <row r="36">
          <cell r="A36">
            <v>28</v>
          </cell>
          <cell r="B36" t="str">
            <v>AmortizedCode</v>
          </cell>
          <cell r="C36" t="str">
            <v>契約當時還款方式</v>
          </cell>
          <cell r="D36" t="str">
            <v>DECIMAL</v>
          </cell>
          <cell r="E36">
            <v>1</v>
          </cell>
          <cell r="F36"/>
          <cell r="G36" t="str">
            <v>1=按期繳息(到期還本)；
2=平均攤還本息；
3=平均攤還本金；
4=到期繳息還本</v>
          </cell>
        </row>
        <row r="37">
          <cell r="A37">
            <v>29</v>
          </cell>
          <cell r="B37" t="str">
            <v>RateCode</v>
          </cell>
          <cell r="C37" t="str">
            <v>契約當時利率調整方式</v>
          </cell>
          <cell r="D37" t="str">
            <v>DECIMAL</v>
          </cell>
          <cell r="E37">
            <v>1</v>
          </cell>
          <cell r="F37"/>
          <cell r="G37" t="str">
            <v>1=機動；
2=固定；
3=固定階梯；
4=浮動階梯</v>
          </cell>
        </row>
        <row r="38">
          <cell r="A38">
            <v>30</v>
          </cell>
          <cell r="B38" t="str">
            <v>RepayFreq</v>
          </cell>
          <cell r="C38" t="str">
            <v>契約約定當時還本週期</v>
          </cell>
          <cell r="D38" t="str">
            <v>DECIMAL</v>
          </cell>
          <cell r="E38">
            <v>2</v>
          </cell>
          <cell r="F38"/>
          <cell r="G38" t="str">
            <v>若為到期還本，則填入0；
若按月還本，則填入1；
季繳，3；
半年，6；
年繳,12。</v>
          </cell>
        </row>
        <row r="39">
          <cell r="A39">
            <v>31</v>
          </cell>
          <cell r="B39" t="str">
            <v>PayIntFreq</v>
          </cell>
          <cell r="C39" t="str">
            <v>契約約定當時繳息週期</v>
          </cell>
          <cell r="D39" t="str">
            <v>DECIMAL</v>
          </cell>
          <cell r="E39">
            <v>2</v>
          </cell>
          <cell r="F39"/>
          <cell r="G39" t="str">
            <v>若為到期繳息，則填入0；
若按月還本，則填入1；
季繳，3；
半年，6；
年繳,12。</v>
          </cell>
        </row>
        <row r="40">
          <cell r="A40">
            <v>32</v>
          </cell>
          <cell r="B40" t="str">
            <v>IndustryCode</v>
          </cell>
          <cell r="C40" t="str">
            <v>授信行業別</v>
          </cell>
          <cell r="D40" t="str">
            <v>VARCHAR2</v>
          </cell>
          <cell r="E40">
            <v>6</v>
          </cell>
          <cell r="F40"/>
          <cell r="G40"/>
        </row>
        <row r="41">
          <cell r="A41">
            <v>33</v>
          </cell>
          <cell r="B41" t="str">
            <v>ClTypeJCIC</v>
          </cell>
          <cell r="C41" t="str">
            <v>擔保品類別</v>
          </cell>
          <cell r="D41" t="str">
            <v>VARCHAR2</v>
          </cell>
          <cell r="E41">
            <v>2</v>
          </cell>
          <cell r="F41"/>
          <cell r="G41" t="str">
            <v>以對應至JCIC的類別</v>
          </cell>
        </row>
        <row r="42">
          <cell r="A42">
            <v>34</v>
          </cell>
          <cell r="B42" t="str">
            <v>CityCode</v>
          </cell>
          <cell r="C42" t="str">
            <v>擔保品地區別</v>
          </cell>
          <cell r="D42" t="str">
            <v>VARCHAR2</v>
          </cell>
          <cell r="E42">
            <v>2</v>
          </cell>
          <cell r="F42"/>
          <cell r="G42"/>
        </row>
        <row r="43">
          <cell r="A43">
            <v>35</v>
          </cell>
          <cell r="B43" t="str">
            <v>AreaCode</v>
          </cell>
          <cell r="C43" t="str">
            <v>擔保品鄉鎮區</v>
          </cell>
          <cell r="D43" t="str">
            <v>VARCHAR2</v>
          </cell>
          <cell r="E43">
            <v>3</v>
          </cell>
          <cell r="F43"/>
          <cell r="G43"/>
        </row>
        <row r="44">
          <cell r="A44">
            <v>36</v>
          </cell>
          <cell r="B44" t="str">
            <v>Zip3</v>
          </cell>
          <cell r="C44" t="str">
            <v>擔保品郵遞區號</v>
          </cell>
          <cell r="D44" t="str">
            <v>VARCHAR2</v>
          </cell>
          <cell r="E44">
            <v>3</v>
          </cell>
          <cell r="F44"/>
          <cell r="G44"/>
        </row>
        <row r="45">
          <cell r="A45">
            <v>37</v>
          </cell>
          <cell r="B45" t="str">
            <v>BaseRateCode</v>
          </cell>
          <cell r="C45" t="str">
            <v>商品利率代碼</v>
          </cell>
          <cell r="D45" t="str">
            <v>VARCHAR2</v>
          </cell>
          <cell r="E45">
            <v>2</v>
          </cell>
          <cell r="F45"/>
          <cell r="G45"/>
        </row>
        <row r="46">
          <cell r="A46">
            <v>38</v>
          </cell>
          <cell r="B46" t="str">
            <v>CustKind</v>
          </cell>
          <cell r="C46" t="str">
            <v>企業戶/個人戶</v>
          </cell>
          <cell r="D46" t="str">
            <v>DECIMAL</v>
          </cell>
          <cell r="E46">
            <v>1</v>
          </cell>
          <cell r="F46"/>
          <cell r="G46" t="str">
            <v>1=企業戶
2=個人戶</v>
          </cell>
        </row>
        <row r="47">
          <cell r="A47">
            <v>39</v>
          </cell>
          <cell r="B47" t="str">
            <v>AssetKind</v>
          </cell>
          <cell r="C47" t="str">
            <v>五類資產分類</v>
          </cell>
          <cell r="D47" t="str">
            <v>DECIMAL</v>
          </cell>
          <cell r="E47">
            <v>1</v>
          </cell>
          <cell r="F47"/>
          <cell r="G47"/>
        </row>
        <row r="48">
          <cell r="A48">
            <v>40</v>
          </cell>
          <cell r="B48" t="str">
            <v>ProdNo</v>
          </cell>
          <cell r="C48" t="str">
            <v>產品別</v>
          </cell>
          <cell r="D48" t="str">
            <v>VARCHAR2</v>
          </cell>
          <cell r="E48">
            <v>2</v>
          </cell>
          <cell r="F48"/>
          <cell r="G48" t="str">
            <v>作為群組分類。Ex:1=員工；2=車貸；3＝房貸；4＝政府優惠貸款…etc</v>
          </cell>
        </row>
        <row r="49">
          <cell r="A49">
            <v>41</v>
          </cell>
          <cell r="B49" t="str">
            <v>EvaAmt</v>
          </cell>
          <cell r="C49" t="str">
            <v>原始鑑價金額</v>
          </cell>
          <cell r="D49" t="str">
            <v>DECIMAL</v>
          </cell>
          <cell r="E49">
            <v>13</v>
          </cell>
          <cell r="F49">
            <v>2</v>
          </cell>
          <cell r="G49"/>
        </row>
        <row r="50">
          <cell r="A50">
            <v>42</v>
          </cell>
          <cell r="B50" t="str">
            <v>FirstDueDate</v>
          </cell>
          <cell r="C50" t="str">
            <v>首次應繳日</v>
          </cell>
          <cell r="D50" t="str">
            <v>DECIMALD</v>
          </cell>
          <cell r="E50">
            <v>8</v>
          </cell>
          <cell r="F50"/>
          <cell r="G50"/>
        </row>
        <row r="51">
          <cell r="A51">
            <v>43</v>
          </cell>
          <cell r="B51" t="str">
            <v>TotalPeriod</v>
          </cell>
          <cell r="C51" t="str">
            <v>總期數</v>
          </cell>
          <cell r="D51" t="str">
            <v>DECIMAL</v>
          </cell>
          <cell r="E51">
            <v>3</v>
          </cell>
          <cell r="F51"/>
          <cell r="G51"/>
        </row>
        <row r="52">
          <cell r="A52">
            <v>44</v>
          </cell>
          <cell r="B52" t="str">
            <v>AgreeBefFacmNo</v>
          </cell>
          <cell r="C52" t="str">
            <v>協議前之額度編號</v>
          </cell>
          <cell r="D52" t="str">
            <v>DECIMAL</v>
          </cell>
          <cell r="E52">
            <v>3</v>
          </cell>
          <cell r="F52"/>
          <cell r="G52"/>
        </row>
        <row r="53">
          <cell r="A53">
            <v>45</v>
          </cell>
          <cell r="B53" t="str">
            <v>AgreeBefBormNo</v>
          </cell>
          <cell r="C53" t="str">
            <v>協議前之撥款序號</v>
          </cell>
          <cell r="D53" t="str">
            <v>DECIMAL</v>
          </cell>
          <cell r="E53">
            <v>3</v>
          </cell>
          <cell r="F53"/>
          <cell r="G53"/>
        </row>
        <row r="54">
          <cell r="A54">
            <v>46</v>
          </cell>
          <cell r="B54" t="str">
            <v>UtilAmt</v>
          </cell>
          <cell r="C54" t="str">
            <v>累計撥款金額(額度)</v>
          </cell>
          <cell r="D54" t="str">
            <v>DECIMAL</v>
          </cell>
          <cell r="E54">
            <v>13</v>
          </cell>
          <cell r="F54">
            <v>2</v>
          </cell>
          <cell r="G54"/>
        </row>
        <row r="55">
          <cell r="A55">
            <v>47</v>
          </cell>
          <cell r="B55" t="str">
            <v>UtilBal</v>
          </cell>
          <cell r="C55" t="str">
            <v>已動用餘額(額度)</v>
          </cell>
          <cell r="D55" t="str">
            <v>DECIMAL</v>
          </cell>
          <cell r="E55">
            <v>13</v>
          </cell>
          <cell r="F55">
            <v>2</v>
          </cell>
          <cell r="G55" t="str">
            <v>已動用額度餘額(循環動用還款時會減少,非循環動用還款時不會減少)</v>
          </cell>
        </row>
        <row r="56">
          <cell r="A56">
            <v>48</v>
          </cell>
          <cell r="B56" t="str">
            <v>TempAmt</v>
          </cell>
          <cell r="C56" t="str">
            <v>暫收款金額(台幣)</v>
          </cell>
          <cell r="D56" t="str">
            <v>DECIMAL</v>
          </cell>
          <cell r="E56">
            <v>13</v>
          </cell>
          <cell r="F56">
            <v>2</v>
          </cell>
          <cell r="G56"/>
        </row>
        <row r="57">
          <cell r="A57">
            <v>49</v>
          </cell>
          <cell r="B57" t="str">
            <v>AvblBal</v>
          </cell>
          <cell r="C57" t="str">
            <v>可動用餘額</v>
          </cell>
          <cell r="D57" t="str">
            <v>DECIMAL</v>
          </cell>
          <cell r="E57">
            <v>13</v>
          </cell>
          <cell r="F57">
            <v>2</v>
          </cell>
          <cell r="G57" t="str">
            <v>當【可循環動用】=1且【循環動用期限】&gt;=月底日→【可動用餘額】=【核准額度】-【放款餘額】
當【可循環動用】=0且【動支期限】&gt;=月底日→【可動用餘額】=【核准額度】-【已用額度】</v>
          </cell>
        </row>
        <row r="58">
          <cell r="A58">
            <v>50</v>
          </cell>
          <cell r="B58" t="str">
            <v>CurrencyCode</v>
          </cell>
          <cell r="C58" t="str">
            <v>記帳幣別</v>
          </cell>
          <cell r="D58" t="str">
            <v>VARCHAR2</v>
          </cell>
          <cell r="E58">
            <v>3</v>
          </cell>
          <cell r="F58"/>
          <cell r="G58" t="str">
            <v>TWD</v>
          </cell>
        </row>
        <row r="59">
          <cell r="A59">
            <v>51</v>
          </cell>
          <cell r="B59" t="str">
            <v>ExchangeRate</v>
          </cell>
          <cell r="C59" t="str">
            <v>報導日匯率</v>
          </cell>
          <cell r="D59" t="str">
            <v>DECIMAL</v>
          </cell>
          <cell r="E59">
            <v>8</v>
          </cell>
          <cell r="F59">
            <v>5</v>
          </cell>
          <cell r="G59">
            <v>1</v>
          </cell>
        </row>
        <row r="60">
          <cell r="A60">
            <v>52</v>
          </cell>
          <cell r="B60" t="str">
            <v>ApproveDate</v>
          </cell>
          <cell r="C60" t="str">
            <v>核准日期</v>
          </cell>
          <cell r="D60" t="str">
            <v>DECIMALD</v>
          </cell>
          <cell r="E60">
            <v>8</v>
          </cell>
          <cell r="F60"/>
          <cell r="G60" t="str">
            <v>【對保日期】，若為空值時則取【准駁日期】</v>
          </cell>
        </row>
        <row r="61">
          <cell r="A61">
            <v>53</v>
          </cell>
          <cell r="B61" t="str">
            <v>LoanTerm</v>
          </cell>
          <cell r="C61" t="str">
            <v>貸款期間</v>
          </cell>
          <cell r="D61" t="str">
            <v>DECIMAL</v>
          </cell>
          <cell r="E61">
            <v>6</v>
          </cell>
          <cell r="F61"/>
          <cell r="G61" t="str">
            <v>貸款年數(2)+貸款月數(2)+貸款日數(2)</v>
          </cell>
        </row>
        <row r="62">
          <cell r="A62">
            <v>54</v>
          </cell>
          <cell r="B62" t="str">
            <v>RecycleDeadline</v>
          </cell>
          <cell r="C62" t="str">
            <v>循環動用期限</v>
          </cell>
          <cell r="D62" t="str">
            <v>DECIMALD</v>
          </cell>
          <cell r="E62">
            <v>8</v>
          </cell>
          <cell r="F62"/>
          <cell r="G62" t="str">
            <v>循環: 額度循環動用期限
非循環: 0</v>
          </cell>
        </row>
        <row r="63">
          <cell r="A63">
            <v>55</v>
          </cell>
          <cell r="B63" t="str">
            <v>RecycleCode</v>
          </cell>
          <cell r="C63" t="str">
            <v>該筆額度是否可循環動用</v>
          </cell>
          <cell r="D63" t="str">
            <v>DECIMAL</v>
          </cell>
          <cell r="E63">
            <v>1</v>
          </cell>
          <cell r="F63"/>
          <cell r="G63" t="str">
            <v>0: 非循環動用  
1: 循環動用</v>
          </cell>
        </row>
        <row r="64">
          <cell r="A64">
            <v>56</v>
          </cell>
          <cell r="B64" t="str">
            <v>IrrevocableFlag</v>
          </cell>
          <cell r="C64" t="str">
            <v>該筆額度是否為不可徹銷</v>
          </cell>
          <cell r="D64" t="str">
            <v>DECIMAL</v>
          </cell>
          <cell r="E64">
            <v>1</v>
          </cell>
          <cell r="F64"/>
          <cell r="G64" t="str">
            <v>0: 可徹銷  
1: 不可徹銷</v>
          </cell>
        </row>
        <row r="65">
          <cell r="A65">
            <v>57</v>
          </cell>
          <cell r="B65" t="str">
            <v>AcBookCode</v>
          </cell>
          <cell r="C65" t="str">
            <v>帳冊別</v>
          </cell>
          <cell r="D65" t="str">
            <v>VARCHAR2</v>
          </cell>
          <cell r="E65">
            <v>3</v>
          </cell>
          <cell r="F65"/>
          <cell r="G65"/>
        </row>
        <row r="66">
          <cell r="A66">
            <v>58</v>
          </cell>
          <cell r="B66" t="str">
            <v>AcNoCode</v>
          </cell>
          <cell r="C66" t="str">
            <v>會計科目(8碼)</v>
          </cell>
          <cell r="D66" t="str">
            <v>VARCHAR2</v>
          </cell>
          <cell r="E66">
            <v>8</v>
          </cell>
          <cell r="F66"/>
          <cell r="G66" t="str">
            <v>CdAcCode會計科子細目設定檔，對應 AcctCode</v>
          </cell>
        </row>
        <row r="67">
          <cell r="A67">
            <v>59</v>
          </cell>
          <cell r="B67" t="str">
            <v>FacAmortizedCode</v>
          </cell>
          <cell r="C67" t="str">
            <v>還款方式(額度)</v>
          </cell>
          <cell r="D67" t="str">
            <v>DECIMAL</v>
          </cell>
          <cell r="E67">
            <v>1</v>
          </cell>
          <cell r="F67"/>
          <cell r="G67" t="str">
            <v>1=按期繳息(到期還本)；
2=平均攤還本息；
3=平均攤還本金；
4=到期繳息還本</v>
          </cell>
        </row>
        <row r="68">
          <cell r="A68">
            <v>60</v>
          </cell>
          <cell r="B68" t="str">
            <v>CreateDate</v>
          </cell>
          <cell r="C68" t="str">
            <v>建檔日期時間</v>
          </cell>
          <cell r="D68" t="str">
            <v>DATE</v>
          </cell>
          <cell r="E68"/>
          <cell r="F68"/>
          <cell r="G68"/>
        </row>
        <row r="69">
          <cell r="A69">
            <v>61</v>
          </cell>
          <cell r="B69" t="str">
            <v>CreateEmpNo</v>
          </cell>
          <cell r="C69" t="str">
            <v>建檔人員</v>
          </cell>
          <cell r="D69" t="str">
            <v>VARCHAR2</v>
          </cell>
          <cell r="E69">
            <v>6</v>
          </cell>
          <cell r="F69"/>
          <cell r="G69"/>
        </row>
        <row r="70">
          <cell r="A70">
            <v>62</v>
          </cell>
          <cell r="B70" t="str">
            <v>LastUpdate</v>
          </cell>
          <cell r="C70" t="str">
            <v>最後更新日期時間</v>
          </cell>
          <cell r="D70" t="str">
            <v>DATE</v>
          </cell>
          <cell r="E70"/>
          <cell r="F70"/>
          <cell r="G70"/>
        </row>
        <row r="71">
          <cell r="A71">
            <v>63</v>
          </cell>
          <cell r="B71" t="str">
            <v>LastUpdateEmpNo</v>
          </cell>
          <cell r="C71" t="str">
            <v>最後更新人員</v>
          </cell>
          <cell r="D71" t="str">
            <v>VARCHAR2</v>
          </cell>
          <cell r="E71">
            <v>6</v>
          </cell>
          <cell r="F71"/>
          <cell r="G71"/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LNWLCTP"/>
      <sheetName val="LNWLCAP已核撥"/>
    </sheetNames>
    <sheetDataSet>
      <sheetData sheetId="0">
        <row r="1">
          <cell r="C1" t="str">
            <v>Ias39LoanCommit</v>
          </cell>
          <cell r="D1" t="str">
            <v>IAS39放款承諾明細檔</v>
          </cell>
        </row>
        <row r="9">
          <cell r="A9">
            <v>1</v>
          </cell>
          <cell r="B9" t="str">
            <v>DataYm</v>
          </cell>
          <cell r="C9" t="str">
            <v>年月份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ApplNo</v>
          </cell>
          <cell r="C12" t="str">
            <v>核准號碼</v>
          </cell>
          <cell r="D12" t="str">
            <v>DECIMAL</v>
          </cell>
          <cell r="E12">
            <v>7</v>
          </cell>
          <cell r="F12"/>
          <cell r="G12"/>
        </row>
        <row r="13">
          <cell r="A13">
            <v>5</v>
          </cell>
          <cell r="B13" t="str">
            <v>ApproveDate</v>
          </cell>
          <cell r="C13" t="str">
            <v>核准日期</v>
          </cell>
          <cell r="D13" t="str">
            <v>DECIMALD</v>
          </cell>
          <cell r="E13">
            <v>8</v>
          </cell>
          <cell r="F13"/>
          <cell r="G13" t="str">
            <v>【對保日期】，若為空值時則取【准駁日期】</v>
          </cell>
        </row>
        <row r="14">
          <cell r="A14">
            <v>6</v>
          </cell>
          <cell r="B14" t="str">
            <v>FirstDrawdownDate</v>
          </cell>
          <cell r="C14" t="str">
            <v>初貸日期</v>
          </cell>
          <cell r="D14" t="str">
            <v>DECIMALD</v>
          </cell>
          <cell r="E14">
            <v>8</v>
          </cell>
          <cell r="F14"/>
          <cell r="G14"/>
        </row>
        <row r="15">
          <cell r="A15">
            <v>7</v>
          </cell>
          <cell r="B15" t="str">
            <v>MaturityDate</v>
          </cell>
          <cell r="C15" t="str">
            <v>到期日</v>
          </cell>
          <cell r="D15" t="str">
            <v>DECIMALD</v>
          </cell>
          <cell r="E15">
            <v>8</v>
          </cell>
          <cell r="F15"/>
          <cell r="G15"/>
        </row>
        <row r="16">
          <cell r="A16">
            <v>8</v>
          </cell>
          <cell r="B16" t="str">
            <v>LoanTermYy</v>
          </cell>
          <cell r="C16" t="str">
            <v>貸款期間年</v>
          </cell>
          <cell r="D16" t="str">
            <v>DECIMAL</v>
          </cell>
          <cell r="E16">
            <v>2</v>
          </cell>
          <cell r="F16"/>
          <cell r="G16"/>
        </row>
        <row r="17">
          <cell r="A17">
            <v>9</v>
          </cell>
          <cell r="B17" t="str">
            <v>LoanTermMm</v>
          </cell>
          <cell r="C17" t="str">
            <v>貸款期間月</v>
          </cell>
          <cell r="D17" t="str">
            <v>DECIMAL</v>
          </cell>
          <cell r="E17">
            <v>2</v>
          </cell>
          <cell r="F17"/>
          <cell r="G17"/>
        </row>
        <row r="18">
          <cell r="A18">
            <v>10</v>
          </cell>
          <cell r="B18" t="str">
            <v>LoanTermDd</v>
          </cell>
          <cell r="C18" t="str">
            <v>貸款期間日</v>
          </cell>
          <cell r="D18" t="str">
            <v>DECIMAL</v>
          </cell>
          <cell r="E18">
            <v>3</v>
          </cell>
          <cell r="F18"/>
          <cell r="G18"/>
        </row>
        <row r="19">
          <cell r="A19">
            <v>11</v>
          </cell>
          <cell r="B19" t="str">
            <v>UtilDeadline</v>
          </cell>
          <cell r="C19" t="str">
            <v>動支期限</v>
          </cell>
          <cell r="D19" t="str">
            <v>DECIMALD</v>
          </cell>
          <cell r="E19">
            <v>8</v>
          </cell>
          <cell r="F19"/>
          <cell r="G19"/>
        </row>
        <row r="20">
          <cell r="A20">
            <v>12</v>
          </cell>
          <cell r="B20" t="str">
            <v>RecycleDeadline</v>
          </cell>
          <cell r="C20" t="str">
            <v>循環動用期限</v>
          </cell>
          <cell r="D20" t="str">
            <v>DECIMALD</v>
          </cell>
          <cell r="E20">
            <v>8</v>
          </cell>
          <cell r="F20"/>
          <cell r="G20"/>
        </row>
        <row r="21">
          <cell r="A21">
            <v>13</v>
          </cell>
          <cell r="B21" t="str">
            <v>LineAmt</v>
          </cell>
          <cell r="C21" t="str">
            <v>核准額度</v>
          </cell>
          <cell r="D21" t="str">
            <v>DECIMAL</v>
          </cell>
          <cell r="E21">
            <v>13</v>
          </cell>
          <cell r="F21">
            <v>2</v>
          </cell>
          <cell r="G21"/>
        </row>
        <row r="22">
          <cell r="A22">
            <v>14</v>
          </cell>
          <cell r="B22" t="str">
            <v>UtilBal</v>
          </cell>
          <cell r="C22" t="str">
            <v>放款餘額</v>
          </cell>
          <cell r="D22" t="str">
            <v>DECIMAL</v>
          </cell>
          <cell r="E22">
            <v>13</v>
          </cell>
          <cell r="F22">
            <v>2</v>
          </cell>
          <cell r="G22"/>
        </row>
        <row r="23">
          <cell r="A23">
            <v>15</v>
          </cell>
          <cell r="B23" t="str">
            <v>AvblBal</v>
          </cell>
          <cell r="C23" t="str">
            <v>可動用餘額</v>
          </cell>
          <cell r="D23" t="str">
            <v>DECIMAL</v>
          </cell>
          <cell r="E23">
            <v>13</v>
          </cell>
          <cell r="F23">
            <v>2</v>
          </cell>
          <cell r="G23" t="str">
            <v>當【可循環動用】=1且【循環動用期限】&gt;=月底日→【可動用餘額】=【核准額度】-【放款餘額】
當【可循環動用】=0且【動支期限】&gt;=月底日→【可動用餘額】=【核准額度】-【已用額度】</v>
          </cell>
        </row>
        <row r="24">
          <cell r="A24">
            <v>16</v>
          </cell>
          <cell r="B24" t="str">
            <v>RecycleCode</v>
          </cell>
          <cell r="C24" t="str">
            <v>該筆額度是否可循環動用</v>
          </cell>
          <cell r="D24" t="str">
            <v>DECIMAL</v>
          </cell>
          <cell r="E24">
            <v>1</v>
          </cell>
          <cell r="F24"/>
          <cell r="G24" t="str">
            <v>0: 非循環動用  
1: 循環動用</v>
          </cell>
        </row>
        <row r="25">
          <cell r="A25">
            <v>17</v>
          </cell>
          <cell r="B25" t="str">
            <v>IrrevocableFlag</v>
          </cell>
          <cell r="C25" t="str">
            <v>該筆額度是否為不可徹銷</v>
          </cell>
          <cell r="D25" t="str">
            <v>DECIMAL</v>
          </cell>
          <cell r="E25">
            <v>1</v>
          </cell>
          <cell r="F25"/>
          <cell r="G25" t="str">
            <v>0: 可徹銷  
1: 不可徹銷</v>
          </cell>
        </row>
        <row r="26">
          <cell r="A26">
            <v>18</v>
          </cell>
          <cell r="B26" t="str">
            <v>AcBookCode</v>
          </cell>
          <cell r="C26" t="str">
            <v>帳冊別</v>
          </cell>
          <cell r="D26" t="str">
            <v>VARCHAR2</v>
          </cell>
          <cell r="E26">
            <v>3</v>
          </cell>
          <cell r="F26"/>
          <cell r="G26"/>
        </row>
        <row r="27">
          <cell r="A27">
            <v>19</v>
          </cell>
          <cell r="B27" t="str">
            <v>Ccf</v>
          </cell>
          <cell r="C27" t="str">
            <v>信用風險轉換係數</v>
          </cell>
          <cell r="D27" t="str">
            <v>DECIMAL</v>
          </cell>
          <cell r="E27">
            <v>5</v>
          </cell>
          <cell r="F27">
            <v>2</v>
          </cell>
          <cell r="G27" t="str">
            <v>以【貸款區間】判斷，轉換成”月數”，不足1個月者視為1個月；當【貸款期間起(月)】&lt;=月數&lt;=【貸款期間迄(月)】，取對應的【風險轉換係數(LCTCCF)】</v>
          </cell>
        </row>
        <row r="28">
          <cell r="A28">
            <v>20</v>
          </cell>
          <cell r="B28" t="str">
            <v>ExpLimitAmt</v>
          </cell>
          <cell r="C28" t="str">
            <v>表外曝險金額</v>
          </cell>
          <cell r="D28" t="str">
            <v>DECIMAL</v>
          </cell>
          <cell r="E28">
            <v>13</v>
          </cell>
          <cell r="F28">
            <v>2</v>
          </cell>
          <cell r="G28" t="str">
            <v>可動用餘額 * 信用風險轉換係數</v>
          </cell>
        </row>
        <row r="29">
          <cell r="A29">
            <v>21</v>
          </cell>
          <cell r="B29" t="str">
            <v>DbAcNoCode</v>
          </cell>
          <cell r="C29" t="str">
            <v>借方：備忘分錄會計科目</v>
          </cell>
          <cell r="D29" t="str">
            <v>VARCHAR2</v>
          </cell>
          <cell r="E29">
            <v>8</v>
          </cell>
          <cell r="F29"/>
        </row>
        <row r="30">
          <cell r="A30">
            <v>22</v>
          </cell>
          <cell r="B30" t="str">
            <v>CrAcNoCode</v>
          </cell>
          <cell r="C30" t="str">
            <v>貸方：備忘分錄會計科目</v>
          </cell>
          <cell r="D30" t="str">
            <v>VARCHAR2</v>
          </cell>
          <cell r="E30">
            <v>8</v>
          </cell>
          <cell r="F30"/>
          <cell r="G30"/>
        </row>
        <row r="31">
          <cell r="A31">
            <v>23</v>
          </cell>
          <cell r="B31" t="str">
            <v>DrawdownFg</v>
          </cell>
          <cell r="C31" t="str">
            <v>已核撥記號</v>
          </cell>
          <cell r="D31" t="str">
            <v>DECIMAL</v>
          </cell>
          <cell r="E31">
            <v>1</v>
          </cell>
          <cell r="F31"/>
          <cell r="G31" t="str">
            <v>0: 未核撥  
1: 已核撥</v>
          </cell>
        </row>
        <row r="32">
          <cell r="A32">
            <v>24</v>
          </cell>
          <cell r="B32" t="str">
            <v>CreateDate</v>
          </cell>
          <cell r="C32" t="str">
            <v>建檔日期時間</v>
          </cell>
          <cell r="D32" t="str">
            <v>DATE</v>
          </cell>
          <cell r="E32"/>
          <cell r="F32"/>
          <cell r="G32"/>
        </row>
        <row r="33">
          <cell r="A33">
            <v>25</v>
          </cell>
          <cell r="B33" t="str">
            <v>CreateEmpNo</v>
          </cell>
          <cell r="C33" t="str">
            <v>建檔人員</v>
          </cell>
          <cell r="D33" t="str">
            <v>VARCHAR2</v>
          </cell>
          <cell r="E33">
            <v>6</v>
          </cell>
          <cell r="F33"/>
          <cell r="G33"/>
        </row>
        <row r="34">
          <cell r="A34">
            <v>26</v>
          </cell>
          <cell r="B34" t="str">
            <v>LastUpdate</v>
          </cell>
          <cell r="C34" t="str">
            <v>最後更新日期時間</v>
          </cell>
          <cell r="D34" t="str">
            <v>DATE</v>
          </cell>
          <cell r="E34"/>
          <cell r="F34"/>
          <cell r="G34"/>
        </row>
        <row r="35">
          <cell r="A35">
            <v>27</v>
          </cell>
          <cell r="B35" t="str">
            <v>LastUpdateEmpNo</v>
          </cell>
          <cell r="C35" t="str">
            <v>最後更新人員</v>
          </cell>
          <cell r="D35" t="str">
            <v>VARCHAR2</v>
          </cell>
          <cell r="E35">
            <v>6</v>
          </cell>
          <cell r="F35"/>
          <cell r="G35"/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</sheetNames>
    <sheetDataSet>
      <sheetData sheetId="0">
        <row r="1">
          <cell r="C1" t="str">
            <v>Ifrs9FacData</v>
          </cell>
          <cell r="D1" t="str">
            <v>IFRS9額度資料檔</v>
          </cell>
        </row>
        <row r="9">
          <cell r="A9">
            <v>1</v>
          </cell>
          <cell r="B9" t="str">
            <v>DataYM</v>
          </cell>
          <cell r="C9" t="str">
            <v>資料年月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FacmNo</v>
          </cell>
          <cell r="C11" t="str">
            <v>額度編號</v>
          </cell>
          <cell r="D11" t="str">
            <v>DECIMAL</v>
          </cell>
          <cell r="E11">
            <v>3</v>
          </cell>
          <cell r="F11"/>
          <cell r="G11"/>
        </row>
        <row r="12">
          <cell r="A12">
            <v>4</v>
          </cell>
          <cell r="B12" t="str">
            <v>ApplNo</v>
          </cell>
          <cell r="C12" t="str">
            <v>核准號碼</v>
          </cell>
          <cell r="D12" t="str">
            <v>DECIMAL</v>
          </cell>
          <cell r="E12">
            <v>7</v>
          </cell>
          <cell r="F12"/>
          <cell r="G12"/>
        </row>
        <row r="13">
          <cell r="A13">
            <v>5</v>
          </cell>
          <cell r="B13" t="str">
            <v>CustId</v>
          </cell>
          <cell r="C13" t="str">
            <v>借款人ID / 統編</v>
          </cell>
          <cell r="D13" t="str">
            <v>VARCHAR2</v>
          </cell>
          <cell r="E13">
            <v>10</v>
          </cell>
          <cell r="F13"/>
          <cell r="G13"/>
        </row>
        <row r="14">
          <cell r="A14">
            <v>6</v>
          </cell>
          <cell r="B14" t="str">
            <v>DrawdownFg</v>
          </cell>
          <cell r="C14" t="str">
            <v>已核撥記號</v>
          </cell>
          <cell r="D14" t="str">
            <v>DECIMAL</v>
          </cell>
          <cell r="E14">
            <v>1</v>
          </cell>
          <cell r="F14"/>
          <cell r="G14" t="str">
            <v>0: 未核撥  
1: 已核撥</v>
          </cell>
        </row>
        <row r="15">
          <cell r="A15">
            <v>7</v>
          </cell>
          <cell r="B15" t="str">
            <v>Status</v>
          </cell>
          <cell r="C15" t="str">
            <v>戶況</v>
          </cell>
          <cell r="D15" t="str">
            <v>DECIMAL</v>
          </cell>
          <cell r="E15">
            <v>2</v>
          </cell>
          <cell r="F15"/>
          <cell r="G15" t="str">
            <v>00: 正常戶(含未核撥)
02: 催收戶
03: 結案戶(結清日=本月)
04: 逾期戶(改為00:正常戶)
05: 催收結案戶(結清日=本月)
06: 部分轉呆戶 
07: 呆帳戶
08: 債權轉讓戶(結清日=本月)
09: 呆帳結案戶(結清日=本月)
(不含債協)</v>
          </cell>
        </row>
        <row r="16">
          <cell r="A16">
            <v>8</v>
          </cell>
          <cell r="B16" t="str">
            <v>AcctCode</v>
          </cell>
          <cell r="C16" t="str">
            <v xml:space="preserve">業務科目代號  </v>
          </cell>
          <cell r="D16" t="str">
            <v>VARCHAR2</v>
          </cell>
          <cell r="E16">
            <v>3</v>
          </cell>
          <cell r="F16"/>
          <cell r="G16" t="str">
            <v>CdAcCode會計科子細目設定檔
310: 短期擔保放款 
320: 中期擔保放款
330: 長期擔保放款
340: 三十年房貸
990: 催收款項</v>
          </cell>
        </row>
        <row r="17">
          <cell r="A17">
            <v>9</v>
          </cell>
          <cell r="B17" t="str">
            <v>FacAcctCode</v>
          </cell>
          <cell r="C17" t="str">
            <v>額度業務科目</v>
          </cell>
          <cell r="D17" t="str">
            <v>VARCHAR2</v>
          </cell>
          <cell r="E17">
            <v>3</v>
          </cell>
          <cell r="F17"/>
          <cell r="G17" t="str">
            <v>CdAcCode會計科子細目設定檔
310: 短期擔保放款 
320: 中期擔保放款
330: 長期擔保放款
340: 三十年房貸</v>
          </cell>
        </row>
        <row r="18">
          <cell r="A18">
            <v>10</v>
          </cell>
          <cell r="B18" t="str">
            <v>EntCode</v>
          </cell>
          <cell r="C18" t="str">
            <v>企金別</v>
          </cell>
          <cell r="D18" t="str">
            <v>VARCHAR2</v>
          </cell>
          <cell r="E18">
            <v>1</v>
          </cell>
          <cell r="F18" t="str">
            <v xml:space="preserve"> </v>
          </cell>
          <cell r="G18" t="str">
            <v>共用代碼檔
0:個金
1:企金
2:企金自然人</v>
          </cell>
        </row>
        <row r="19">
          <cell r="A19">
            <v>11</v>
          </cell>
          <cell r="B19" t="str">
            <v>ProdNo</v>
          </cell>
          <cell r="C19" t="str">
            <v>商品代碼</v>
          </cell>
          <cell r="D19" t="str">
            <v>VARCHAR2</v>
          </cell>
          <cell r="E19">
            <v>5</v>
          </cell>
          <cell r="F19"/>
          <cell r="G19"/>
        </row>
        <row r="20">
          <cell r="A20">
            <v>12</v>
          </cell>
          <cell r="B20" t="str">
            <v>AcBookCode</v>
          </cell>
          <cell r="C20" t="str">
            <v>帳冊別</v>
          </cell>
          <cell r="D20" t="str">
            <v>VARCHAR2</v>
          </cell>
          <cell r="E20">
            <v>3</v>
          </cell>
          <cell r="F20"/>
          <cell r="G20"/>
        </row>
        <row r="21">
          <cell r="A21">
            <v>13</v>
          </cell>
          <cell r="B21" t="str">
            <v>ApproveDate</v>
          </cell>
          <cell r="C21" t="str">
            <v>核准日期</v>
          </cell>
          <cell r="D21" t="str">
            <v>DECIMALD</v>
          </cell>
          <cell r="E21">
            <v>8</v>
          </cell>
          <cell r="F21"/>
          <cell r="G21" t="str">
            <v>【對保日期】，若為空值時則取【准駁日期】</v>
          </cell>
        </row>
        <row r="22">
          <cell r="A22">
            <v>14</v>
          </cell>
          <cell r="B22" t="str">
            <v>FirstDrawdownDate</v>
          </cell>
          <cell r="C22" t="str">
            <v>初貸日期</v>
          </cell>
          <cell r="D22" t="str">
            <v>DECIMALD</v>
          </cell>
          <cell r="E22">
            <v>8</v>
          </cell>
          <cell r="F22"/>
          <cell r="G22" t="str">
            <v>額度初貸日</v>
          </cell>
        </row>
        <row r="23">
          <cell r="A23">
            <v>15</v>
          </cell>
          <cell r="B23" t="str">
            <v>CurrencyCode</v>
          </cell>
          <cell r="C23" t="str">
            <v>核准幣別</v>
          </cell>
          <cell r="D23" t="str">
            <v>VARCHAR2</v>
          </cell>
          <cell r="E23">
            <v>3</v>
          </cell>
          <cell r="F23"/>
          <cell r="G23"/>
        </row>
        <row r="24">
          <cell r="A24">
            <v>16</v>
          </cell>
          <cell r="B24" t="str">
            <v>LineAmt</v>
          </cell>
          <cell r="C24" t="str">
            <v>核准金額</v>
          </cell>
          <cell r="D24" t="str">
            <v>DECIMAL</v>
          </cell>
          <cell r="E24">
            <v>16</v>
          </cell>
          <cell r="F24">
            <v>2</v>
          </cell>
          <cell r="G24" t="str">
            <v>額度核准金額</v>
          </cell>
        </row>
        <row r="25">
          <cell r="A25">
            <v>17</v>
          </cell>
          <cell r="B25" t="str">
            <v>UtilBal</v>
          </cell>
          <cell r="C25" t="str">
            <v>已動用餘額(額度)</v>
          </cell>
          <cell r="D25" t="str">
            <v>DECIMAL</v>
          </cell>
          <cell r="E25">
            <v>16</v>
          </cell>
          <cell r="F25">
            <v>2</v>
          </cell>
          <cell r="G25" t="str">
            <v>已動用額度餘額(循環動用還款時會減少,非循環動用還款時不會減少)</v>
          </cell>
        </row>
        <row r="26">
          <cell r="A26">
            <v>18</v>
          </cell>
          <cell r="B26" t="str">
            <v>UtilAmt</v>
          </cell>
          <cell r="C26" t="str">
            <v>累計撥款金額(額度)</v>
          </cell>
          <cell r="D26" t="str">
            <v>DECIMAL</v>
          </cell>
          <cell r="E26">
            <v>16</v>
          </cell>
          <cell r="F26">
            <v>2</v>
          </cell>
          <cell r="G26"/>
        </row>
        <row r="27">
          <cell r="A27">
            <v>19</v>
          </cell>
          <cell r="B27" t="str">
            <v>RecycleCode</v>
          </cell>
          <cell r="C27" t="str">
            <v>該筆額度是否可循環動用</v>
          </cell>
          <cell r="D27" t="str">
            <v>DECIMAL</v>
          </cell>
          <cell r="E27">
            <v>1</v>
          </cell>
          <cell r="F27"/>
          <cell r="G27" t="str">
            <v>0: 非循環動用  
1: 循環動用</v>
          </cell>
        </row>
        <row r="28">
          <cell r="A28">
            <v>20</v>
          </cell>
          <cell r="B28" t="str">
            <v>IrrevocableFlag</v>
          </cell>
          <cell r="C28" t="str">
            <v>該筆額度是否為不可徹銷</v>
          </cell>
          <cell r="D28" t="str">
            <v>DECIMAL</v>
          </cell>
          <cell r="E28">
            <v>1</v>
          </cell>
          <cell r="F28"/>
          <cell r="G28" t="str">
            <v>0: 可徹銷  
1: 不可徹銷</v>
          </cell>
        </row>
        <row r="29">
          <cell r="A29">
            <v>21</v>
          </cell>
          <cell r="B29" t="str">
            <v>IndustryCode</v>
          </cell>
          <cell r="C29" t="str">
            <v>授信行業別</v>
          </cell>
          <cell r="D29" t="str">
            <v>VARCHAR2</v>
          </cell>
          <cell r="E29">
            <v>6</v>
          </cell>
          <cell r="F29"/>
          <cell r="G29"/>
        </row>
        <row r="30">
          <cell r="A30">
            <v>22</v>
          </cell>
          <cell r="B30" t="str">
            <v>ClCode1</v>
          </cell>
          <cell r="C30" t="str">
            <v>主要擔保品代號1</v>
          </cell>
          <cell r="D30" t="str">
            <v>DECIMAL</v>
          </cell>
          <cell r="E30">
            <v>1</v>
          </cell>
          <cell r="F30" t="str">
            <v xml:space="preserve"> </v>
          </cell>
          <cell r="G30" t="str">
            <v>擔保品代號檔CdCl</v>
          </cell>
        </row>
        <row r="31">
          <cell r="A31">
            <v>23</v>
          </cell>
          <cell r="B31" t="str">
            <v>ClCode2</v>
          </cell>
          <cell r="C31" t="str">
            <v>主要擔保品代號2</v>
          </cell>
          <cell r="D31" t="str">
            <v>DECIMAL</v>
          </cell>
          <cell r="E31">
            <v>2</v>
          </cell>
          <cell r="F31" t="str">
            <v xml:space="preserve"> </v>
          </cell>
          <cell r="G31" t="str">
            <v>擔保品代號檔CdC2</v>
          </cell>
        </row>
        <row r="32">
          <cell r="A32">
            <v>24</v>
          </cell>
          <cell r="B32" t="str">
            <v>ClNo</v>
          </cell>
          <cell r="C32" t="str">
            <v>主要擔保品編號</v>
          </cell>
          <cell r="D32" t="str">
            <v>DECIMAL</v>
          </cell>
          <cell r="E32">
            <v>7</v>
          </cell>
          <cell r="F32"/>
          <cell r="G32"/>
        </row>
        <row r="33">
          <cell r="A33">
            <v>25</v>
          </cell>
          <cell r="B33" t="str">
            <v>ClTypeCode</v>
          </cell>
          <cell r="C33" t="str">
            <v>主要擔保品類別代碼</v>
          </cell>
          <cell r="D33" t="str">
            <v>VARCHAR2</v>
          </cell>
          <cell r="E33">
            <v>3</v>
          </cell>
          <cell r="F33"/>
          <cell r="G33"/>
        </row>
        <row r="34">
          <cell r="A34">
            <v>26</v>
          </cell>
          <cell r="B34" t="str">
            <v>CityCode</v>
          </cell>
          <cell r="C34" t="str">
            <v>主要擔保品擔保品地區別</v>
          </cell>
          <cell r="D34" t="str">
            <v>VARCHAR2</v>
          </cell>
          <cell r="E34">
            <v>2</v>
          </cell>
          <cell r="F34"/>
          <cell r="G34" t="str">
            <v>地區別與鄉鎮區對照檔CdArea</v>
          </cell>
        </row>
        <row r="35">
          <cell r="A35">
            <v>27</v>
          </cell>
          <cell r="B35" t="str">
            <v>AreaCode</v>
          </cell>
          <cell r="C35" t="str">
            <v>主要擔保品擔保品鄉鎮區</v>
          </cell>
          <cell r="D35" t="str">
            <v>VARCHAR2</v>
          </cell>
          <cell r="E35">
            <v>3</v>
          </cell>
          <cell r="F35"/>
          <cell r="G35" t="str">
            <v>地區別與鄉鎮區對照檔CdArea</v>
          </cell>
        </row>
        <row r="36">
          <cell r="A36">
            <v>28</v>
          </cell>
          <cell r="B36" t="str">
            <v>Zip3</v>
          </cell>
          <cell r="C36" t="str">
            <v>主要擔保品擔保品郵遞區號</v>
          </cell>
          <cell r="D36" t="str">
            <v>VARCHAR2</v>
          </cell>
          <cell r="E36">
            <v>3</v>
          </cell>
          <cell r="F36"/>
          <cell r="G36"/>
        </row>
        <row r="37">
          <cell r="A37">
            <v>29</v>
          </cell>
          <cell r="B37" t="str">
            <v>MaturityDate</v>
          </cell>
          <cell r="C37" t="str">
            <v>到期日</v>
          </cell>
          <cell r="D37" t="str">
            <v>DECIMALD</v>
          </cell>
          <cell r="E37">
            <v>8</v>
          </cell>
          <cell r="F37"/>
          <cell r="G37"/>
        </row>
        <row r="38">
          <cell r="A38">
            <v>30</v>
          </cell>
          <cell r="B38" t="str">
            <v>UtilDeadline</v>
          </cell>
          <cell r="C38" t="str">
            <v>動支期限</v>
          </cell>
          <cell r="D38" t="str">
            <v>DECIMALD</v>
          </cell>
          <cell r="E38">
            <v>8</v>
          </cell>
          <cell r="F38"/>
          <cell r="G38"/>
        </row>
        <row r="39">
          <cell r="A39">
            <v>31</v>
          </cell>
          <cell r="B39" t="str">
            <v>RecycleDeadline</v>
          </cell>
          <cell r="C39" t="str">
            <v>循環動用期限</v>
          </cell>
          <cell r="D39" t="str">
            <v>DECIMALD</v>
          </cell>
          <cell r="E39">
            <v>8</v>
          </cell>
          <cell r="F39"/>
          <cell r="G39"/>
        </row>
        <row r="40">
          <cell r="A40">
            <v>32</v>
          </cell>
          <cell r="B40" t="str">
            <v>LoanTermYy</v>
          </cell>
          <cell r="C40" t="str">
            <v>貸款期間年</v>
          </cell>
          <cell r="D40" t="str">
            <v>DECIMAL</v>
          </cell>
          <cell r="E40">
            <v>2</v>
          </cell>
          <cell r="F40"/>
          <cell r="G40"/>
        </row>
        <row r="41">
          <cell r="A41">
            <v>33</v>
          </cell>
          <cell r="B41" t="str">
            <v>LoanTermMm</v>
          </cell>
          <cell r="C41" t="str">
            <v>貸款期間月</v>
          </cell>
          <cell r="D41" t="str">
            <v>DECIMAL</v>
          </cell>
          <cell r="E41">
            <v>2</v>
          </cell>
          <cell r="F41"/>
          <cell r="G41"/>
        </row>
        <row r="42">
          <cell r="A42">
            <v>34</v>
          </cell>
          <cell r="B42" t="str">
            <v>LoanTermDd</v>
          </cell>
          <cell r="C42" t="str">
            <v>貸款期間日</v>
          </cell>
          <cell r="D42" t="str">
            <v>DECIMAL</v>
          </cell>
          <cell r="E42">
            <v>3</v>
          </cell>
          <cell r="F42"/>
          <cell r="G42"/>
        </row>
        <row r="43">
          <cell r="A43">
            <v>35</v>
          </cell>
          <cell r="B43" t="str">
            <v>CreateDate</v>
          </cell>
          <cell r="C43" t="str">
            <v>建檔日期時間</v>
          </cell>
          <cell r="D43" t="str">
            <v>DATE</v>
          </cell>
          <cell r="E43"/>
          <cell r="F43"/>
          <cell r="G43"/>
        </row>
        <row r="44">
          <cell r="A44">
            <v>36</v>
          </cell>
          <cell r="B44" t="str">
            <v>CreateEmpNo</v>
          </cell>
          <cell r="C44" t="str">
            <v>建檔人員</v>
          </cell>
          <cell r="D44" t="str">
            <v>VARCHAR2</v>
          </cell>
          <cell r="E44">
            <v>6</v>
          </cell>
          <cell r="F44"/>
          <cell r="G44"/>
        </row>
        <row r="45">
          <cell r="A45">
            <v>37</v>
          </cell>
          <cell r="B45" t="str">
            <v>LastUpdate</v>
          </cell>
          <cell r="C45" t="str">
            <v>最後更新日期時間</v>
          </cell>
          <cell r="D45" t="str">
            <v>DATE</v>
          </cell>
          <cell r="E45"/>
          <cell r="F45"/>
          <cell r="G45"/>
        </row>
        <row r="46">
          <cell r="A46">
            <v>38</v>
          </cell>
          <cell r="B46" t="str">
            <v>LastUpdateEmpNo</v>
          </cell>
          <cell r="C46" t="str">
            <v>最後更新人員</v>
          </cell>
          <cell r="D46" t="str">
            <v>VARCHAR2</v>
          </cell>
          <cell r="E46">
            <v>6</v>
          </cell>
          <cell r="F46"/>
          <cell r="G46"/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  <sheetName val="LNM34AP - 複製"/>
      <sheetName val="資料欄位清單A－複製"/>
    </sheetNames>
    <sheetDataSet>
      <sheetData sheetId="0">
        <row r="1">
          <cell r="C1" t="str">
            <v>Ias34Ap</v>
          </cell>
          <cell r="D1" t="str">
            <v>IAS34資料欄位清單A檔</v>
          </cell>
        </row>
        <row r="9">
          <cell r="A9">
            <v>1</v>
          </cell>
          <cell r="B9" t="str">
            <v>DataYM</v>
          </cell>
          <cell r="C9" t="str">
            <v>年月份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CustId</v>
          </cell>
          <cell r="C11" t="str">
            <v>借款人ID / 統編</v>
          </cell>
          <cell r="D11" t="str">
            <v>VARCHAR2</v>
          </cell>
          <cell r="E11">
            <v>10</v>
          </cell>
          <cell r="F11"/>
          <cell r="G11"/>
        </row>
        <row r="12">
          <cell r="A12">
            <v>4</v>
          </cell>
          <cell r="B12" t="str">
            <v>FacmNo</v>
          </cell>
          <cell r="C12" t="str">
            <v>額度編號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ApplNo</v>
          </cell>
          <cell r="C13" t="str">
            <v>核准號碼</v>
          </cell>
          <cell r="D13" t="str">
            <v>DECIMAL</v>
          </cell>
          <cell r="E13">
            <v>7</v>
          </cell>
          <cell r="F13"/>
          <cell r="G13"/>
        </row>
        <row r="14">
          <cell r="A14">
            <v>6</v>
          </cell>
          <cell r="B14" t="str">
            <v>BormNo</v>
          </cell>
          <cell r="C14" t="str">
            <v>撥款序號</v>
          </cell>
          <cell r="D14" t="str">
            <v>DECIMAL</v>
          </cell>
          <cell r="E14">
            <v>3</v>
          </cell>
          <cell r="F14"/>
          <cell r="G14"/>
        </row>
        <row r="15">
          <cell r="A15">
            <v>7</v>
          </cell>
          <cell r="B15" t="str">
            <v>AcCode</v>
          </cell>
          <cell r="C15" t="str">
            <v>會計科目(8碼)</v>
          </cell>
          <cell r="D15" t="str">
            <v>VARCHAR2</v>
          </cell>
          <cell r="E15">
            <v>8</v>
          </cell>
          <cell r="F15"/>
          <cell r="G15"/>
        </row>
        <row r="16">
          <cell r="A16">
            <v>8</v>
          </cell>
          <cell r="B16" t="str">
            <v>Status</v>
          </cell>
          <cell r="C16" t="str">
            <v>戶況</v>
          </cell>
          <cell r="D16" t="str">
            <v>DECIMAL</v>
          </cell>
          <cell r="E16">
            <v>1</v>
          </cell>
          <cell r="F16"/>
          <cell r="G16" t="str">
            <v>1=正常
2=催收</v>
          </cell>
        </row>
        <row r="17">
          <cell r="A17">
            <v>9</v>
          </cell>
          <cell r="B17" t="str">
            <v>FirstDrawdownDate</v>
          </cell>
          <cell r="C17" t="str">
            <v>初貸日期</v>
          </cell>
          <cell r="D17" t="str">
            <v>DECIMALD</v>
          </cell>
          <cell r="E17">
            <v>8</v>
          </cell>
          <cell r="F17"/>
          <cell r="G17" t="str">
            <v>額度初貸日</v>
          </cell>
        </row>
        <row r="18">
          <cell r="A18">
            <v>10</v>
          </cell>
          <cell r="B18" t="str">
            <v>DrawdownDate</v>
          </cell>
          <cell r="C18" t="str">
            <v>撥款日期</v>
          </cell>
          <cell r="D18" t="str">
            <v>DECIMALD</v>
          </cell>
          <cell r="E18">
            <v>8</v>
          </cell>
          <cell r="F18"/>
          <cell r="G18"/>
        </row>
        <row r="19">
          <cell r="A19">
            <v>11</v>
          </cell>
          <cell r="B19" t="str">
            <v>FacLineDate</v>
          </cell>
          <cell r="C19" t="str">
            <v>到期日(額度)</v>
          </cell>
          <cell r="D19" t="str">
            <v>DECIMALD</v>
          </cell>
          <cell r="E19">
            <v>8</v>
          </cell>
          <cell r="F19"/>
          <cell r="G19"/>
        </row>
        <row r="20">
          <cell r="A20">
            <v>12</v>
          </cell>
          <cell r="B20" t="str">
            <v>MaturityDate</v>
          </cell>
          <cell r="C20" t="str">
            <v>到期日(撥款)</v>
          </cell>
          <cell r="D20" t="str">
            <v>DECIMALD</v>
          </cell>
          <cell r="E20">
            <v>8</v>
          </cell>
          <cell r="F20"/>
          <cell r="G20"/>
        </row>
        <row r="21">
          <cell r="A21">
            <v>13</v>
          </cell>
          <cell r="B21" t="str">
            <v>LineAmt</v>
          </cell>
          <cell r="C21" t="str">
            <v>核准金額</v>
          </cell>
          <cell r="D21" t="str">
            <v>DECIMAL</v>
          </cell>
          <cell r="E21">
            <v>16</v>
          </cell>
          <cell r="F21">
            <v>2</v>
          </cell>
          <cell r="G21" t="str">
            <v>每額度編號項下之放款帳號皆同核准額度金額</v>
          </cell>
        </row>
        <row r="22">
          <cell r="A22">
            <v>14</v>
          </cell>
          <cell r="B22" t="str">
            <v>DrawdownAmt</v>
          </cell>
          <cell r="C22" t="str">
            <v>撥款金額</v>
          </cell>
          <cell r="D22" t="str">
            <v>DECIMAL</v>
          </cell>
          <cell r="E22">
            <v>16</v>
          </cell>
          <cell r="F22">
            <v>2</v>
          </cell>
          <cell r="G22"/>
        </row>
        <row r="23">
          <cell r="A23">
            <v>15</v>
          </cell>
          <cell r="B23" t="str">
            <v>AcctFee</v>
          </cell>
          <cell r="C23" t="str">
            <v>帳管費</v>
          </cell>
          <cell r="D23" t="str">
            <v>DECIMAL</v>
          </cell>
          <cell r="E23">
            <v>16</v>
          </cell>
          <cell r="F23">
            <v>2</v>
          </cell>
          <cell r="G23"/>
        </row>
        <row r="24">
          <cell r="A24">
            <v>16</v>
          </cell>
          <cell r="B24" t="str">
            <v>LoanBal</v>
          </cell>
          <cell r="C24" t="str">
            <v>本金餘額(撥款)</v>
          </cell>
          <cell r="D24" t="str">
            <v>DECIMAL</v>
          </cell>
          <cell r="E24">
            <v>16</v>
          </cell>
          <cell r="F24">
            <v>2</v>
          </cell>
          <cell r="G24"/>
        </row>
        <row r="25">
          <cell r="A25">
            <v>17</v>
          </cell>
          <cell r="B25" t="str">
            <v>IntAmt</v>
          </cell>
          <cell r="C25" t="str">
            <v>應收利息</v>
          </cell>
          <cell r="D25" t="str">
            <v>DECIMAL</v>
          </cell>
          <cell r="E25">
            <v>16</v>
          </cell>
          <cell r="F25">
            <v>2</v>
          </cell>
          <cell r="G25" t="str">
            <v>計算至每月月底之撥款應收利息</v>
          </cell>
        </row>
        <row r="26">
          <cell r="A26">
            <v>18</v>
          </cell>
          <cell r="B26" t="str">
            <v>Fee</v>
          </cell>
          <cell r="C26" t="str">
            <v>法拍及火險費用</v>
          </cell>
          <cell r="D26" t="str">
            <v>DECIMAL</v>
          </cell>
          <cell r="E26">
            <v>16</v>
          </cell>
          <cell r="F26">
            <v>2</v>
          </cell>
          <cell r="G26"/>
        </row>
        <row r="27">
          <cell r="A27">
            <v>19</v>
          </cell>
          <cell r="B27" t="str">
            <v>Rate</v>
          </cell>
          <cell r="C27" t="str">
            <v>利率(撥款)</v>
          </cell>
          <cell r="D27" t="str">
            <v>DECIMAL</v>
          </cell>
          <cell r="E27">
            <v>6</v>
          </cell>
          <cell r="F27">
            <v>4</v>
          </cell>
          <cell r="G27" t="str">
            <v>抓取月底時適用利率
至小數點後第6位。例如，利率為2.1234%，則本欄位值表示0.021234 (台幣放款無法蒐集此欄位則以空白表示)</v>
          </cell>
        </row>
        <row r="28">
          <cell r="A28">
            <v>20</v>
          </cell>
          <cell r="B28" t="str">
            <v>OvduDays</v>
          </cell>
          <cell r="C28" t="str">
            <v>逾期繳款天數</v>
          </cell>
          <cell r="D28" t="str">
            <v>DECIMAL</v>
          </cell>
          <cell r="E28">
            <v>3</v>
          </cell>
          <cell r="F28"/>
          <cell r="G28" t="str">
            <v>抓取月底日資料，並以天數表示</v>
          </cell>
        </row>
        <row r="29">
          <cell r="A29">
            <v>21</v>
          </cell>
          <cell r="B29" t="str">
            <v>OvduDate</v>
          </cell>
          <cell r="C29" t="str">
            <v>轉催收款日期</v>
          </cell>
          <cell r="D29" t="str">
            <v>DECIMALD</v>
          </cell>
          <cell r="E29">
            <v>8</v>
          </cell>
          <cell r="F29"/>
          <cell r="G29" t="str">
            <v>抓取最近一次的轉催收日期</v>
          </cell>
        </row>
        <row r="30">
          <cell r="A30">
            <v>22</v>
          </cell>
          <cell r="B30" t="str">
            <v>BadDebtDate</v>
          </cell>
          <cell r="C30" t="str">
            <v>轉銷呆帳日期</v>
          </cell>
          <cell r="D30" t="str">
            <v>DECIMALD</v>
          </cell>
          <cell r="E30">
            <v>8</v>
          </cell>
          <cell r="F30"/>
          <cell r="G30" t="str">
            <v>最早之轉銷呆帳日期</v>
          </cell>
        </row>
        <row r="31">
          <cell r="A31">
            <v>23</v>
          </cell>
          <cell r="B31" t="str">
            <v>BadDebtAmt</v>
          </cell>
          <cell r="C31" t="str">
            <v>轉銷呆帳金額</v>
          </cell>
          <cell r="D31" t="str">
            <v>DECIMAL</v>
          </cell>
          <cell r="E31">
            <v>16</v>
          </cell>
          <cell r="F31">
            <v>2</v>
          </cell>
          <cell r="G31" t="str">
            <v>無論轉呆次數，計算全部轉銷呆帳之金額</v>
          </cell>
        </row>
        <row r="32">
          <cell r="A32">
            <v>24</v>
          </cell>
          <cell r="B32" t="str">
            <v>DerCode</v>
          </cell>
          <cell r="C32" t="str">
            <v>符合減損客觀證據之條件</v>
          </cell>
          <cell r="D32" t="str">
            <v>DECIMAL</v>
          </cell>
          <cell r="E32">
            <v>2</v>
          </cell>
          <cell r="F32"/>
          <cell r="G32" t="str">
            <v>1,2,3,4,5,6,7…</v>
          </cell>
        </row>
        <row r="33">
          <cell r="A33">
            <v>25</v>
          </cell>
          <cell r="B33" t="str">
            <v>GracePeriod</v>
          </cell>
          <cell r="C33" t="str">
            <v>初貸時約定還本寬限期</v>
          </cell>
          <cell r="D33" t="str">
            <v>DECIMAL</v>
          </cell>
          <cell r="E33">
            <v>3</v>
          </cell>
          <cell r="F33"/>
          <cell r="G33" t="str">
            <v>約定客戶得只繳息不繳本之寬限期。
以月為單位，例如3年寬限期，則本欄位值為36</v>
          </cell>
        </row>
        <row r="34">
          <cell r="A34">
            <v>26</v>
          </cell>
          <cell r="B34" t="str">
            <v>ApproveRate</v>
          </cell>
          <cell r="C34" t="str">
            <v>核准利率</v>
          </cell>
          <cell r="D34" t="str">
            <v>DECIMAL</v>
          </cell>
          <cell r="E34">
            <v>6</v>
          </cell>
          <cell r="F34">
            <v>4</v>
          </cell>
          <cell r="G34"/>
        </row>
        <row r="35">
          <cell r="A35">
            <v>27</v>
          </cell>
          <cell r="B35" t="str">
            <v>AmortizedCode</v>
          </cell>
          <cell r="C35" t="str">
            <v>契約當時還款方式</v>
          </cell>
          <cell r="D35" t="str">
            <v>VARCHAR2</v>
          </cell>
          <cell r="E35">
            <v>1</v>
          </cell>
          <cell r="F35"/>
          <cell r="G35" t="str">
            <v>1=按期繳息(到期還本)；
2=平均攤還本息；
3=平均攤還本金；
4=到期繳息還本</v>
          </cell>
        </row>
        <row r="36">
          <cell r="A36">
            <v>28</v>
          </cell>
          <cell r="B36" t="str">
            <v>RateCode</v>
          </cell>
          <cell r="C36" t="str">
            <v>契約當時利率調整方式</v>
          </cell>
          <cell r="D36" t="str">
            <v>VARCHAR2</v>
          </cell>
          <cell r="E36">
            <v>1</v>
          </cell>
          <cell r="F36"/>
          <cell r="G36" t="str">
            <v>1=機動；
2=固定；
3=固定階梯；
4=浮動階梯</v>
          </cell>
        </row>
        <row r="37">
          <cell r="A37">
            <v>29</v>
          </cell>
          <cell r="B37" t="str">
            <v>RepayFreq</v>
          </cell>
          <cell r="C37" t="str">
            <v>契約約定當時還本週期</v>
          </cell>
          <cell r="D37" t="str">
            <v>DECIMAL</v>
          </cell>
          <cell r="E37">
            <v>2</v>
          </cell>
          <cell r="F37"/>
          <cell r="G37" t="str">
            <v>若為到期還本，則填入0；
若按月還本，則填入1；
季繳，3；
半年，6；
年繳,12。</v>
          </cell>
        </row>
        <row r="38">
          <cell r="A38">
            <v>30</v>
          </cell>
          <cell r="B38" t="str">
            <v>PayIntFreq</v>
          </cell>
          <cell r="C38" t="str">
            <v>契約約定當時繳息週期</v>
          </cell>
          <cell r="D38" t="str">
            <v>DECIMAL</v>
          </cell>
          <cell r="E38">
            <v>2</v>
          </cell>
          <cell r="F38"/>
          <cell r="G38" t="str">
            <v>若為到期繳息，則填入0；
若按月還本，則填入1；
季繳，3；
半年，6；
年繳,12。</v>
          </cell>
        </row>
        <row r="39">
          <cell r="A39">
            <v>31</v>
          </cell>
          <cell r="B39" t="str">
            <v>IndustryCode</v>
          </cell>
          <cell r="C39" t="str">
            <v>授信行業別</v>
          </cell>
          <cell r="D39" t="str">
            <v>VARCHAR2</v>
          </cell>
          <cell r="E39">
            <v>6</v>
          </cell>
          <cell r="F39"/>
          <cell r="G39"/>
        </row>
        <row r="40">
          <cell r="A40">
            <v>32</v>
          </cell>
          <cell r="B40" t="str">
            <v>ClTypeJCIC</v>
          </cell>
          <cell r="C40" t="str">
            <v>擔保品類別</v>
          </cell>
          <cell r="D40" t="str">
            <v>VARCHAR2</v>
          </cell>
          <cell r="E40">
            <v>2</v>
          </cell>
          <cell r="F40"/>
          <cell r="G40" t="str">
            <v>以對應至JCIC的類別</v>
          </cell>
        </row>
        <row r="41">
          <cell r="A41">
            <v>33</v>
          </cell>
          <cell r="B41" t="str">
            <v>CityCode</v>
          </cell>
          <cell r="C41" t="str">
            <v>擔保品地區別</v>
          </cell>
          <cell r="D41" t="str">
            <v>VARCHAR2</v>
          </cell>
          <cell r="E41">
            <v>2</v>
          </cell>
          <cell r="F41"/>
          <cell r="G41" t="str">
            <v>(for IFRS9)</v>
          </cell>
        </row>
        <row r="42">
          <cell r="A42">
            <v>34</v>
          </cell>
          <cell r="B42" t="str">
            <v>AreaCode</v>
          </cell>
          <cell r="C42" t="str">
            <v>擔保品鄉鎮區</v>
          </cell>
          <cell r="D42" t="str">
            <v>VARCHAR2</v>
          </cell>
          <cell r="E42">
            <v>3</v>
          </cell>
          <cell r="F42"/>
          <cell r="G42"/>
        </row>
        <row r="43">
          <cell r="A43">
            <v>35</v>
          </cell>
          <cell r="B43" t="str">
            <v>Zip3</v>
          </cell>
          <cell r="C43" t="str">
            <v>擔保品郵遞區號</v>
          </cell>
          <cell r="D43" t="str">
            <v>VARCHAR2</v>
          </cell>
          <cell r="E43">
            <v>3</v>
          </cell>
          <cell r="F43"/>
          <cell r="G43"/>
        </row>
        <row r="44">
          <cell r="A44">
            <v>36</v>
          </cell>
          <cell r="B44" t="str">
            <v>BaseRateCode</v>
          </cell>
          <cell r="C44" t="str">
            <v>商品利率代碼</v>
          </cell>
          <cell r="D44" t="str">
            <v>VARCHAR2</v>
          </cell>
          <cell r="E44">
            <v>2</v>
          </cell>
          <cell r="F44"/>
          <cell r="G44"/>
        </row>
        <row r="45">
          <cell r="A45">
            <v>37</v>
          </cell>
          <cell r="B45" t="str">
            <v>CustKind</v>
          </cell>
          <cell r="C45" t="str">
            <v>企業戶/個人戶</v>
          </cell>
          <cell r="D45" t="str">
            <v>DECIMAL</v>
          </cell>
          <cell r="E45">
            <v>1</v>
          </cell>
          <cell r="F45"/>
          <cell r="G45" t="str">
            <v>1=企業戶
2=個人戶</v>
          </cell>
        </row>
        <row r="46">
          <cell r="A46">
            <v>38</v>
          </cell>
          <cell r="B46" t="str">
            <v>AssetKind</v>
          </cell>
          <cell r="C46" t="str">
            <v>五類資產分類</v>
          </cell>
          <cell r="D46" t="str">
            <v>DECIMAL</v>
          </cell>
          <cell r="E46">
            <v>1</v>
          </cell>
          <cell r="F46"/>
          <cell r="G46"/>
        </row>
        <row r="47">
          <cell r="A47">
            <v>39</v>
          </cell>
          <cell r="B47" t="str">
            <v>ProdNo</v>
          </cell>
          <cell r="C47" t="str">
            <v>產品別</v>
          </cell>
          <cell r="D47" t="str">
            <v>VARCHAR2</v>
          </cell>
          <cell r="E47">
            <v>1</v>
          </cell>
          <cell r="F47"/>
          <cell r="G47" t="str">
            <v>作為群組分類。Ex:1=員工；2=車貸；3＝房貸；4＝政府優惠貸款…etc</v>
          </cell>
        </row>
        <row r="48">
          <cell r="A48">
            <v>40</v>
          </cell>
          <cell r="B48" t="str">
            <v>EvaAmt</v>
          </cell>
          <cell r="C48" t="str">
            <v>原始鑑價金額</v>
          </cell>
          <cell r="D48" t="str">
            <v>DECIMAL</v>
          </cell>
          <cell r="E48">
            <v>16</v>
          </cell>
          <cell r="F48">
            <v>2</v>
          </cell>
          <cell r="G48"/>
        </row>
        <row r="49">
          <cell r="A49">
            <v>41</v>
          </cell>
          <cell r="B49" t="str">
            <v>FirstDueDate</v>
          </cell>
          <cell r="C49" t="str">
            <v>首次應繳日</v>
          </cell>
          <cell r="D49" t="str">
            <v>DECIMALD</v>
          </cell>
          <cell r="E49">
            <v>8</v>
          </cell>
          <cell r="F49"/>
          <cell r="G49"/>
        </row>
        <row r="50">
          <cell r="A50">
            <v>42</v>
          </cell>
          <cell r="B50" t="str">
            <v>TotalPeriod</v>
          </cell>
          <cell r="C50" t="str">
            <v>總期數</v>
          </cell>
          <cell r="D50" t="str">
            <v>DECIMAL</v>
          </cell>
          <cell r="E50">
            <v>3</v>
          </cell>
          <cell r="F50"/>
          <cell r="G50"/>
        </row>
        <row r="51">
          <cell r="A51">
            <v>43</v>
          </cell>
          <cell r="B51" t="str">
            <v>AgreeBefFacmNo</v>
          </cell>
          <cell r="C51" t="str">
            <v>協議前之額度編號</v>
          </cell>
          <cell r="D51" t="str">
            <v>DECIMAL</v>
          </cell>
          <cell r="E51">
            <v>3</v>
          </cell>
          <cell r="F51"/>
          <cell r="G51"/>
        </row>
        <row r="52">
          <cell r="A52">
            <v>44</v>
          </cell>
          <cell r="B52" t="str">
            <v>AgreeBefBormNo</v>
          </cell>
          <cell r="C52" t="str">
            <v>協議前之撥款序號</v>
          </cell>
          <cell r="D52" t="str">
            <v>DECIMAL</v>
          </cell>
          <cell r="E52">
            <v>3</v>
          </cell>
          <cell r="F52"/>
          <cell r="G52"/>
        </row>
        <row r="53">
          <cell r="A53">
            <v>45</v>
          </cell>
          <cell r="B53" t="str">
            <v>UtilAmt</v>
          </cell>
          <cell r="C53" t="str">
            <v>累計撥款金額(額度)</v>
          </cell>
          <cell r="D53" t="str">
            <v>DECIMAL</v>
          </cell>
          <cell r="E53">
            <v>16</v>
          </cell>
          <cell r="F53">
            <v>2</v>
          </cell>
          <cell r="G53" t="str">
            <v>(for IFRS9)</v>
          </cell>
        </row>
        <row r="54">
          <cell r="A54">
            <v>46</v>
          </cell>
          <cell r="B54" t="str">
            <v>UtilBal</v>
          </cell>
          <cell r="C54" t="str">
            <v>已動用餘額(額度)</v>
          </cell>
          <cell r="D54" t="str">
            <v>DECIMAL</v>
          </cell>
          <cell r="E54">
            <v>16</v>
          </cell>
          <cell r="F54">
            <v>2</v>
          </cell>
          <cell r="G54" t="str">
            <v>(for IFRS9)</v>
          </cell>
        </row>
        <row r="55">
          <cell r="A55">
            <v>47</v>
          </cell>
          <cell r="B55" t="str">
            <v>RecycleCode</v>
          </cell>
          <cell r="C55" t="str">
            <v>該筆額度是否可循環動用</v>
          </cell>
          <cell r="D55" t="str">
            <v>VARCHAR2</v>
          </cell>
          <cell r="E55">
            <v>1</v>
          </cell>
          <cell r="F55"/>
          <cell r="G55" t="str">
            <v>(for IFRS9)
0: 非循環動用  1: 循環動用</v>
          </cell>
        </row>
        <row r="56">
          <cell r="A56">
            <v>48</v>
          </cell>
          <cell r="B56" t="str">
            <v>IrrevocableFlag</v>
          </cell>
          <cell r="C56" t="str">
            <v>該筆額度是否為不可徹銷</v>
          </cell>
          <cell r="D56" t="str">
            <v>VARCHAR2</v>
          </cell>
          <cell r="E56">
            <v>1</v>
          </cell>
          <cell r="F56"/>
          <cell r="G56" t="str">
            <v>(for IFRS9)
1=是 0=否</v>
          </cell>
        </row>
        <row r="57">
          <cell r="A57">
            <v>49</v>
          </cell>
          <cell r="B57" t="str">
            <v>TempAmt</v>
          </cell>
          <cell r="C57" t="str">
            <v>暫收款金額(台幣)</v>
          </cell>
          <cell r="D57" t="str">
            <v>DECIMAL</v>
          </cell>
          <cell r="E57">
            <v>16</v>
          </cell>
          <cell r="F57">
            <v>2</v>
          </cell>
          <cell r="G57" t="str">
            <v>(for IFRS9)</v>
          </cell>
        </row>
        <row r="58">
          <cell r="A58">
            <v>50</v>
          </cell>
          <cell r="B58" t="str">
            <v>AcCurcd</v>
          </cell>
          <cell r="C58" t="str">
            <v>記帳幣別</v>
          </cell>
          <cell r="D58" t="str">
            <v>DECIMAL</v>
          </cell>
          <cell r="E58">
            <v>1</v>
          </cell>
          <cell r="F58"/>
          <cell r="G58" t="str">
            <v>(for IFRS9)  
1=台幣 2=美元 3=澳幣 4=人民幣 5=歐元</v>
          </cell>
        </row>
        <row r="59">
          <cell r="A59">
            <v>51</v>
          </cell>
          <cell r="B59" t="str">
            <v>AcBookCode</v>
          </cell>
          <cell r="C59" t="str">
            <v>會計帳冊</v>
          </cell>
          <cell r="D59" t="str">
            <v>VARCHAR2</v>
          </cell>
          <cell r="E59">
            <v>1</v>
          </cell>
          <cell r="F59"/>
          <cell r="G59" t="str">
            <v>(for IFRS9)
1=一般 2=分紅 3=利變 4=OIU</v>
          </cell>
        </row>
        <row r="60">
          <cell r="A60">
            <v>52</v>
          </cell>
          <cell r="B60" t="str">
            <v>CurrencyCode</v>
          </cell>
          <cell r="C60" t="str">
            <v>交易幣別</v>
          </cell>
          <cell r="D60" t="str">
            <v>VARCHAR2</v>
          </cell>
          <cell r="E60">
            <v>4</v>
          </cell>
          <cell r="F60"/>
          <cell r="G60" t="str">
            <v>(for IFRS9) 
=TWD</v>
          </cell>
        </row>
        <row r="61">
          <cell r="A61">
            <v>53</v>
          </cell>
          <cell r="B61" t="str">
            <v>ExchangeRate</v>
          </cell>
          <cell r="C61" t="str">
            <v>報導日匯率</v>
          </cell>
          <cell r="D61" t="str">
            <v>DECIMAL</v>
          </cell>
          <cell r="E61">
            <v>8</v>
          </cell>
          <cell r="F61">
            <v>5</v>
          </cell>
          <cell r="G61" t="str">
            <v>(for IFRS9) 
=1</v>
          </cell>
        </row>
        <row r="62">
          <cell r="A62">
            <v>54</v>
          </cell>
          <cell r="B62" t="str">
            <v>CreateDate</v>
          </cell>
          <cell r="C62" t="str">
            <v>建檔日期時間</v>
          </cell>
          <cell r="D62" t="str">
            <v>DATE</v>
          </cell>
          <cell r="E62"/>
          <cell r="F62"/>
          <cell r="G62"/>
        </row>
        <row r="63">
          <cell r="A63">
            <v>55</v>
          </cell>
          <cell r="B63" t="str">
            <v>CreateEmpNo</v>
          </cell>
          <cell r="C63" t="str">
            <v>建檔人員</v>
          </cell>
          <cell r="D63" t="str">
            <v>VARCHAR2</v>
          </cell>
          <cell r="E63">
            <v>6</v>
          </cell>
          <cell r="F63"/>
          <cell r="G63"/>
        </row>
        <row r="64">
          <cell r="A64">
            <v>56</v>
          </cell>
          <cell r="B64" t="str">
            <v>LastUpdate</v>
          </cell>
          <cell r="C64" t="str">
            <v>最後更新日期時間</v>
          </cell>
          <cell r="D64" t="str">
            <v>DATE</v>
          </cell>
          <cell r="E64"/>
          <cell r="F64"/>
          <cell r="G64"/>
        </row>
        <row r="65">
          <cell r="A65">
            <v>57</v>
          </cell>
          <cell r="B65" t="str">
            <v>LastUpdateEmpNo</v>
          </cell>
          <cell r="C65" t="str">
            <v>最後更新人員</v>
          </cell>
          <cell r="D65" t="str">
            <v>VARCHAR2</v>
          </cell>
          <cell r="E65">
            <v>6</v>
          </cell>
          <cell r="F65"/>
          <cell r="G65"/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  <sheetName val="LNM34BP－複製"/>
      <sheetName val="資料欄位清單B－複製"/>
    </sheetNames>
    <sheetDataSet>
      <sheetData sheetId="0">
        <row r="1">
          <cell r="C1" t="str">
            <v>Ias34Bp</v>
          </cell>
          <cell r="D1" t="str">
            <v>IAS34資料欄位清單B檔</v>
          </cell>
        </row>
        <row r="9">
          <cell r="A9">
            <v>1</v>
          </cell>
          <cell r="B9" t="str">
            <v>DataYM</v>
          </cell>
          <cell r="C9" t="str">
            <v>年月份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CustId</v>
          </cell>
          <cell r="C11" t="str">
            <v>借款人ID / 統編</v>
          </cell>
          <cell r="D11" t="str">
            <v>VARCHAR2</v>
          </cell>
          <cell r="E11">
            <v>10</v>
          </cell>
          <cell r="F11"/>
          <cell r="G11"/>
        </row>
        <row r="12">
          <cell r="A12">
            <v>4</v>
          </cell>
          <cell r="B12" t="str">
            <v>FacmNo</v>
          </cell>
          <cell r="C12" t="str">
            <v>額度編號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BormNo</v>
          </cell>
          <cell r="C13" t="str">
            <v>撥款序號</v>
          </cell>
          <cell r="D13" t="str">
            <v>DECIMAL</v>
          </cell>
          <cell r="E13">
            <v>3</v>
          </cell>
          <cell r="F13"/>
          <cell r="G13"/>
        </row>
        <row r="14">
          <cell r="A14">
            <v>6</v>
          </cell>
          <cell r="B14" t="str">
            <v>LoanRate</v>
          </cell>
          <cell r="C14" t="str">
            <v>貸放利率</v>
          </cell>
          <cell r="D14" t="str">
            <v>DECIMAL</v>
          </cell>
          <cell r="E14">
            <v>8</v>
          </cell>
          <cell r="F14">
            <v>6</v>
          </cell>
          <cell r="G14" t="str">
            <v>至小數點後第6位。例如，利率為2.12%，則本欄位值表示0.021200
ex:五月底給資料，則機動/階梯型利率需拋出契約約定之多段加碼幅度後利率(浮動利率i以現在的i代入)；但固定則需六月之後的利率都要給(用以估算未來的現金流量)
浮動階梯以尚未生效的利率加碼值，算出利率後拋出</v>
          </cell>
        </row>
        <row r="15">
          <cell r="A15">
            <v>7</v>
          </cell>
          <cell r="B15" t="str">
            <v>RateCode</v>
          </cell>
          <cell r="C15" t="str">
            <v>利率調整方式</v>
          </cell>
          <cell r="D15" t="str">
            <v>DECIMAL</v>
          </cell>
          <cell r="E15">
            <v>1</v>
          </cell>
          <cell r="F15"/>
          <cell r="G15" t="str">
            <v>1=機動；
2=固定；
3=固定階梯；
4=浮動階梯；</v>
          </cell>
        </row>
        <row r="16">
          <cell r="A16">
            <v>8</v>
          </cell>
          <cell r="B16" t="str">
            <v>EffectDate</v>
          </cell>
          <cell r="C16" t="str">
            <v>利率欄位生效日</v>
          </cell>
          <cell r="D16" t="str">
            <v>DECIMAL</v>
          </cell>
          <cell r="E16">
            <v>8</v>
          </cell>
          <cell r="F16"/>
          <cell r="G16"/>
        </row>
        <row r="17">
          <cell r="A17">
            <v>9</v>
          </cell>
          <cell r="B17" t="str">
            <v>CreateDate</v>
          </cell>
          <cell r="C17" t="str">
            <v>建檔日期時間</v>
          </cell>
          <cell r="D17" t="str">
            <v>DATE</v>
          </cell>
          <cell r="E17"/>
          <cell r="F17"/>
          <cell r="G17"/>
        </row>
        <row r="18">
          <cell r="A18">
            <v>10</v>
          </cell>
          <cell r="B18" t="str">
            <v>CreateEmpNo</v>
          </cell>
          <cell r="C18" t="str">
            <v>建檔人員</v>
          </cell>
          <cell r="D18" t="str">
            <v>VARCHAR2</v>
          </cell>
          <cell r="E18">
            <v>6</v>
          </cell>
          <cell r="F18"/>
          <cell r="G18"/>
        </row>
        <row r="19">
          <cell r="A19">
            <v>11</v>
          </cell>
          <cell r="B19" t="str">
            <v>LastUpdate</v>
          </cell>
          <cell r="C19" t="str">
            <v>最後更新日期時間</v>
          </cell>
          <cell r="D19" t="str">
            <v>DATE</v>
          </cell>
          <cell r="E19"/>
          <cell r="F19"/>
          <cell r="G19"/>
        </row>
        <row r="20">
          <cell r="A20">
            <v>12</v>
          </cell>
          <cell r="B20" t="str">
            <v>LastUpdateEmpNo</v>
          </cell>
          <cell r="C20" t="str">
            <v>最後更新人員</v>
          </cell>
          <cell r="D20" t="str">
            <v>VARCHAR2</v>
          </cell>
          <cell r="E20">
            <v>6</v>
          </cell>
          <cell r="F20"/>
          <cell r="G20"/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  <sheetName val="LNM34CP－複製"/>
      <sheetName val="資料欄位清單C－複製"/>
    </sheetNames>
    <sheetDataSet>
      <sheetData sheetId="0">
        <row r="1">
          <cell r="C1" t="str">
            <v>Ias34Cp</v>
          </cell>
          <cell r="D1" t="str">
            <v>IAS34資料欄位清單C檔</v>
          </cell>
        </row>
        <row r="9">
          <cell r="A9">
            <v>1</v>
          </cell>
          <cell r="B9" t="str">
            <v>DataYM</v>
          </cell>
          <cell r="C9" t="str">
            <v>年月份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CustId</v>
          </cell>
          <cell r="C11" t="str">
            <v>借款人ID / 統編</v>
          </cell>
          <cell r="D11" t="str">
            <v>VARCHAR2</v>
          </cell>
          <cell r="E11">
            <v>10</v>
          </cell>
          <cell r="F11"/>
          <cell r="G11"/>
        </row>
        <row r="12">
          <cell r="A12">
            <v>4</v>
          </cell>
          <cell r="B12" t="str">
            <v>FacmNo</v>
          </cell>
          <cell r="C12" t="str">
            <v>額度編號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BormNo</v>
          </cell>
          <cell r="C13" t="str">
            <v>撥款序號</v>
          </cell>
          <cell r="D13" t="str">
            <v>DECIMAL</v>
          </cell>
          <cell r="E13">
            <v>3</v>
          </cell>
          <cell r="F13"/>
          <cell r="G13"/>
        </row>
        <row r="14">
          <cell r="A14">
            <v>6</v>
          </cell>
          <cell r="B14" t="str">
            <v>AmortizedCode</v>
          </cell>
          <cell r="C14" t="str">
            <v>約定還款方式</v>
          </cell>
          <cell r="D14" t="str">
            <v>VARCHAR2</v>
          </cell>
          <cell r="E14">
            <v>1</v>
          </cell>
          <cell r="F14"/>
          <cell r="G14" t="str">
            <v>1=按期繳息(到期還本)；
2=平均攤還本息；
3=平均攤還本金；
4=到期繳息還本</v>
          </cell>
        </row>
        <row r="15">
          <cell r="A15">
            <v>7</v>
          </cell>
          <cell r="B15" t="str">
            <v>PayIntFreq</v>
          </cell>
          <cell r="C15" t="str">
            <v>繳息週期</v>
          </cell>
          <cell r="D15" t="str">
            <v>DECIMAL</v>
          </cell>
          <cell r="E15">
            <v>2</v>
          </cell>
          <cell r="F15"/>
          <cell r="G15"/>
        </row>
        <row r="16">
          <cell r="A16">
            <v>8</v>
          </cell>
          <cell r="B16" t="str">
            <v>RepayFreq</v>
          </cell>
          <cell r="C16" t="str">
            <v>還本週期</v>
          </cell>
          <cell r="D16" t="str">
            <v>DECIMAL</v>
          </cell>
          <cell r="E16">
            <v>2</v>
          </cell>
          <cell r="F16"/>
          <cell r="G16"/>
        </row>
        <row r="17">
          <cell r="A17">
            <v>9</v>
          </cell>
          <cell r="B17" t="str">
            <v>EffectDate</v>
          </cell>
          <cell r="C17" t="str">
            <v>生效日期</v>
          </cell>
          <cell r="D17" t="str">
            <v>DECIMAL</v>
          </cell>
          <cell r="E17">
            <v>8</v>
          </cell>
          <cell r="F17"/>
          <cell r="G17"/>
        </row>
        <row r="18">
          <cell r="A18">
            <v>10</v>
          </cell>
          <cell r="B18" t="str">
            <v>CreateDate</v>
          </cell>
          <cell r="C18" t="str">
            <v>建檔日期時間</v>
          </cell>
          <cell r="D18" t="str">
            <v>DATE</v>
          </cell>
          <cell r="E18"/>
          <cell r="F18"/>
          <cell r="G18"/>
        </row>
        <row r="19">
          <cell r="A19">
            <v>11</v>
          </cell>
          <cell r="B19" t="str">
            <v>CreateEmpNo</v>
          </cell>
          <cell r="C19" t="str">
            <v>建檔人員</v>
          </cell>
          <cell r="D19" t="str">
            <v>VARCHAR2</v>
          </cell>
          <cell r="E19">
            <v>6</v>
          </cell>
          <cell r="F19"/>
          <cell r="G19"/>
        </row>
        <row r="20">
          <cell r="A20">
            <v>12</v>
          </cell>
          <cell r="B20" t="str">
            <v>LastUpdate</v>
          </cell>
          <cell r="C20" t="str">
            <v>最後更新日期時間</v>
          </cell>
          <cell r="D20" t="str">
            <v>DATE</v>
          </cell>
          <cell r="E20"/>
          <cell r="F20"/>
          <cell r="G20"/>
        </row>
        <row r="21">
          <cell r="A21">
            <v>13</v>
          </cell>
          <cell r="B21" t="str">
            <v>LastUpdateEmpNo</v>
          </cell>
          <cell r="C21" t="str">
            <v>最後更新人員</v>
          </cell>
          <cell r="D21" t="str">
            <v>VARCHAR2</v>
          </cell>
          <cell r="E21">
            <v>6</v>
          </cell>
          <cell r="F21"/>
          <cell r="G21"/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LNM34DP－複製"/>
      <sheetName val="資料欄位清單D－複製"/>
    </sheetNames>
    <sheetDataSet>
      <sheetData sheetId="0">
        <row r="1">
          <cell r="C1" t="str">
            <v>Ias34Dp</v>
          </cell>
          <cell r="D1" t="str">
            <v>IAS34資料欄位清單D檔</v>
          </cell>
        </row>
        <row r="9">
          <cell r="A9">
            <v>1</v>
          </cell>
          <cell r="B9" t="str">
            <v>DataYM</v>
          </cell>
          <cell r="C9" t="str">
            <v>年月份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CustId</v>
          </cell>
          <cell r="C11" t="str">
            <v>借款人ID / 統編</v>
          </cell>
          <cell r="D11" t="str">
            <v>VARCHAR2</v>
          </cell>
          <cell r="E11">
            <v>10</v>
          </cell>
          <cell r="F11"/>
          <cell r="G11"/>
        </row>
        <row r="12">
          <cell r="A12">
            <v>4</v>
          </cell>
          <cell r="B12" t="str">
            <v>FacmNo</v>
          </cell>
          <cell r="C12" t="str">
            <v>額度編號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BormNo</v>
          </cell>
          <cell r="C13" t="str">
            <v>撥款序號</v>
          </cell>
          <cell r="D13" t="str">
            <v>DECIMAL</v>
          </cell>
          <cell r="E13">
            <v>3</v>
          </cell>
          <cell r="F13"/>
          <cell r="G13"/>
        </row>
        <row r="14">
          <cell r="A14">
            <v>6</v>
          </cell>
          <cell r="B14" t="str">
            <v>AcCode</v>
          </cell>
          <cell r="C14" t="str">
            <v>會計科目(8碼)</v>
          </cell>
          <cell r="D14" t="str">
            <v>VARCHAR2</v>
          </cell>
          <cell r="E14">
            <v>8</v>
          </cell>
          <cell r="F14"/>
          <cell r="G14"/>
        </row>
        <row r="15">
          <cell r="A15">
            <v>7</v>
          </cell>
          <cell r="B15" t="str">
            <v>Status</v>
          </cell>
          <cell r="C15" t="str">
            <v>案件狀態</v>
          </cell>
          <cell r="D15" t="str">
            <v>DECIMAL</v>
          </cell>
          <cell r="E15">
            <v>1</v>
          </cell>
          <cell r="F15"/>
          <cell r="G15" t="str">
            <v>1=正常
2=催收
3=呆帳(新壽有部份轉呆的狀態，但若屬本項情形，狀態轉列為"呆帳")</v>
          </cell>
        </row>
        <row r="16">
          <cell r="A16">
            <v>8</v>
          </cell>
          <cell r="B16" t="str">
            <v>FirstDrawdownDate</v>
          </cell>
          <cell r="C16" t="str">
            <v>初貸日期</v>
          </cell>
          <cell r="D16" t="str">
            <v>DECIMALD</v>
          </cell>
          <cell r="E16">
            <v>8</v>
          </cell>
          <cell r="F16"/>
          <cell r="G16"/>
        </row>
        <row r="17">
          <cell r="A17">
            <v>9</v>
          </cell>
          <cell r="B17" t="str">
            <v>DrawdownDate</v>
          </cell>
          <cell r="C17" t="str">
            <v>貸放日期</v>
          </cell>
          <cell r="D17" t="str">
            <v>DECIMALD</v>
          </cell>
          <cell r="E17">
            <v>8</v>
          </cell>
          <cell r="F17"/>
          <cell r="G17"/>
        </row>
        <row r="18">
          <cell r="A18">
            <v>10</v>
          </cell>
          <cell r="B18" t="str">
            <v>MaturityDate</v>
          </cell>
          <cell r="C18" t="str">
            <v>到期日</v>
          </cell>
          <cell r="D18" t="str">
            <v>DECIMALD</v>
          </cell>
          <cell r="E18">
            <v>8</v>
          </cell>
          <cell r="F18"/>
          <cell r="G18"/>
        </row>
        <row r="19">
          <cell r="A19">
            <v>11</v>
          </cell>
          <cell r="B19" t="str">
            <v>LineAmt</v>
          </cell>
          <cell r="C19" t="str">
            <v>核准金額</v>
          </cell>
          <cell r="D19" t="str">
            <v>DECIMAL</v>
          </cell>
          <cell r="E19">
            <v>16</v>
          </cell>
          <cell r="F19">
            <v>2</v>
          </cell>
          <cell r="G19" t="str">
            <v>每額度編號項下之放款帳號皆同</v>
          </cell>
        </row>
        <row r="20">
          <cell r="A20">
            <v>12</v>
          </cell>
          <cell r="B20" t="str">
            <v>DrawdownAmt</v>
          </cell>
          <cell r="C20" t="str">
            <v>撥款金額</v>
          </cell>
          <cell r="D20" t="str">
            <v>DECIMAL</v>
          </cell>
          <cell r="E20">
            <v>16</v>
          </cell>
          <cell r="F20">
            <v>2</v>
          </cell>
          <cell r="G20"/>
        </row>
        <row r="21">
          <cell r="A21">
            <v>13</v>
          </cell>
          <cell r="B21" t="str">
            <v>LoanBal</v>
          </cell>
          <cell r="C21" t="str">
            <v>本金餘額(撥款)</v>
          </cell>
          <cell r="D21" t="str">
            <v>DECIMAL</v>
          </cell>
          <cell r="E21">
            <v>16</v>
          </cell>
          <cell r="F21">
            <v>2</v>
          </cell>
          <cell r="G21"/>
        </row>
        <row r="22">
          <cell r="A22">
            <v>14</v>
          </cell>
          <cell r="B22" t="str">
            <v>IntAmt</v>
          </cell>
          <cell r="C22" t="str">
            <v>應收利息</v>
          </cell>
          <cell r="D22" t="str">
            <v>DECIMAL</v>
          </cell>
          <cell r="E22">
            <v>16</v>
          </cell>
          <cell r="F22">
            <v>2</v>
          </cell>
          <cell r="G22"/>
        </row>
        <row r="23">
          <cell r="A23">
            <v>15</v>
          </cell>
          <cell r="B23" t="str">
            <v>Fee</v>
          </cell>
          <cell r="C23" t="str">
            <v>法拍及火險費用</v>
          </cell>
          <cell r="D23" t="str">
            <v>DECIMAL</v>
          </cell>
          <cell r="E23">
            <v>16</v>
          </cell>
          <cell r="F23">
            <v>2</v>
          </cell>
          <cell r="G23"/>
        </row>
        <row r="24">
          <cell r="A24">
            <v>16</v>
          </cell>
          <cell r="B24" t="str">
            <v>OvduDays</v>
          </cell>
          <cell r="C24" t="str">
            <v>逾期繳款天數</v>
          </cell>
          <cell r="D24" t="str">
            <v>DECIMAL</v>
          </cell>
          <cell r="E24">
            <v>3</v>
          </cell>
          <cell r="F24"/>
          <cell r="G24"/>
        </row>
        <row r="25">
          <cell r="A25">
            <v>17</v>
          </cell>
          <cell r="B25" t="str">
            <v>OvduDate</v>
          </cell>
          <cell r="C25" t="str">
            <v>轉催收款日期</v>
          </cell>
          <cell r="D25" t="str">
            <v>DECIMALD</v>
          </cell>
          <cell r="E25">
            <v>8</v>
          </cell>
          <cell r="F25"/>
          <cell r="G25"/>
        </row>
        <row r="26">
          <cell r="A26">
            <v>18</v>
          </cell>
          <cell r="B26" t="str">
            <v>BadDebtDate</v>
          </cell>
          <cell r="C26" t="str">
            <v>轉銷呆帳日期</v>
          </cell>
          <cell r="D26" t="str">
            <v>DECIMALD</v>
          </cell>
          <cell r="E26">
            <v>8</v>
          </cell>
          <cell r="F26"/>
          <cell r="G26" t="str">
            <v>最早之轉銷呆帳日期</v>
          </cell>
        </row>
        <row r="27">
          <cell r="A27">
            <v>19</v>
          </cell>
          <cell r="B27" t="str">
            <v>BadDebtAmt</v>
          </cell>
          <cell r="C27" t="str">
            <v>轉銷呆帳金額</v>
          </cell>
          <cell r="D27" t="str">
            <v>DECIMAL</v>
          </cell>
          <cell r="E27">
            <v>16</v>
          </cell>
          <cell r="F27">
            <v>2</v>
          </cell>
          <cell r="G27"/>
        </row>
        <row r="28">
          <cell r="A28">
            <v>20</v>
          </cell>
          <cell r="B28" t="str">
            <v>DerDate</v>
          </cell>
          <cell r="C28" t="str">
            <v>個案減損客觀證據發生日期</v>
          </cell>
          <cell r="D28" t="str">
            <v>DECIMALD</v>
          </cell>
          <cell r="E28">
            <v>8</v>
          </cell>
          <cell r="F28"/>
          <cell r="G28"/>
        </row>
        <row r="29">
          <cell r="A29">
            <v>21</v>
          </cell>
          <cell r="B29" t="str">
            <v>DerRate</v>
          </cell>
          <cell r="C29" t="str">
            <v>上述發生日期前之最近一次利率</v>
          </cell>
          <cell r="D29" t="str">
            <v>DECIMAL</v>
          </cell>
          <cell r="E29">
            <v>6</v>
          </cell>
          <cell r="F29">
            <v>4</v>
          </cell>
          <cell r="G29"/>
        </row>
        <row r="30">
          <cell r="A30">
            <v>22</v>
          </cell>
          <cell r="B30" t="str">
            <v>DerLoanBal</v>
          </cell>
          <cell r="C30" t="str">
            <v>上述發生日期時之本金餘額</v>
          </cell>
          <cell r="D30" t="str">
            <v>DECIMAL</v>
          </cell>
          <cell r="E30">
            <v>16</v>
          </cell>
          <cell r="F30">
            <v>2</v>
          </cell>
          <cell r="G30"/>
        </row>
        <row r="31">
          <cell r="A31">
            <v>23</v>
          </cell>
          <cell r="B31" t="str">
            <v>DerIntAmt</v>
          </cell>
          <cell r="C31" t="str">
            <v>上述發生日期時之應收利息</v>
          </cell>
          <cell r="D31" t="str">
            <v>DECIMAL</v>
          </cell>
          <cell r="E31">
            <v>16</v>
          </cell>
          <cell r="F31">
            <v>2</v>
          </cell>
          <cell r="G31"/>
        </row>
        <row r="32">
          <cell r="A32">
            <v>24</v>
          </cell>
          <cell r="B32" t="str">
            <v>DerFee</v>
          </cell>
          <cell r="C32" t="str">
            <v>上述發生日期時之法拍及火險費用</v>
          </cell>
          <cell r="D32" t="str">
            <v>DECIMAL</v>
          </cell>
          <cell r="E32">
            <v>16</v>
          </cell>
          <cell r="F32">
            <v>2</v>
          </cell>
          <cell r="G32"/>
        </row>
        <row r="33">
          <cell r="A33">
            <v>25</v>
          </cell>
          <cell r="B33" t="str">
            <v>DerY1Amt</v>
          </cell>
          <cell r="C33" t="str">
            <v>個案減損客觀證據發生後第一年本金回收金額</v>
          </cell>
          <cell r="D33" t="str">
            <v>DECIMAL</v>
          </cell>
          <cell r="E33">
            <v>16</v>
          </cell>
          <cell r="F33">
            <v>2</v>
          </cell>
          <cell r="G33" t="str">
            <v>以月底資料判斷，假設發生之日期為2005.11.30，則第一年本金回收金額為 (2005.11.30本金總餘額 - 2006.11.30本金總餘額)</v>
          </cell>
        </row>
        <row r="34">
          <cell r="A34">
            <v>26</v>
          </cell>
          <cell r="B34" t="str">
            <v>DerY2Amt</v>
          </cell>
          <cell r="C34" t="str">
            <v>個案減損客觀證據發生後第二年本金回收金額</v>
          </cell>
          <cell r="D34" t="str">
            <v>DECIMAL</v>
          </cell>
          <cell r="E34">
            <v>16</v>
          </cell>
          <cell r="F34">
            <v>2</v>
          </cell>
          <cell r="G34" t="str">
            <v>以月底資料判斷，假設發生之日期為2005.11.30，則第二年本金回收金額為 (2006.11.30本金總餘額 - 2007.11.30本金總餘額)</v>
          </cell>
        </row>
        <row r="35">
          <cell r="A35">
            <v>27</v>
          </cell>
          <cell r="B35" t="str">
            <v>DerY3Amt</v>
          </cell>
          <cell r="C35" t="str">
            <v>個案減損客觀證據發生後第三年本金回收金額</v>
          </cell>
          <cell r="D35" t="str">
            <v>DECIMAL</v>
          </cell>
          <cell r="E35">
            <v>16</v>
          </cell>
          <cell r="F35">
            <v>2</v>
          </cell>
          <cell r="G35" t="str">
            <v>以月底資料判斷，假設發生之日期為2005.11.30，則第三年本金回收金額為 (2007.11.30本金總餘額 - 2008.11.30本金總餘額)</v>
          </cell>
        </row>
        <row r="36">
          <cell r="A36">
            <v>28</v>
          </cell>
          <cell r="B36" t="str">
            <v>DerY4Amt</v>
          </cell>
          <cell r="C36" t="str">
            <v>個案減損客觀證據發生後第四年本金回收金額</v>
          </cell>
          <cell r="D36" t="str">
            <v>DECIMAL</v>
          </cell>
          <cell r="E36">
            <v>16</v>
          </cell>
          <cell r="F36">
            <v>2</v>
          </cell>
          <cell r="G36" t="str">
            <v>計算邏輯同上，若資料期間不足則以0表示</v>
          </cell>
        </row>
        <row r="37">
          <cell r="A37">
            <v>29</v>
          </cell>
          <cell r="B37" t="str">
            <v>DerY5Amt</v>
          </cell>
          <cell r="C37" t="str">
            <v>個案減損客觀證據發生後第五年本金回收金額</v>
          </cell>
          <cell r="D37" t="str">
            <v>DECIMAL</v>
          </cell>
          <cell r="E37">
            <v>16</v>
          </cell>
          <cell r="F37">
            <v>2</v>
          </cell>
          <cell r="G37" t="str">
            <v>計算邏輯同上，若資料期間不足則以0表示</v>
          </cell>
        </row>
        <row r="38">
          <cell r="A38">
            <v>30</v>
          </cell>
          <cell r="B38" t="str">
            <v>DerY1Int</v>
          </cell>
          <cell r="C38" t="str">
            <v>個案減損客觀證據發生後第一年應收利息回收金額</v>
          </cell>
          <cell r="D38" t="str">
            <v>DECIMAL</v>
          </cell>
          <cell r="E38">
            <v>16</v>
          </cell>
          <cell r="F38">
            <v>2</v>
          </cell>
          <cell r="G38" t="str">
            <v>以月底資料判斷，計算方式同本金回收金額</v>
          </cell>
        </row>
        <row r="39">
          <cell r="A39">
            <v>31</v>
          </cell>
          <cell r="B39" t="str">
            <v>DerY2Int</v>
          </cell>
          <cell r="C39" t="str">
            <v>個案減損客觀證據發生後第二年應收利息回收金額</v>
          </cell>
          <cell r="D39" t="str">
            <v>DECIMAL</v>
          </cell>
          <cell r="E39">
            <v>16</v>
          </cell>
          <cell r="F39">
            <v>2</v>
          </cell>
          <cell r="G39" t="str">
            <v>以月底資料判斷，計算方式同本金回收金額</v>
          </cell>
        </row>
        <row r="40">
          <cell r="A40">
            <v>32</v>
          </cell>
          <cell r="B40" t="str">
            <v>DerY3Int</v>
          </cell>
          <cell r="C40" t="str">
            <v>個案減損客觀證據發生後第三年應收利息回收金額</v>
          </cell>
          <cell r="D40" t="str">
            <v>DECIMAL</v>
          </cell>
          <cell r="E40">
            <v>16</v>
          </cell>
          <cell r="F40">
            <v>2</v>
          </cell>
          <cell r="G40" t="str">
            <v>以月底資料判斷，計算方式同本金回收金額</v>
          </cell>
        </row>
        <row r="41">
          <cell r="A41">
            <v>33</v>
          </cell>
          <cell r="B41" t="str">
            <v>DerY4Int</v>
          </cell>
          <cell r="C41" t="str">
            <v>個案減損客觀證據發生後第四年應收利息回收金額</v>
          </cell>
          <cell r="D41" t="str">
            <v>DECIMAL</v>
          </cell>
          <cell r="E41">
            <v>16</v>
          </cell>
          <cell r="F41">
            <v>2</v>
          </cell>
          <cell r="G41" t="str">
            <v>以月底資料判斷，計算方式同本金回收金額</v>
          </cell>
        </row>
        <row r="42">
          <cell r="A42">
            <v>34</v>
          </cell>
          <cell r="B42" t="str">
            <v>DerY5Int</v>
          </cell>
          <cell r="C42" t="str">
            <v>個案減損客觀證據發生後第五年應收利息回收金額</v>
          </cell>
          <cell r="D42" t="str">
            <v>DECIMAL</v>
          </cell>
          <cell r="E42">
            <v>16</v>
          </cell>
          <cell r="F42">
            <v>2</v>
          </cell>
          <cell r="G42" t="str">
            <v>以月底資料判斷，計算方式同本金回收金額</v>
          </cell>
        </row>
        <row r="43">
          <cell r="A43">
            <v>35</v>
          </cell>
          <cell r="B43" t="str">
            <v>DerY1Fee</v>
          </cell>
          <cell r="C43" t="str">
            <v>個案減損客觀證據發生後第一年法拍及火險費用回收金額</v>
          </cell>
          <cell r="D43" t="str">
            <v>DECIMAL</v>
          </cell>
          <cell r="E43">
            <v>16</v>
          </cell>
          <cell r="F43">
            <v>2</v>
          </cell>
          <cell r="G43" t="str">
            <v>以月底資料判斷，計算方式同本金回收金額</v>
          </cell>
        </row>
        <row r="44">
          <cell r="A44">
            <v>36</v>
          </cell>
          <cell r="B44" t="str">
            <v>DerY2Fee</v>
          </cell>
          <cell r="C44" t="str">
            <v>個案減損客觀證據發生後第二年法拍及火險費用回收金額</v>
          </cell>
          <cell r="D44" t="str">
            <v>DECIMAL</v>
          </cell>
          <cell r="E44">
            <v>16</v>
          </cell>
          <cell r="F44">
            <v>2</v>
          </cell>
          <cell r="G44" t="str">
            <v>以月底資料判斷，計算方式同本金回收金額</v>
          </cell>
        </row>
        <row r="45">
          <cell r="A45">
            <v>37</v>
          </cell>
          <cell r="B45" t="str">
            <v>DerY3Fee</v>
          </cell>
          <cell r="C45" t="str">
            <v>個案減損客觀證據發生後第三年法拍及火險費用回收金額</v>
          </cell>
          <cell r="D45" t="str">
            <v>DECIMAL</v>
          </cell>
          <cell r="E45">
            <v>16</v>
          </cell>
          <cell r="F45">
            <v>2</v>
          </cell>
          <cell r="G45" t="str">
            <v>以月底資料判斷，計算方式同本金回收金額</v>
          </cell>
        </row>
        <row r="46">
          <cell r="A46">
            <v>38</v>
          </cell>
          <cell r="B46" t="str">
            <v>DerY4Fee</v>
          </cell>
          <cell r="C46" t="str">
            <v>個案減損客觀證據發生後第四年法拍及火險費用回收金額</v>
          </cell>
          <cell r="D46" t="str">
            <v>DECIMAL</v>
          </cell>
          <cell r="E46">
            <v>16</v>
          </cell>
          <cell r="F46">
            <v>2</v>
          </cell>
          <cell r="G46" t="str">
            <v>以月底資料判斷，計算方式同本金回收金額</v>
          </cell>
        </row>
        <row r="47">
          <cell r="A47">
            <v>39</v>
          </cell>
          <cell r="B47" t="str">
            <v>DerY5Fee</v>
          </cell>
          <cell r="C47" t="str">
            <v>個案減損客觀證據發生後第五年法拍及火險費用回收金額</v>
          </cell>
          <cell r="D47" t="str">
            <v>DECIMAL</v>
          </cell>
          <cell r="E47">
            <v>16</v>
          </cell>
          <cell r="F47">
            <v>2</v>
          </cell>
          <cell r="G47" t="str">
            <v>以月底資料判斷，計算方式同本金回收金額</v>
          </cell>
        </row>
        <row r="48">
          <cell r="A48">
            <v>40</v>
          </cell>
          <cell r="B48" t="str">
            <v>IndustryCode</v>
          </cell>
          <cell r="C48" t="str">
            <v>授信行業別</v>
          </cell>
          <cell r="D48" t="str">
            <v>VARCHAR2</v>
          </cell>
          <cell r="E48">
            <v>6</v>
          </cell>
          <cell r="F48"/>
          <cell r="G48"/>
        </row>
        <row r="49">
          <cell r="A49">
            <v>41</v>
          </cell>
          <cell r="B49" t="str">
            <v>ClKindCode</v>
          </cell>
          <cell r="C49" t="str">
            <v>擔保品類別</v>
          </cell>
          <cell r="D49" t="str">
            <v>VARCHAR2</v>
          </cell>
          <cell r="E49">
            <v>2</v>
          </cell>
          <cell r="F49"/>
          <cell r="G49"/>
        </row>
        <row r="50">
          <cell r="A50">
            <v>42</v>
          </cell>
          <cell r="B50" t="str">
            <v>AreaCode</v>
          </cell>
          <cell r="C50" t="str">
            <v>擔保品地區別</v>
          </cell>
          <cell r="D50" t="str">
            <v>VARCHAR2</v>
          </cell>
          <cell r="E50">
            <v>3</v>
          </cell>
          <cell r="F50"/>
          <cell r="G50"/>
        </row>
        <row r="51">
          <cell r="A51">
            <v>43</v>
          </cell>
          <cell r="B51" t="str">
            <v>ProdRateCode</v>
          </cell>
          <cell r="C51" t="str">
            <v>商品利率代碼</v>
          </cell>
          <cell r="D51" t="str">
            <v>VARCHAR2</v>
          </cell>
          <cell r="E51">
            <v>2</v>
          </cell>
          <cell r="F51"/>
          <cell r="G51"/>
        </row>
        <row r="52">
          <cell r="A52">
            <v>44</v>
          </cell>
          <cell r="B52" t="str">
            <v>CustKind</v>
          </cell>
          <cell r="C52" t="str">
            <v>企業戶/個人戶</v>
          </cell>
          <cell r="D52" t="str">
            <v>DECIMAL</v>
          </cell>
          <cell r="E52">
            <v>1</v>
          </cell>
          <cell r="F52"/>
          <cell r="G52" t="str">
            <v>1=企業戶
2=個人戶</v>
          </cell>
        </row>
        <row r="53">
          <cell r="A53">
            <v>45</v>
          </cell>
          <cell r="B53" t="str">
            <v>ProdNo</v>
          </cell>
          <cell r="C53" t="str">
            <v>產品別</v>
          </cell>
          <cell r="D53" t="str">
            <v>VARCHAR2</v>
          </cell>
          <cell r="E53">
            <v>1</v>
          </cell>
          <cell r="F53"/>
          <cell r="G53"/>
        </row>
        <row r="54">
          <cell r="A54">
            <v>46</v>
          </cell>
          <cell r="B54" t="str">
            <v>CreateDate</v>
          </cell>
          <cell r="C54" t="str">
            <v>建檔日期時間</v>
          </cell>
          <cell r="D54" t="str">
            <v>DATE</v>
          </cell>
          <cell r="E54"/>
          <cell r="F54"/>
          <cell r="G54"/>
        </row>
        <row r="55">
          <cell r="A55">
            <v>47</v>
          </cell>
          <cell r="B55" t="str">
            <v>CreateEmpNo</v>
          </cell>
          <cell r="C55" t="str">
            <v>建檔人員</v>
          </cell>
          <cell r="D55" t="str">
            <v>VARCHAR2</v>
          </cell>
          <cell r="E55">
            <v>6</v>
          </cell>
          <cell r="F55"/>
          <cell r="G55"/>
        </row>
        <row r="56">
          <cell r="A56">
            <v>48</v>
          </cell>
          <cell r="B56" t="str">
            <v>LastUpdate</v>
          </cell>
          <cell r="C56" t="str">
            <v>最後更新日期時間</v>
          </cell>
          <cell r="D56" t="str">
            <v>DATE</v>
          </cell>
          <cell r="E56"/>
          <cell r="F56"/>
          <cell r="G56"/>
        </row>
        <row r="57">
          <cell r="A57">
            <v>49</v>
          </cell>
          <cell r="B57" t="str">
            <v>LastUpdateEmpNo</v>
          </cell>
          <cell r="C57" t="str">
            <v>最後更新人員</v>
          </cell>
          <cell r="D57" t="str">
            <v>VARCHAR2</v>
          </cell>
          <cell r="E57">
            <v>6</v>
          </cell>
          <cell r="F57"/>
          <cell r="G57"/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  <sheetName val="LNM34EP－複製"/>
      <sheetName val="資料蒐集清單E－複製"/>
      <sheetName val="LNM34EP－複製 (2)"/>
    </sheetNames>
    <sheetDataSet>
      <sheetData sheetId="0">
        <row r="1">
          <cell r="C1" t="str">
            <v>Ias34Ep</v>
          </cell>
          <cell r="D1" t="str">
            <v>IAS34資料欄位清單E檔</v>
          </cell>
        </row>
        <row r="9">
          <cell r="A9">
            <v>1</v>
          </cell>
          <cell r="B9" t="str">
            <v>DataYM</v>
          </cell>
          <cell r="C9" t="str">
            <v>資料時點(年月)</v>
          </cell>
          <cell r="D9" t="str">
            <v>DECIMAL</v>
          </cell>
          <cell r="E9">
            <v>6</v>
          </cell>
          <cell r="F9"/>
          <cell r="G9" t="str">
            <v>YYYYMM</v>
          </cell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CustId</v>
          </cell>
          <cell r="C11" t="str">
            <v>借款人ID / 統編</v>
          </cell>
          <cell r="D11" t="str">
            <v>VARCHAR2</v>
          </cell>
          <cell r="E11">
            <v>10</v>
          </cell>
          <cell r="F11"/>
          <cell r="G11"/>
        </row>
        <row r="12">
          <cell r="A12">
            <v>4</v>
          </cell>
          <cell r="B12" t="str">
            <v>FacmNo</v>
          </cell>
          <cell r="C12" t="str">
            <v>額度編號(核准號碼)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BormNo</v>
          </cell>
          <cell r="C13" t="str">
            <v>撥款序號</v>
          </cell>
          <cell r="D13" t="str">
            <v>DECIMAL</v>
          </cell>
          <cell r="E13">
            <v>3</v>
          </cell>
          <cell r="F13"/>
          <cell r="G13"/>
        </row>
        <row r="14">
          <cell r="A14">
            <v>6</v>
          </cell>
          <cell r="B14" t="str">
            <v>AcCode</v>
          </cell>
          <cell r="C14" t="str">
            <v>會計科目</v>
          </cell>
          <cell r="D14" t="str">
            <v>VARCHAR2</v>
          </cell>
          <cell r="E14">
            <v>8</v>
          </cell>
          <cell r="F14"/>
          <cell r="G14"/>
        </row>
        <row r="15">
          <cell r="A15">
            <v>7</v>
          </cell>
          <cell r="B15" t="str">
            <v>Status</v>
          </cell>
          <cell r="C15" t="str">
            <v>狀態</v>
          </cell>
          <cell r="D15" t="str">
            <v>DECIMAL</v>
          </cell>
          <cell r="E15">
            <v>1</v>
          </cell>
          <cell r="F15"/>
          <cell r="G15" t="str">
            <v>辨識是否為帳上客戶或為轉呆客戶。
1=帳上客戶；
2=轉呆客戶；</v>
          </cell>
        </row>
        <row r="16">
          <cell r="A16">
            <v>8</v>
          </cell>
          <cell r="B16" t="str">
            <v>IndustryCode</v>
          </cell>
          <cell r="C16" t="str">
            <v>授信行業別</v>
          </cell>
          <cell r="D16" t="str">
            <v>VARCHAR2</v>
          </cell>
          <cell r="E16">
            <v>6</v>
          </cell>
          <cell r="F16"/>
          <cell r="G16"/>
        </row>
        <row r="17">
          <cell r="A17">
            <v>9</v>
          </cell>
          <cell r="B17" t="str">
            <v>ClKindCode</v>
          </cell>
          <cell r="C17" t="str">
            <v>擔保品類別</v>
          </cell>
          <cell r="D17" t="str">
            <v>VARCHAR2</v>
          </cell>
          <cell r="E17">
            <v>2</v>
          </cell>
          <cell r="F17"/>
          <cell r="G17"/>
        </row>
        <row r="18">
          <cell r="A18">
            <v>10</v>
          </cell>
          <cell r="B18" t="str">
            <v>AreaCode</v>
          </cell>
          <cell r="C18" t="str">
            <v>擔保品地區別</v>
          </cell>
          <cell r="D18" t="str">
            <v>VARCHAR2</v>
          </cell>
          <cell r="E18">
            <v>3</v>
          </cell>
          <cell r="F18"/>
          <cell r="G18"/>
        </row>
        <row r="19">
          <cell r="A19">
            <v>11</v>
          </cell>
          <cell r="B19" t="str">
            <v>ProdRateCode</v>
          </cell>
          <cell r="C19" t="str">
            <v>商品利率代碼</v>
          </cell>
          <cell r="D19" t="str">
            <v>VARCHAR2</v>
          </cell>
          <cell r="E19">
            <v>2</v>
          </cell>
          <cell r="F19"/>
          <cell r="G19"/>
        </row>
        <row r="20">
          <cell r="A20">
            <v>12</v>
          </cell>
          <cell r="B20" t="str">
            <v>CustKind</v>
          </cell>
          <cell r="C20" t="str">
            <v>企業戶/個人戶</v>
          </cell>
          <cell r="D20" t="str">
            <v>DECIMAL</v>
          </cell>
          <cell r="E20">
            <v>1</v>
          </cell>
          <cell r="F20"/>
          <cell r="G20" t="str">
            <v>1=企業戶
2=個人戶</v>
          </cell>
        </row>
        <row r="21">
          <cell r="A21">
            <v>13</v>
          </cell>
          <cell r="B21" t="str">
            <v>DerFg</v>
          </cell>
          <cell r="C21" t="str">
            <v>資料時點是否符合減損客觀證據</v>
          </cell>
          <cell r="D21" t="str">
            <v>VARCHAR2</v>
          </cell>
          <cell r="E21">
            <v>1</v>
          </cell>
          <cell r="F21"/>
          <cell r="G21" t="str">
            <v>Y=符合減損客觀證據條件
N=未符合減損客觀證據條件</v>
          </cell>
        </row>
        <row r="22">
          <cell r="A22">
            <v>14</v>
          </cell>
          <cell r="B22" t="str">
            <v>ProdNo</v>
          </cell>
          <cell r="C22" t="str">
            <v>產品別</v>
          </cell>
          <cell r="D22" t="str">
            <v>VARCHAR2</v>
          </cell>
          <cell r="E22">
            <v>1</v>
          </cell>
          <cell r="F22"/>
          <cell r="G22"/>
        </row>
        <row r="23">
          <cell r="A23">
            <v>11</v>
          </cell>
          <cell r="B23" t="str">
            <v>CreateDate</v>
          </cell>
          <cell r="C23" t="str">
            <v>建檔日期時間</v>
          </cell>
          <cell r="D23" t="str">
            <v>DATE</v>
          </cell>
          <cell r="E23"/>
          <cell r="F23"/>
          <cell r="G23"/>
        </row>
        <row r="24">
          <cell r="A24">
            <v>12</v>
          </cell>
          <cell r="B24" t="str">
            <v>CreateEmpNo</v>
          </cell>
          <cell r="C24" t="str">
            <v>建檔人員</v>
          </cell>
          <cell r="D24" t="str">
            <v>VARCHAR2</v>
          </cell>
          <cell r="E24">
            <v>6</v>
          </cell>
          <cell r="F24"/>
          <cell r="G24"/>
        </row>
        <row r="25">
          <cell r="A25">
            <v>13</v>
          </cell>
          <cell r="B25" t="str">
            <v>LastUpdate</v>
          </cell>
          <cell r="C25" t="str">
            <v>最後更新日期時間</v>
          </cell>
          <cell r="D25" t="str">
            <v>DATE</v>
          </cell>
          <cell r="E25"/>
          <cell r="F25"/>
          <cell r="G25"/>
        </row>
        <row r="26">
          <cell r="A26">
            <v>14</v>
          </cell>
          <cell r="B26" t="str">
            <v>LastUpdateEmpNo</v>
          </cell>
          <cell r="C26" t="str">
            <v>最後更新人員</v>
          </cell>
          <cell r="D26" t="str">
            <v>VARCHAR2</v>
          </cell>
          <cell r="E26">
            <v>6</v>
          </cell>
          <cell r="F26"/>
          <cell r="G26"/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  <sheetName val="SP"/>
      <sheetName val="LNM34GP－複製"/>
      <sheetName val="資料欄位清單G－複製"/>
    </sheetNames>
    <sheetDataSet>
      <sheetData sheetId="0">
        <row r="1">
          <cell r="C1" t="str">
            <v>Ias34Gp</v>
          </cell>
          <cell r="D1" t="str">
            <v>IAS34資料欄位清單G檔</v>
          </cell>
        </row>
        <row r="9">
          <cell r="A9">
            <v>1</v>
          </cell>
          <cell r="B9" t="str">
            <v>DataYM</v>
          </cell>
          <cell r="C9" t="str">
            <v>年月份</v>
          </cell>
          <cell r="D9" t="str">
            <v>DECIMAL</v>
          </cell>
          <cell r="E9">
            <v>6</v>
          </cell>
          <cell r="F9"/>
          <cell r="G9"/>
        </row>
        <row r="10">
          <cell r="A10">
            <v>2</v>
          </cell>
          <cell r="B10" t="str">
            <v>CustNo</v>
          </cell>
          <cell r="C10" t="str">
            <v>戶號</v>
          </cell>
          <cell r="D10" t="str">
            <v>DECIMAL</v>
          </cell>
          <cell r="E10">
            <v>7</v>
          </cell>
          <cell r="F10"/>
          <cell r="G10"/>
        </row>
        <row r="11">
          <cell r="A11">
            <v>3</v>
          </cell>
          <cell r="B11" t="str">
            <v>CustId</v>
          </cell>
          <cell r="C11" t="str">
            <v>借款人ID / 統編</v>
          </cell>
          <cell r="D11" t="str">
            <v>VARCHAR2</v>
          </cell>
          <cell r="E11">
            <v>10</v>
          </cell>
          <cell r="F11"/>
          <cell r="G11"/>
        </row>
        <row r="12">
          <cell r="A12">
            <v>4</v>
          </cell>
          <cell r="B12" t="str">
            <v>AgreeNo</v>
          </cell>
          <cell r="C12" t="str">
            <v>協議編號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5</v>
          </cell>
          <cell r="B13" t="str">
            <v>AgreeFg</v>
          </cell>
          <cell r="C13" t="str">
            <v>協議前後</v>
          </cell>
          <cell r="D13" t="str">
            <v>VARCHAR2</v>
          </cell>
          <cell r="E13">
            <v>1</v>
          </cell>
          <cell r="F13"/>
          <cell r="G13" t="str">
            <v>B=協議前; 
A=協議後;</v>
          </cell>
        </row>
        <row r="14">
          <cell r="A14">
            <v>6</v>
          </cell>
          <cell r="B14" t="str">
            <v>FacmNo</v>
          </cell>
          <cell r="C14" t="str">
            <v>額度編號</v>
          </cell>
          <cell r="D14" t="str">
            <v>DECIMAL</v>
          </cell>
          <cell r="E14">
            <v>3</v>
          </cell>
          <cell r="F14"/>
          <cell r="G14"/>
        </row>
        <row r="15">
          <cell r="A15">
            <v>7</v>
          </cell>
          <cell r="B15" t="str">
            <v>BormNo</v>
          </cell>
          <cell r="C15" t="str">
            <v>撥款序號</v>
          </cell>
          <cell r="D15" t="str">
            <v>DECIMAL</v>
          </cell>
          <cell r="E15">
            <v>3</v>
          </cell>
          <cell r="F15"/>
          <cell r="G15"/>
        </row>
        <row r="16">
          <cell r="A16">
            <v>8</v>
          </cell>
          <cell r="B16" t="str">
            <v>CreateDate</v>
          </cell>
          <cell r="C16" t="str">
            <v>建檔日期時間</v>
          </cell>
          <cell r="D16" t="str">
            <v>DATE</v>
          </cell>
          <cell r="E16"/>
          <cell r="F16"/>
          <cell r="G16"/>
        </row>
        <row r="17">
          <cell r="A17">
            <v>9</v>
          </cell>
          <cell r="B17" t="str">
            <v>CreateEmpNo</v>
          </cell>
          <cell r="C17" t="str">
            <v>建檔人員</v>
          </cell>
          <cell r="D17" t="str">
            <v>VARCHAR2</v>
          </cell>
          <cell r="E17">
            <v>6</v>
          </cell>
          <cell r="F17"/>
          <cell r="G17"/>
        </row>
        <row r="18">
          <cell r="A18">
            <v>10</v>
          </cell>
          <cell r="B18" t="str">
            <v>LastUpdate</v>
          </cell>
          <cell r="C18" t="str">
            <v>最後更新日期時間</v>
          </cell>
          <cell r="D18" t="str">
            <v>DATE</v>
          </cell>
          <cell r="E18"/>
          <cell r="F18"/>
          <cell r="G18"/>
        </row>
        <row r="19">
          <cell r="A19">
            <v>11</v>
          </cell>
          <cell r="B19" t="str">
            <v>LastUpdateEmpNo</v>
          </cell>
          <cell r="C19" t="str">
            <v>最後更新人員</v>
          </cell>
          <cell r="D19" t="str">
            <v>VARCHAR2</v>
          </cell>
          <cell r="E19">
            <v>6</v>
          </cell>
          <cell r="F19"/>
          <cell r="G19"/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Ias39IntMethod</v>
          </cell>
          <cell r="D1" t="str">
            <v>利息法帳面資料檔</v>
          </cell>
        </row>
        <row r="10">
          <cell r="A10">
            <v>1</v>
          </cell>
          <cell r="B10" t="str">
            <v>YearMonth</v>
          </cell>
          <cell r="C10" t="str">
            <v xml:space="preserve">年月份            </v>
          </cell>
          <cell r="D10" t="str">
            <v>Decimal</v>
          </cell>
          <cell r="E10">
            <v>6</v>
          </cell>
          <cell r="F10"/>
          <cell r="G10"/>
        </row>
        <row r="11">
          <cell r="A11">
            <v>2</v>
          </cell>
          <cell r="B11" t="str">
            <v>CustNo</v>
          </cell>
          <cell r="C11" t="str">
            <v>戶號</v>
          </cell>
          <cell r="D11" t="str">
            <v>Decimal</v>
          </cell>
          <cell r="E11">
            <v>7</v>
          </cell>
          <cell r="F11"/>
          <cell r="G11"/>
        </row>
        <row r="12">
          <cell r="A12">
            <v>3</v>
          </cell>
          <cell r="B12" t="str">
            <v>FacmNo</v>
          </cell>
          <cell r="C12" t="str">
            <v>額度編號</v>
          </cell>
          <cell r="D12" t="str">
            <v>Decimal</v>
          </cell>
          <cell r="E12">
            <v>3</v>
          </cell>
          <cell r="F12"/>
          <cell r="G12"/>
        </row>
        <row r="13">
          <cell r="A13">
            <v>4</v>
          </cell>
          <cell r="B13" t="str">
            <v>BormNo</v>
          </cell>
          <cell r="C13" t="str">
            <v>撥款序號</v>
          </cell>
          <cell r="D13" t="str">
            <v>Decimal</v>
          </cell>
          <cell r="E13">
            <v>3</v>
          </cell>
          <cell r="F13"/>
          <cell r="G13"/>
        </row>
        <row r="14">
          <cell r="A14">
            <v>5</v>
          </cell>
          <cell r="B14" t="str">
            <v xml:space="preserve">Principal    </v>
          </cell>
          <cell r="C14" t="str">
            <v xml:space="preserve">本期本金餘額      </v>
          </cell>
          <cell r="D14" t="str">
            <v>Decimal</v>
          </cell>
          <cell r="E14">
            <v>16</v>
          </cell>
          <cell r="F14">
            <v>4</v>
          </cell>
          <cell r="G14"/>
        </row>
        <row r="15">
          <cell r="A15">
            <v>6</v>
          </cell>
          <cell r="B15" t="str">
            <v xml:space="preserve">BookValue    </v>
          </cell>
          <cell r="C15" t="str">
            <v xml:space="preserve">本期帳面價值      </v>
          </cell>
          <cell r="D15" t="str">
            <v>Decimal</v>
          </cell>
          <cell r="E15">
            <v>16</v>
          </cell>
          <cell r="F15">
            <v>4</v>
          </cell>
          <cell r="G15"/>
        </row>
        <row r="16">
          <cell r="A16">
            <v>7</v>
          </cell>
          <cell r="B16" t="str">
            <v>AccumDPAmortized</v>
          </cell>
          <cell r="C16" t="str">
            <v>本期累應攤銷折溢價</v>
          </cell>
          <cell r="D16" t="str">
            <v>Decimal</v>
          </cell>
          <cell r="E16">
            <v>16</v>
          </cell>
          <cell r="F16">
            <v>4</v>
          </cell>
          <cell r="G16"/>
        </row>
        <row r="17">
          <cell r="A17">
            <v>8</v>
          </cell>
          <cell r="B17" t="str">
            <v>AccumDPunAmortized</v>
          </cell>
          <cell r="C17" t="str">
            <v>本期累未攤銷折溢價</v>
          </cell>
          <cell r="D17" t="str">
            <v>Decimal</v>
          </cell>
          <cell r="E17">
            <v>16</v>
          </cell>
          <cell r="F17">
            <v>4</v>
          </cell>
          <cell r="G17"/>
        </row>
        <row r="18">
          <cell r="A18">
            <v>9</v>
          </cell>
          <cell r="B18" t="str">
            <v>DPAmortized</v>
          </cell>
          <cell r="C18" t="str">
            <v xml:space="preserve">本期折溢價攤銷數  </v>
          </cell>
          <cell r="D18" t="str">
            <v>Decimal</v>
          </cell>
          <cell r="E18">
            <v>16</v>
          </cell>
          <cell r="F18">
            <v>4</v>
          </cell>
          <cell r="G18"/>
        </row>
        <row r="19">
          <cell r="A19">
            <v>10</v>
          </cell>
          <cell r="B19" t="str">
            <v>CreateDate</v>
          </cell>
          <cell r="C19" t="str">
            <v>建檔日期時間</v>
          </cell>
          <cell r="D19" t="str">
            <v>DATE</v>
          </cell>
          <cell r="E19">
            <v>8</v>
          </cell>
          <cell r="F19"/>
          <cell r="G19"/>
        </row>
        <row r="20">
          <cell r="A20">
            <v>11</v>
          </cell>
          <cell r="B20" t="str">
            <v>CreateEmpNo</v>
          </cell>
          <cell r="C20" t="str">
            <v>建檔人員</v>
          </cell>
          <cell r="D20" t="str">
            <v>VARCHAR2</v>
          </cell>
          <cell r="E20">
            <v>6</v>
          </cell>
          <cell r="F20"/>
          <cell r="G20"/>
        </row>
        <row r="21">
          <cell r="A21">
            <v>12</v>
          </cell>
          <cell r="B21" t="str">
            <v>LastUpdate</v>
          </cell>
          <cell r="C21" t="str">
            <v>最後更新日期時間</v>
          </cell>
          <cell r="D21" t="str">
            <v>DATE</v>
          </cell>
          <cell r="E21">
            <v>8</v>
          </cell>
          <cell r="F21"/>
          <cell r="G21"/>
        </row>
        <row r="22">
          <cell r="A22">
            <v>13</v>
          </cell>
          <cell r="B22" t="str">
            <v>LastUpdateEmpNo</v>
          </cell>
          <cell r="C22" t="str">
            <v>最後更新人員</v>
          </cell>
          <cell r="D22" t="str">
            <v>VARCHAR2</v>
          </cell>
          <cell r="E22">
            <v>6</v>
          </cell>
          <cell r="F22"/>
          <cell r="G22"/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D"/>
      <sheetName val="DBS"/>
    </sheetNames>
    <sheetDataSet>
      <sheetData sheetId="0">
        <row r="1">
          <cell r="C1" t="str">
            <v>Ias39LGD</v>
          </cell>
          <cell r="D1" t="str">
            <v>違約損失率檔</v>
          </cell>
        </row>
        <row r="9">
          <cell r="A9">
            <v>1</v>
          </cell>
          <cell r="B9" t="str">
            <v>Date</v>
          </cell>
          <cell r="C9" t="str">
            <v>生效日期</v>
          </cell>
          <cell r="D9" t="str">
            <v>Decimald</v>
          </cell>
          <cell r="E9">
            <v>8</v>
          </cell>
          <cell r="F9"/>
          <cell r="G9"/>
        </row>
        <row r="10">
          <cell r="A10">
            <v>2</v>
          </cell>
          <cell r="B10" t="str">
            <v>Type</v>
          </cell>
          <cell r="C10" t="str">
            <v xml:space="preserve">類別          </v>
          </cell>
          <cell r="D10" t="str">
            <v>VARCHAR2</v>
          </cell>
          <cell r="E10">
            <v>2</v>
          </cell>
          <cell r="F10"/>
          <cell r="G10"/>
        </row>
        <row r="11">
          <cell r="A11">
            <v>3</v>
          </cell>
          <cell r="B11" t="str">
            <v>TypeDesc</v>
          </cell>
          <cell r="C11" t="str">
            <v xml:space="preserve">類別說明      </v>
          </cell>
          <cell r="D11" t="str">
            <v>NVARCHAR2</v>
          </cell>
          <cell r="E11">
            <v>10</v>
          </cell>
          <cell r="F11"/>
          <cell r="G11"/>
        </row>
        <row r="12">
          <cell r="A12">
            <v>4</v>
          </cell>
          <cell r="B12" t="str">
            <v xml:space="preserve">LGDPercent </v>
          </cell>
          <cell r="C12" t="str">
            <v xml:space="preserve">違約損失率％  </v>
          </cell>
          <cell r="D12" t="str">
            <v>Decimal</v>
          </cell>
          <cell r="E12">
            <v>7</v>
          </cell>
          <cell r="F12">
            <v>5</v>
          </cell>
          <cell r="G12"/>
        </row>
        <row r="13">
          <cell r="A13">
            <v>5</v>
          </cell>
          <cell r="B13" t="str">
            <v>Enable</v>
          </cell>
          <cell r="C13" t="str">
            <v>啟用記號</v>
          </cell>
          <cell r="D13" t="str">
            <v>VARCHAR2</v>
          </cell>
          <cell r="E13">
            <v>1</v>
          </cell>
          <cell r="F13" t="str">
            <v xml:space="preserve"> </v>
          </cell>
          <cell r="G13" t="str">
            <v>Y:啟用 , N:未啟用</v>
          </cell>
        </row>
        <row r="14">
          <cell r="A14">
            <v>6</v>
          </cell>
          <cell r="B14" t="str">
            <v>CreateDate</v>
          </cell>
          <cell r="C14" t="str">
            <v>建檔日期時間</v>
          </cell>
          <cell r="D14" t="str">
            <v>DATE</v>
          </cell>
          <cell r="E14">
            <v>8</v>
          </cell>
          <cell r="F14"/>
          <cell r="G14"/>
        </row>
        <row r="15">
          <cell r="A15">
            <v>7</v>
          </cell>
          <cell r="B15" t="str">
            <v>CreateEmpNo</v>
          </cell>
          <cell r="C15" t="str">
            <v>建檔人員</v>
          </cell>
          <cell r="D15" t="str">
            <v>VARCHAR2</v>
          </cell>
          <cell r="E15">
            <v>6</v>
          </cell>
          <cell r="F15"/>
          <cell r="G15"/>
        </row>
        <row r="16">
          <cell r="A16">
            <v>8</v>
          </cell>
          <cell r="B16" t="str">
            <v>LastUpdate</v>
          </cell>
          <cell r="C16" t="str">
            <v>最後更新日期時間</v>
          </cell>
          <cell r="D16" t="str">
            <v>DATE</v>
          </cell>
          <cell r="E16">
            <v>8</v>
          </cell>
          <cell r="F16"/>
          <cell r="G16"/>
        </row>
        <row r="17">
          <cell r="A17">
            <v>9</v>
          </cell>
          <cell r="B17" t="str">
            <v>LastUpdateEmpNo</v>
          </cell>
          <cell r="C17" t="str">
            <v>最後更新人員</v>
          </cell>
          <cell r="D17" t="str">
            <v>VARCHAR2</v>
          </cell>
          <cell r="E17">
            <v>6</v>
          </cell>
          <cell r="F17"/>
          <cell r="G17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0"/>
  <sheetViews>
    <sheetView workbookViewId="0">
      <selection activeCell="C10" sqref="C10"/>
    </sheetView>
  </sheetViews>
  <sheetFormatPr defaultColWidth="22.109375" defaultRowHeight="16.2"/>
  <cols>
    <col min="1" max="1" width="6" bestFit="1" customWidth="1"/>
    <col min="2" max="2" width="17.5546875" bestFit="1" customWidth="1"/>
    <col min="3" max="3" width="47" bestFit="1" customWidth="1"/>
    <col min="4" max="4" width="20.44140625" bestFit="1" customWidth="1"/>
    <col min="5" max="5" width="20.109375" bestFit="1" customWidth="1"/>
    <col min="6" max="6" width="32.6640625" customWidth="1"/>
  </cols>
  <sheetData>
    <row r="1" spans="1:6" ht="82.8">
      <c r="A1" s="1"/>
      <c r="B1" s="1"/>
      <c r="C1" s="1"/>
      <c r="D1" s="7" t="s">
        <v>4</v>
      </c>
      <c r="E1" s="8" t="s">
        <v>5</v>
      </c>
      <c r="F1" s="1"/>
    </row>
    <row r="2" spans="1:6" s="6" customFormat="1">
      <c r="A2" s="9" t="s">
        <v>0</v>
      </c>
      <c r="B2" s="9" t="s">
        <v>1</v>
      </c>
      <c r="C2" s="9" t="s">
        <v>2</v>
      </c>
      <c r="D2" s="10" t="s">
        <v>7</v>
      </c>
      <c r="E2" s="10" t="s">
        <v>6</v>
      </c>
      <c r="F2" s="11" t="s">
        <v>3</v>
      </c>
    </row>
    <row r="3" spans="1:6">
      <c r="A3" s="2">
        <f>IF(ISNUMBER(A2),A2+1,1)</f>
        <v>1</v>
      </c>
      <c r="B3" s="3" t="s">
        <v>8</v>
      </c>
      <c r="C3" s="4" t="s">
        <v>9</v>
      </c>
      <c r="D3" s="5">
        <v>1</v>
      </c>
      <c r="E3" s="5"/>
      <c r="F3" s="2"/>
    </row>
    <row r="4" spans="1:6">
      <c r="A4" s="2">
        <f t="shared" ref="A4:A14" si="0">IF(ISNUMBER(A3),A3+1,1)</f>
        <v>2</v>
      </c>
      <c r="B4" s="3" t="s">
        <v>10</v>
      </c>
      <c r="C4" s="4" t="s">
        <v>11</v>
      </c>
      <c r="D4" s="5">
        <v>1</v>
      </c>
      <c r="E4" s="5"/>
      <c r="F4" s="2"/>
    </row>
    <row r="5" spans="1:6">
      <c r="A5" s="2">
        <f t="shared" si="0"/>
        <v>3</v>
      </c>
      <c r="B5" s="3" t="s">
        <v>12</v>
      </c>
      <c r="C5" s="4" t="s">
        <v>13</v>
      </c>
      <c r="D5" s="5">
        <v>1</v>
      </c>
      <c r="E5" s="5"/>
      <c r="F5" s="2"/>
    </row>
    <row r="6" spans="1:6">
      <c r="A6" s="2">
        <f t="shared" si="0"/>
        <v>4</v>
      </c>
      <c r="B6" s="3" t="s">
        <v>14</v>
      </c>
      <c r="C6" s="4" t="s">
        <v>15</v>
      </c>
      <c r="D6" s="5">
        <v>1</v>
      </c>
      <c r="E6" s="5"/>
      <c r="F6" s="2"/>
    </row>
    <row r="7" spans="1:6">
      <c r="A7" s="2">
        <f t="shared" si="0"/>
        <v>5</v>
      </c>
      <c r="B7" s="3" t="s">
        <v>16</v>
      </c>
      <c r="C7" s="4" t="s">
        <v>17</v>
      </c>
      <c r="D7" s="5">
        <v>1</v>
      </c>
      <c r="E7" s="5"/>
      <c r="F7" s="2"/>
    </row>
    <row r="8" spans="1:6">
      <c r="A8" s="2">
        <f t="shared" si="0"/>
        <v>6</v>
      </c>
      <c r="B8" s="3" t="s">
        <v>18</v>
      </c>
      <c r="C8" s="4" t="s">
        <v>19</v>
      </c>
      <c r="D8" s="5">
        <v>1</v>
      </c>
      <c r="E8" s="5"/>
      <c r="F8" s="2"/>
    </row>
    <row r="9" spans="1:6">
      <c r="A9" s="2">
        <f t="shared" si="0"/>
        <v>7</v>
      </c>
      <c r="B9" s="3" t="s">
        <v>20</v>
      </c>
      <c r="C9" s="4" t="s">
        <v>21</v>
      </c>
      <c r="D9" s="5">
        <v>1</v>
      </c>
      <c r="E9" s="5"/>
      <c r="F9" s="2"/>
    </row>
    <row r="10" spans="1:6">
      <c r="A10" s="2">
        <f t="shared" si="0"/>
        <v>8</v>
      </c>
      <c r="B10" s="3" t="s">
        <v>22</v>
      </c>
      <c r="C10" s="4" t="s">
        <v>23</v>
      </c>
      <c r="D10" s="5">
        <v>3</v>
      </c>
      <c r="E10" s="5"/>
      <c r="F10" s="2"/>
    </row>
    <row r="11" spans="1:6">
      <c r="A11" s="2">
        <f t="shared" si="0"/>
        <v>9</v>
      </c>
      <c r="B11" s="3" t="s">
        <v>24</v>
      </c>
      <c r="C11" s="4" t="s">
        <v>25</v>
      </c>
      <c r="D11" s="5">
        <v>1</v>
      </c>
      <c r="E11" s="5"/>
      <c r="F11" s="2"/>
    </row>
    <row r="12" spans="1:6">
      <c r="A12" s="2">
        <f t="shared" si="0"/>
        <v>10</v>
      </c>
      <c r="B12" s="3" t="s">
        <v>26</v>
      </c>
      <c r="C12" s="4" t="s">
        <v>27</v>
      </c>
      <c r="D12" s="5">
        <v>1</v>
      </c>
      <c r="E12" s="5"/>
      <c r="F12" s="2"/>
    </row>
    <row r="13" spans="1:6">
      <c r="A13" s="2">
        <f>IF(ISNUMBER(A12),A12+1,1)</f>
        <v>11</v>
      </c>
      <c r="B13" s="3" t="s">
        <v>28</v>
      </c>
      <c r="C13" s="4" t="s">
        <v>29</v>
      </c>
      <c r="D13" s="5">
        <v>3</v>
      </c>
      <c r="E13" s="5"/>
      <c r="F13" s="2"/>
    </row>
    <row r="14" spans="1:6">
      <c r="A14" s="2">
        <f t="shared" si="0"/>
        <v>12</v>
      </c>
      <c r="B14" s="3" t="s">
        <v>30</v>
      </c>
      <c r="C14" s="4" t="s">
        <v>31</v>
      </c>
      <c r="D14" s="5">
        <v>1</v>
      </c>
      <c r="E14" s="5"/>
      <c r="F14" s="2"/>
    </row>
    <row r="15" spans="1:6">
      <c r="A15" s="2"/>
      <c r="B15" s="3"/>
      <c r="C15" s="4"/>
      <c r="D15" s="5"/>
      <c r="E15" s="5"/>
      <c r="F15" s="2"/>
    </row>
    <row r="16" spans="1:6">
      <c r="A16" s="2"/>
      <c r="B16" s="3"/>
      <c r="C16" s="4"/>
      <c r="D16" s="5"/>
      <c r="E16" s="5"/>
      <c r="F16" s="2"/>
    </row>
    <row r="17" spans="1:6">
      <c r="A17" s="2"/>
      <c r="B17" s="3"/>
      <c r="C17" s="4"/>
      <c r="D17" s="5"/>
      <c r="E17" s="5"/>
      <c r="F17" s="2"/>
    </row>
    <row r="18" spans="1:6">
      <c r="A18" s="2"/>
      <c r="B18" s="3"/>
      <c r="C18" s="4"/>
      <c r="D18" s="5"/>
      <c r="E18" s="5"/>
      <c r="F18" s="2"/>
    </row>
    <row r="19" spans="1:6">
      <c r="A19" s="2"/>
      <c r="B19" s="3"/>
      <c r="C19" s="4"/>
      <c r="D19" s="5"/>
      <c r="E19" s="5"/>
      <c r="F19" s="2"/>
    </row>
    <row r="20" spans="1:6">
      <c r="A20" s="2"/>
      <c r="B20" s="3"/>
      <c r="C20" s="4"/>
      <c r="D20" s="5"/>
      <c r="E20" s="5"/>
      <c r="F20" s="2"/>
    </row>
    <row r="21" spans="1:6">
      <c r="A21" s="2"/>
      <c r="B21" s="3"/>
      <c r="C21" s="4"/>
      <c r="D21" s="5"/>
      <c r="E21" s="5"/>
      <c r="F21" s="2"/>
    </row>
    <row r="22" spans="1:6">
      <c r="A22" s="2"/>
      <c r="B22" s="3"/>
      <c r="C22" s="4"/>
      <c r="D22" s="5"/>
      <c r="E22" s="5"/>
      <c r="F22" s="2"/>
    </row>
    <row r="23" spans="1:6">
      <c r="A23" s="2"/>
      <c r="B23" s="3"/>
      <c r="C23" s="4"/>
      <c r="D23" s="5"/>
      <c r="E23" s="5"/>
      <c r="F23" s="2"/>
    </row>
    <row r="24" spans="1:6">
      <c r="A24" s="2"/>
      <c r="B24" s="3"/>
      <c r="C24" s="4"/>
      <c r="D24" s="5"/>
      <c r="E24" s="5"/>
      <c r="F24" s="2"/>
    </row>
    <row r="25" spans="1:6">
      <c r="A25" s="2"/>
      <c r="B25" s="3"/>
      <c r="C25" s="4"/>
      <c r="D25" s="5"/>
      <c r="E25" s="5"/>
      <c r="F25" s="2"/>
    </row>
    <row r="26" spans="1:6">
      <c r="A26" s="2"/>
      <c r="B26" s="3"/>
      <c r="C26" s="4"/>
      <c r="D26" s="5"/>
      <c r="E26" s="5"/>
      <c r="F26" s="2"/>
    </row>
    <row r="27" spans="1:6">
      <c r="A27" s="2"/>
      <c r="B27" s="3"/>
      <c r="C27" s="4"/>
      <c r="D27" s="5"/>
      <c r="E27" s="5"/>
      <c r="F27" s="2"/>
    </row>
    <row r="28" spans="1:6">
      <c r="A28" s="2"/>
      <c r="B28" s="3"/>
      <c r="C28" s="4"/>
      <c r="D28" s="5"/>
      <c r="E28" s="5"/>
      <c r="F28" s="2"/>
    </row>
    <row r="29" spans="1:6">
      <c r="A29" s="2"/>
      <c r="B29" s="3"/>
      <c r="C29" s="4"/>
      <c r="D29" s="5"/>
      <c r="E29" s="5"/>
      <c r="F29" s="2"/>
    </row>
    <row r="30" spans="1:6">
      <c r="A30" s="2"/>
      <c r="B30" s="3"/>
      <c r="C30" s="4"/>
      <c r="D30" s="5"/>
      <c r="E30" s="5"/>
      <c r="F30" s="2"/>
    </row>
    <row r="31" spans="1:6">
      <c r="A31" s="2"/>
      <c r="B31" s="3"/>
      <c r="C31" s="4"/>
      <c r="D31" s="5"/>
      <c r="E31" s="5"/>
      <c r="F31" s="2"/>
    </row>
    <row r="32" spans="1:6">
      <c r="A32" s="2"/>
      <c r="B32" s="3"/>
      <c r="C32" s="4"/>
      <c r="D32" s="5"/>
      <c r="E32" s="5"/>
      <c r="F32" s="2"/>
    </row>
    <row r="33" spans="1:6">
      <c r="A33" s="2"/>
      <c r="B33" s="3"/>
      <c r="C33" s="4"/>
      <c r="D33" s="5"/>
      <c r="E33" s="5"/>
      <c r="F33" s="2"/>
    </row>
    <row r="34" spans="1:6">
      <c r="A34" s="2"/>
      <c r="B34" s="3"/>
      <c r="C34" s="4"/>
      <c r="D34" s="5"/>
      <c r="E34" s="5"/>
      <c r="F34" s="2"/>
    </row>
    <row r="35" spans="1:6">
      <c r="A35" s="2"/>
      <c r="B35" s="3"/>
      <c r="C35" s="4"/>
      <c r="D35" s="5"/>
      <c r="E35" s="5"/>
      <c r="F35" s="2"/>
    </row>
    <row r="36" spans="1:6">
      <c r="A36" s="2"/>
      <c r="B36" s="3"/>
      <c r="C36" s="4"/>
      <c r="D36" s="5"/>
      <c r="E36" s="5"/>
      <c r="F36" s="2"/>
    </row>
    <row r="37" spans="1:6">
      <c r="A37" s="2"/>
      <c r="B37" s="3"/>
      <c r="C37" s="4"/>
      <c r="D37" s="5"/>
      <c r="E37" s="5"/>
      <c r="F37" s="2"/>
    </row>
    <row r="38" spans="1:6">
      <c r="A38" s="2"/>
      <c r="B38" s="3"/>
      <c r="C38" s="4"/>
      <c r="D38" s="5"/>
      <c r="E38" s="5"/>
      <c r="F38" s="2"/>
    </row>
    <row r="39" spans="1:6">
      <c r="A39" s="2"/>
      <c r="B39" s="3"/>
      <c r="C39" s="4"/>
      <c r="D39" s="5"/>
      <c r="E39" s="5"/>
      <c r="F39" s="2"/>
    </row>
    <row r="40" spans="1:6">
      <c r="A40" s="2"/>
      <c r="B40" s="3"/>
      <c r="C40" s="4"/>
      <c r="D40" s="5"/>
      <c r="E40" s="5"/>
      <c r="F40" s="2"/>
    </row>
  </sheetData>
  <phoneticPr fontId="4" type="noConversion"/>
  <hyperlinks>
    <hyperlink ref="B3" location="CreditRating!A1" display="CreditRating" xr:uid="{6A1376CB-32F2-49BE-B043-DD40163E454F}"/>
    <hyperlink ref="B4" location="Ias34Ap!A1" display="Ias34Ap" xr:uid="{8411F102-FB3F-4620-BC11-1B640651233A}"/>
    <hyperlink ref="B5" location="Ias34Bp!A1" display="Ias34Bp" xr:uid="{E019F2E4-072F-4C39-B025-C73B2045B461}"/>
    <hyperlink ref="B6" location="Ias34Cp!A1" display="Ias34Cp" xr:uid="{44ECA15B-DC3B-4571-96AA-7BD9DAC917C0}"/>
    <hyperlink ref="B7" location="Ias34Dp!A1" display="Ias34Dp" xr:uid="{124CFC4C-1E1A-4C05-92C6-9E91D1CDE98C}"/>
    <hyperlink ref="B8" location="Ias34Ep!A1" display="Ias34Ep" xr:uid="{67395E05-D45B-4C18-81C6-B28ABDF57D08}"/>
    <hyperlink ref="B9" location="Ias34Gp!A1" display="Ias34Gp" xr:uid="{32CB5BB9-2CDC-410E-B4A8-609FDDA47BBA}"/>
    <hyperlink ref="B10" location="Ias39IntMethod!A1" display="Ias39IntMethod" xr:uid="{2532264C-4AC5-474F-8E3A-895799782C7D}"/>
    <hyperlink ref="B11" location="Ias39LGD!A1" display="Ias39LGD" xr:uid="{159908DD-F260-4B09-A6FA-6690BDB49DC3}"/>
    <hyperlink ref="B12" location="Ias39Loan34Data!A1" display="Ias39Loan34Data" xr:uid="{AFDFC4B0-A423-4750-915C-80EBBD0B7569}"/>
    <hyperlink ref="B13" location="Ias39LoanCommit!A1" display="Ias39LoanCommit" xr:uid="{510DC199-8E97-4FED-8020-DDDF443AAC9E}"/>
    <hyperlink ref="B14" location="Ifrs9FacData!A1" display="Ifrs9FacData" xr:uid="{74759377-18E2-4B56-97FE-66E4A1FF4649}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C760-E018-4CC9-AE18-1A5E3AB6F464}">
  <dimension ref="A1:O13"/>
  <sheetViews>
    <sheetView workbookViewId="0">
      <selection activeCell="G15" sqref="G15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[9]DBD!C1</f>
        <v>Ias39LGD</v>
      </c>
      <c r="D1" s="13" t="str">
        <f>[9]DBD!D1</f>
        <v>違約損失率檔</v>
      </c>
      <c r="E1" s="19" t="s">
        <v>33</v>
      </c>
      <c r="F1" s="14"/>
      <c r="G1" s="14"/>
    </row>
    <row r="2" spans="1:15">
      <c r="A2" s="20" t="s">
        <v>34</v>
      </c>
      <c r="B2" s="21"/>
      <c r="C2" s="13"/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[9]DBD!A9</f>
        <v>1</v>
      </c>
      <c r="B5" s="13" t="str">
        <f>[9]DBD!B9</f>
        <v>Date</v>
      </c>
      <c r="C5" s="13" t="str">
        <f>[9]DBD!C9</f>
        <v>生效日期</v>
      </c>
      <c r="D5" s="13" t="str">
        <f>[9]DBD!D9</f>
        <v>Decimald</v>
      </c>
      <c r="E5" s="13">
        <f>[9]DBD!E9</f>
        <v>8</v>
      </c>
      <c r="F5" s="13">
        <f>[9]DBD!F9</f>
        <v>0</v>
      </c>
      <c r="G5" s="13">
        <f>[9]DBD!G9</f>
        <v>0</v>
      </c>
      <c r="H5" s="18"/>
      <c r="I5" s="18"/>
      <c r="J5" s="18"/>
      <c r="K5" s="18"/>
      <c r="L5" s="18"/>
      <c r="M5" s="18"/>
      <c r="N5" s="18"/>
    </row>
    <row r="6" spans="1:15" ht="19.05" customHeight="1">
      <c r="A6" s="13">
        <f>[9]DBD!A10</f>
        <v>2</v>
      </c>
      <c r="B6" s="13" t="str">
        <f>[9]DBD!B10</f>
        <v>Type</v>
      </c>
      <c r="C6" s="13" t="str">
        <f>[9]DBD!C10</f>
        <v xml:space="preserve">類別          </v>
      </c>
      <c r="D6" s="13" t="str">
        <f>[9]DBD!D10</f>
        <v>VARCHAR2</v>
      </c>
      <c r="E6" s="13">
        <f>[9]DBD!E10</f>
        <v>2</v>
      </c>
      <c r="F6" s="13">
        <f>[9]DBD!F10</f>
        <v>0</v>
      </c>
      <c r="G6" s="13">
        <f>[9]DBD!G10</f>
        <v>0</v>
      </c>
      <c r="H6" s="18"/>
      <c r="I6" s="18"/>
      <c r="J6" s="18"/>
      <c r="K6" s="18"/>
      <c r="L6" s="18"/>
      <c r="M6" s="18"/>
      <c r="N6" s="18"/>
    </row>
    <row r="7" spans="1:15" ht="19.05" customHeight="1">
      <c r="A7" s="13">
        <f>[9]DBD!A11</f>
        <v>3</v>
      </c>
      <c r="B7" s="13" t="str">
        <f>[9]DBD!B11</f>
        <v>TypeDesc</v>
      </c>
      <c r="C7" s="13" t="str">
        <f>[9]DBD!C11</f>
        <v xml:space="preserve">類別說明      </v>
      </c>
      <c r="D7" s="13" t="str">
        <f>[9]DBD!D11</f>
        <v>NVARCHAR2</v>
      </c>
      <c r="E7" s="13">
        <f>[9]DBD!E11</f>
        <v>10</v>
      </c>
      <c r="F7" s="13">
        <f>[9]DBD!F11</f>
        <v>0</v>
      </c>
      <c r="G7" s="13">
        <f>[9]DBD!G11</f>
        <v>0</v>
      </c>
      <c r="H7" s="18"/>
      <c r="I7" s="18"/>
      <c r="J7" s="18"/>
      <c r="K7" s="18"/>
      <c r="L7" s="18"/>
      <c r="M7" s="18"/>
      <c r="N7" s="18"/>
    </row>
    <row r="8" spans="1:15" ht="19.05" customHeight="1">
      <c r="A8" s="13">
        <f>[9]DBD!A12</f>
        <v>4</v>
      </c>
      <c r="B8" s="13" t="str">
        <f>[9]DBD!B12</f>
        <v xml:space="preserve">LGDPercent </v>
      </c>
      <c r="C8" s="13" t="str">
        <f>[9]DBD!C12</f>
        <v xml:space="preserve">違約損失率％  </v>
      </c>
      <c r="D8" s="13" t="str">
        <f>[9]DBD!D12</f>
        <v>Decimal</v>
      </c>
      <c r="E8" s="13">
        <f>[9]DBD!E12</f>
        <v>7</v>
      </c>
      <c r="F8" s="13">
        <f>[9]DBD!F12</f>
        <v>5</v>
      </c>
      <c r="G8" s="13">
        <f>[9]DBD!G12</f>
        <v>0</v>
      </c>
      <c r="H8" s="18"/>
      <c r="I8" s="18"/>
      <c r="J8" s="18"/>
      <c r="K8" s="18"/>
      <c r="L8" s="18"/>
      <c r="M8" s="18"/>
      <c r="N8" s="18"/>
    </row>
    <row r="9" spans="1:15" ht="19.05" customHeight="1">
      <c r="A9" s="13">
        <f>[9]DBD!A13</f>
        <v>5</v>
      </c>
      <c r="B9" s="13" t="str">
        <f>[9]DBD!B13</f>
        <v>Enable</v>
      </c>
      <c r="C9" s="13" t="str">
        <f>[9]DBD!C13</f>
        <v>啟用記號</v>
      </c>
      <c r="D9" s="13" t="str">
        <f>[9]DBD!D13</f>
        <v>VARCHAR2</v>
      </c>
      <c r="E9" s="13">
        <f>[9]DBD!E13</f>
        <v>1</v>
      </c>
      <c r="F9" s="13" t="str">
        <f>[9]DBD!F13</f>
        <v xml:space="preserve"> </v>
      </c>
      <c r="G9" s="13" t="str">
        <f>[9]DBD!G13</f>
        <v>Y:啟用 , N:未啟用</v>
      </c>
      <c r="H9" s="18"/>
      <c r="I9" s="18"/>
      <c r="J9" s="18"/>
      <c r="K9" s="18"/>
      <c r="L9" s="18"/>
      <c r="M9" s="18"/>
      <c r="N9" s="18"/>
    </row>
    <row r="10" spans="1:15" ht="19.05" customHeight="1">
      <c r="A10" s="13">
        <f>[9]DBD!A14</f>
        <v>6</v>
      </c>
      <c r="B10" s="13" t="str">
        <f>[9]DBD!B14</f>
        <v>CreateDate</v>
      </c>
      <c r="C10" s="13" t="str">
        <f>[9]DBD!C14</f>
        <v>建檔日期時間</v>
      </c>
      <c r="D10" s="13" t="str">
        <f>[9]DBD!D14</f>
        <v>DATE</v>
      </c>
      <c r="E10" s="13">
        <f>[9]DBD!E14</f>
        <v>8</v>
      </c>
      <c r="F10" s="13">
        <f>[9]DBD!F14</f>
        <v>0</v>
      </c>
      <c r="G10" s="13">
        <f>[9]DBD!G14</f>
        <v>0</v>
      </c>
      <c r="H10" s="18"/>
      <c r="I10" s="18"/>
      <c r="J10" s="18"/>
      <c r="K10" s="18"/>
      <c r="L10" s="18"/>
      <c r="M10" s="18"/>
      <c r="N10" s="18"/>
    </row>
    <row r="11" spans="1:15" ht="19.05" customHeight="1">
      <c r="A11" s="13">
        <f>[9]DBD!A15</f>
        <v>7</v>
      </c>
      <c r="B11" s="13" t="str">
        <f>[9]DBD!B15</f>
        <v>CreateEmpNo</v>
      </c>
      <c r="C11" s="13" t="str">
        <f>[9]DBD!C15</f>
        <v>建檔人員</v>
      </c>
      <c r="D11" s="13" t="str">
        <f>[9]DBD!D15</f>
        <v>VARCHAR2</v>
      </c>
      <c r="E11" s="13">
        <f>[9]DBD!E15</f>
        <v>6</v>
      </c>
      <c r="F11" s="13">
        <f>[9]DBD!F15</f>
        <v>0</v>
      </c>
      <c r="G11" s="13">
        <f>[9]DBD!G15</f>
        <v>0</v>
      </c>
      <c r="H11" s="18"/>
      <c r="I11" s="18"/>
      <c r="J11" s="18"/>
      <c r="K11" s="18"/>
      <c r="L11" s="18"/>
      <c r="M11" s="18"/>
      <c r="N11" s="18"/>
    </row>
    <row r="12" spans="1:15" ht="19.05" customHeight="1">
      <c r="A12" s="13">
        <f>[9]DBD!A16</f>
        <v>8</v>
      </c>
      <c r="B12" s="13" t="str">
        <f>[9]DBD!B16</f>
        <v>LastUpdate</v>
      </c>
      <c r="C12" s="13" t="str">
        <f>[9]DBD!C16</f>
        <v>最後更新日期時間</v>
      </c>
      <c r="D12" s="13" t="str">
        <f>[9]DBD!D16</f>
        <v>DATE</v>
      </c>
      <c r="E12" s="13">
        <f>[9]DBD!E16</f>
        <v>8</v>
      </c>
      <c r="F12" s="13">
        <f>[9]DBD!F16</f>
        <v>0</v>
      </c>
      <c r="G12" s="13">
        <f>[9]DBD!G16</f>
        <v>0</v>
      </c>
      <c r="H12" s="18"/>
      <c r="I12" s="18"/>
      <c r="J12" s="18"/>
      <c r="K12" s="18"/>
      <c r="L12" s="18"/>
      <c r="M12" s="18"/>
      <c r="N12" s="18"/>
    </row>
    <row r="13" spans="1:15" ht="19.05" customHeight="1">
      <c r="A13" s="13">
        <f>[9]DBD!A17</f>
        <v>9</v>
      </c>
      <c r="B13" s="13" t="str">
        <f>[9]DBD!B17</f>
        <v>LastUpdateEmpNo</v>
      </c>
      <c r="C13" s="13" t="str">
        <f>[9]DBD!C17</f>
        <v>最後更新人員</v>
      </c>
      <c r="D13" s="13" t="str">
        <f>[9]DBD!D17</f>
        <v>VARCHAR2</v>
      </c>
      <c r="E13" s="13">
        <f>[9]DBD!E17</f>
        <v>6</v>
      </c>
      <c r="F13" s="13">
        <f>[9]DBD!F17</f>
        <v>0</v>
      </c>
      <c r="G13" s="13">
        <f>[9]DBD!G17</f>
        <v>0</v>
      </c>
      <c r="H13" s="18"/>
      <c r="I13" s="18"/>
      <c r="J13" s="18"/>
      <c r="K13" s="18"/>
      <c r="L13" s="18"/>
      <c r="M13" s="18"/>
      <c r="N13" s="18"/>
    </row>
  </sheetData>
  <mergeCells count="1">
    <mergeCell ref="A1:B1"/>
  </mergeCells>
  <phoneticPr fontId="1" type="noConversion"/>
  <hyperlinks>
    <hyperlink ref="E1" location="'L8'!A1" display="回首頁" xr:uid="{A6CCC8C2-E674-4A90-AFDA-C169F963599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CAAD-49C7-4CE7-B4AD-F2726CB132D0}">
  <dimension ref="A1:O67"/>
  <sheetViews>
    <sheetView zoomScaleNormal="100" workbookViewId="0">
      <selection activeCell="B67" sqref="B67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[10]DBD!C1</f>
        <v>Ias39Loan34Data</v>
      </c>
      <c r="D1" s="13" t="str">
        <f>[10]DBD!D1</f>
        <v>IAS39放款34號公報資料檔</v>
      </c>
      <c r="E1" s="19" t="s">
        <v>33</v>
      </c>
      <c r="F1" s="14"/>
      <c r="G1" s="14"/>
    </row>
    <row r="2" spans="1:15">
      <c r="A2" s="20" t="s">
        <v>34</v>
      </c>
      <c r="B2" s="21"/>
      <c r="C2" s="13"/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[10]DBD!A9</f>
        <v>1</v>
      </c>
      <c r="B5" s="13" t="str">
        <f>[10]DBD!B9</f>
        <v>DataYM</v>
      </c>
      <c r="C5" s="13" t="str">
        <f>[10]DBD!C9</f>
        <v>年月份</v>
      </c>
      <c r="D5" s="13" t="str">
        <f>[10]DBD!D9</f>
        <v>DECIMAL</v>
      </c>
      <c r="E5" s="13">
        <f>[10]DBD!E9</f>
        <v>6</v>
      </c>
      <c r="F5" s="13">
        <f>[10]DBD!F9</f>
        <v>0</v>
      </c>
      <c r="G5" s="13">
        <f>[10]DBD!G9</f>
        <v>0</v>
      </c>
      <c r="H5" s="18"/>
      <c r="I5" s="18"/>
      <c r="J5" s="18"/>
      <c r="K5" s="18"/>
      <c r="L5" s="18"/>
      <c r="M5" s="18"/>
      <c r="N5" s="18"/>
    </row>
    <row r="6" spans="1:15" ht="19.05" customHeight="1">
      <c r="A6" s="13">
        <f>[10]DBD!A10</f>
        <v>2</v>
      </c>
      <c r="B6" s="13" t="str">
        <f>[10]DBD!B10</f>
        <v>CustNo</v>
      </c>
      <c r="C6" s="13" t="str">
        <f>[10]DBD!C10</f>
        <v>戶號</v>
      </c>
      <c r="D6" s="13" t="str">
        <f>[10]DBD!D10</f>
        <v>DECIMAL</v>
      </c>
      <c r="E6" s="13">
        <f>[10]DBD!E10</f>
        <v>7</v>
      </c>
      <c r="F6" s="13">
        <f>[10]DBD!F10</f>
        <v>0</v>
      </c>
      <c r="G6" s="13">
        <f>[10]DBD!G10</f>
        <v>0</v>
      </c>
      <c r="H6" s="18"/>
      <c r="I6" s="18"/>
      <c r="J6" s="18"/>
      <c r="K6" s="18"/>
      <c r="L6" s="18"/>
      <c r="M6" s="18"/>
      <c r="N6" s="18"/>
    </row>
    <row r="7" spans="1:15" ht="19.05" customHeight="1">
      <c r="A7" s="13">
        <f>[10]DBD!A11</f>
        <v>3</v>
      </c>
      <c r="B7" s="13" t="str">
        <f>[10]DBD!B11</f>
        <v>FacmNo</v>
      </c>
      <c r="C7" s="13" t="str">
        <f>[10]DBD!C11</f>
        <v>額度編號</v>
      </c>
      <c r="D7" s="13" t="str">
        <f>[10]DBD!D11</f>
        <v>DECIMAL</v>
      </c>
      <c r="E7" s="13">
        <f>[10]DBD!E11</f>
        <v>3</v>
      </c>
      <c r="F7" s="13">
        <f>[10]DBD!F11</f>
        <v>0</v>
      </c>
      <c r="G7" s="13">
        <f>[10]DBD!G11</f>
        <v>0</v>
      </c>
      <c r="H7" s="18"/>
      <c r="I7" s="18"/>
      <c r="J7" s="18"/>
      <c r="K7" s="18"/>
      <c r="L7" s="18"/>
      <c r="M7" s="18"/>
      <c r="N7" s="18"/>
    </row>
    <row r="8" spans="1:15" ht="19.05" customHeight="1">
      <c r="A8" s="13">
        <f>[10]DBD!A12</f>
        <v>4</v>
      </c>
      <c r="B8" s="13" t="str">
        <f>[10]DBD!B12</f>
        <v>ApplNo</v>
      </c>
      <c r="C8" s="13" t="str">
        <f>[10]DBD!C12</f>
        <v>核准號碼</v>
      </c>
      <c r="D8" s="13" t="str">
        <f>[10]DBD!D12</f>
        <v>DECIMAL</v>
      </c>
      <c r="E8" s="13">
        <f>[10]DBD!E12</f>
        <v>7</v>
      </c>
      <c r="F8" s="13">
        <f>[10]DBD!F12</f>
        <v>0</v>
      </c>
      <c r="G8" s="13">
        <f>[10]DBD!G12</f>
        <v>0</v>
      </c>
      <c r="H8" s="18"/>
      <c r="I8" s="18"/>
      <c r="J8" s="18"/>
      <c r="K8" s="18"/>
      <c r="L8" s="18"/>
      <c r="M8" s="18"/>
      <c r="N8" s="18"/>
    </row>
    <row r="9" spans="1:15" ht="19.05" customHeight="1">
      <c r="A9" s="13">
        <f>[10]DBD!A13</f>
        <v>5</v>
      </c>
      <c r="B9" s="13" t="str">
        <f>[10]DBD!B13</f>
        <v>BormNo</v>
      </c>
      <c r="C9" s="13" t="str">
        <f>[10]DBD!C13</f>
        <v>撥款序號</v>
      </c>
      <c r="D9" s="13" t="str">
        <f>[10]DBD!D13</f>
        <v>DECIMAL</v>
      </c>
      <c r="E9" s="13">
        <f>[10]DBD!E13</f>
        <v>3</v>
      </c>
      <c r="F9" s="13">
        <f>[10]DBD!F13</f>
        <v>0</v>
      </c>
      <c r="G9" s="13">
        <f>[10]DBD!G13</f>
        <v>0</v>
      </c>
      <c r="H9" s="18"/>
      <c r="I9" s="18"/>
      <c r="J9" s="18"/>
      <c r="K9" s="18"/>
      <c r="L9" s="18"/>
      <c r="M9" s="18"/>
      <c r="N9" s="18"/>
    </row>
    <row r="10" spans="1:15" ht="19.05" customHeight="1">
      <c r="A10" s="13">
        <f>[10]DBD!A14</f>
        <v>6</v>
      </c>
      <c r="B10" s="13" t="str">
        <f>[10]DBD!B14</f>
        <v>CustId</v>
      </c>
      <c r="C10" s="13" t="str">
        <f>[10]DBD!C14</f>
        <v>借款人ID / 統編</v>
      </c>
      <c r="D10" s="13" t="str">
        <f>[10]DBD!D14</f>
        <v>VARCHAR2</v>
      </c>
      <c r="E10" s="13">
        <f>[10]DBD!E14</f>
        <v>10</v>
      </c>
      <c r="F10" s="13">
        <f>[10]DBD!F14</f>
        <v>0</v>
      </c>
      <c r="G10" s="13">
        <f>[10]DBD!G14</f>
        <v>0</v>
      </c>
      <c r="H10" s="18"/>
      <c r="I10" s="18"/>
      <c r="J10" s="18"/>
      <c r="K10" s="18"/>
      <c r="L10" s="18"/>
      <c r="M10" s="18"/>
      <c r="N10" s="18"/>
    </row>
    <row r="11" spans="1:15" ht="19.05" customHeight="1">
      <c r="A11" s="13">
        <f>[10]DBD!A15</f>
        <v>7</v>
      </c>
      <c r="B11" s="13" t="str">
        <f>[10]DBD!B15</f>
        <v>DrawdownFg</v>
      </c>
      <c r="C11" s="13" t="str">
        <f>[10]DBD!C15</f>
        <v>已核撥記號</v>
      </c>
      <c r="D11" s="13" t="str">
        <f>[10]DBD!D15</f>
        <v>DECIMAL</v>
      </c>
      <c r="E11" s="13">
        <f>[10]DBD!E15</f>
        <v>1</v>
      </c>
      <c r="F11" s="13">
        <f>[10]DBD!F15</f>
        <v>0</v>
      </c>
      <c r="G11" s="13" t="str">
        <f>[10]DBD!G15</f>
        <v>0: 未核撥  
1: 已核撥</v>
      </c>
      <c r="H11" s="18"/>
      <c r="I11" s="18"/>
      <c r="J11" s="18"/>
      <c r="K11" s="18"/>
      <c r="L11" s="18"/>
      <c r="M11" s="18"/>
      <c r="N11" s="18"/>
    </row>
    <row r="12" spans="1:15" ht="19.05" customHeight="1">
      <c r="A12" s="13">
        <f>[10]DBD!A16</f>
        <v>8</v>
      </c>
      <c r="B12" s="13" t="str">
        <f>[10]DBD!B16</f>
        <v>AcctCode</v>
      </c>
      <c r="C12" s="13" t="str">
        <f>[10]DBD!C16</f>
        <v xml:space="preserve">業務科目代號  </v>
      </c>
      <c r="D12" s="13" t="str">
        <f>[10]DBD!D16</f>
        <v>VARCHAR2</v>
      </c>
      <c r="E12" s="13">
        <f>[10]DBD!E16</f>
        <v>3</v>
      </c>
      <c r="F12" s="13">
        <f>[10]DBD!F16</f>
        <v>0</v>
      </c>
      <c r="G12" s="13" t="str">
        <f>[10]DBD!G16</f>
        <v>未核撥: 額度核准科目
310: 短期擔保放款 
320: 中期擔保放款
330: 長期擔保放款
340: 三十年房貸
990: 催收款項</v>
      </c>
      <c r="H12" s="18"/>
      <c r="I12" s="18"/>
      <c r="J12" s="18"/>
      <c r="K12" s="18"/>
      <c r="L12" s="18"/>
      <c r="M12" s="18"/>
      <c r="N12" s="18"/>
    </row>
    <row r="13" spans="1:15" ht="19.05" customHeight="1">
      <c r="A13" s="13">
        <f>[10]DBD!A17</f>
        <v>9</v>
      </c>
      <c r="B13" s="13" t="str">
        <f>[10]DBD!B17</f>
        <v>Status</v>
      </c>
      <c r="C13" s="13" t="str">
        <f>[10]DBD!C17</f>
        <v>戶況</v>
      </c>
      <c r="D13" s="13" t="str">
        <f>[10]DBD!D17</f>
        <v>DECIMAL</v>
      </c>
      <c r="E13" s="13">
        <f>[10]DBD!E17</f>
        <v>2</v>
      </c>
      <c r="F13" s="13">
        <f>[10]DBD!F17</f>
        <v>0</v>
      </c>
      <c r="G13" s="13" t="str">
        <f>[10]DBD!G17</f>
        <v>0: 正常戶(含未核撥)
1: 展期
2: 催收戶
3: 結案戶
4: 逾期戶
5: 催收結案戶
6: 呆帳戶
7: 部分轉呆戶
8: 債權轉讓戶
9: 呆帳結案戶
97:預約撥款已刪除
98:預約已撥款
99:預約撥款</v>
      </c>
      <c r="H13" s="18"/>
      <c r="I13" s="18"/>
      <c r="J13" s="18"/>
      <c r="K13" s="18"/>
      <c r="L13" s="18"/>
      <c r="M13" s="18"/>
      <c r="N13" s="18"/>
    </row>
    <row r="14" spans="1:15">
      <c r="A14" s="13">
        <f>[10]DBD!A18</f>
        <v>10</v>
      </c>
      <c r="B14" s="13" t="str">
        <f>[10]DBD!B18</f>
        <v>FirstDrawdownDate</v>
      </c>
      <c r="C14" s="13" t="str">
        <f>[10]DBD!C18</f>
        <v>初貸日期</v>
      </c>
      <c r="D14" s="13" t="str">
        <f>[10]DBD!D18</f>
        <v>DECIMALD</v>
      </c>
      <c r="E14" s="13">
        <f>[10]DBD!E18</f>
        <v>8</v>
      </c>
      <c r="F14" s="13">
        <f>[10]DBD!F18</f>
        <v>0</v>
      </c>
      <c r="G14" s="13" t="str">
        <f>[10]DBD!G18</f>
        <v>額度初貸日</v>
      </c>
    </row>
    <row r="15" spans="1:15">
      <c r="A15" s="13">
        <f>[10]DBD!A19</f>
        <v>11</v>
      </c>
      <c r="B15" s="13" t="str">
        <f>[10]DBD!B19</f>
        <v>DrawdownDate</v>
      </c>
      <c r="C15" s="13" t="str">
        <f>[10]DBD!C19</f>
        <v>撥款日期</v>
      </c>
      <c r="D15" s="13" t="str">
        <f>[10]DBD!D19</f>
        <v>DECIMALD</v>
      </c>
      <c r="E15" s="13">
        <f>[10]DBD!E19</f>
        <v>8</v>
      </c>
      <c r="F15" s="13">
        <f>[10]DBD!F19</f>
        <v>0</v>
      </c>
      <c r="G15" s="13">
        <f>[10]DBD!G19</f>
        <v>0</v>
      </c>
    </row>
    <row r="16" spans="1:15">
      <c r="A16" s="13">
        <f>[10]DBD!A20</f>
        <v>12</v>
      </c>
      <c r="B16" s="13" t="str">
        <f>[10]DBD!B20</f>
        <v>FacLineDate</v>
      </c>
      <c r="C16" s="13" t="str">
        <f>[10]DBD!C20</f>
        <v>到期日(額度)</v>
      </c>
      <c r="D16" s="13" t="str">
        <f>[10]DBD!D20</f>
        <v>DECIMALD</v>
      </c>
      <c r="E16" s="13">
        <f>[10]DBD!E20</f>
        <v>8</v>
      </c>
      <c r="F16" s="13">
        <f>[10]DBD!F20</f>
        <v>0</v>
      </c>
      <c r="G16" s="13" t="str">
        <f>[10]DBD!G20</f>
        <v>額度動支期限</v>
      </c>
    </row>
    <row r="17" spans="1:7" ht="64.8">
      <c r="A17" s="13">
        <f>[10]DBD!A21</f>
        <v>13</v>
      </c>
      <c r="B17" s="13" t="str">
        <f>[10]DBD!B21</f>
        <v>MaturityDate</v>
      </c>
      <c r="C17" s="13" t="str">
        <f>[10]DBD!C21</f>
        <v>到期日(撥款)</v>
      </c>
      <c r="D17" s="13" t="str">
        <f>[10]DBD!D21</f>
        <v>DECIMALD</v>
      </c>
      <c r="E17" s="13">
        <f>[10]DBD!E21</f>
        <v>8</v>
      </c>
      <c r="F17" s="13">
        <f>[10]DBD!F21</f>
        <v>0</v>
      </c>
      <c r="G17" s="13" t="str">
        <f>[10]DBD!G21</f>
        <v xml:space="preserve">已撥款案件到期日
未撥款案件值為0 </v>
      </c>
    </row>
    <row r="18" spans="1:7" ht="64.8">
      <c r="A18" s="13">
        <f>[10]DBD!A22</f>
        <v>14</v>
      </c>
      <c r="B18" s="13" t="str">
        <f>[10]DBD!B22</f>
        <v>LineAmt</v>
      </c>
      <c r="C18" s="13" t="str">
        <f>[10]DBD!C22</f>
        <v>核准金額</v>
      </c>
      <c r="D18" s="13" t="str">
        <f>[10]DBD!D22</f>
        <v>DECIMAL</v>
      </c>
      <c r="E18" s="13">
        <f>[10]DBD!E22</f>
        <v>13</v>
      </c>
      <c r="F18" s="13">
        <f>[10]DBD!F22</f>
        <v>2</v>
      </c>
      <c r="G18" s="13" t="str">
        <f>[10]DBD!G22</f>
        <v>每額度編號項下之放款帳號皆同核准額度金額</v>
      </c>
    </row>
    <row r="19" spans="1:7">
      <c r="A19" s="13">
        <f>[10]DBD!A23</f>
        <v>15</v>
      </c>
      <c r="B19" s="13" t="str">
        <f>[10]DBD!B23</f>
        <v>DrawdownAmt</v>
      </c>
      <c r="C19" s="13" t="str">
        <f>[10]DBD!C23</f>
        <v>撥款金額</v>
      </c>
      <c r="D19" s="13" t="str">
        <f>[10]DBD!D23</f>
        <v>DECIMAL</v>
      </c>
      <c r="E19" s="13">
        <f>[10]DBD!E23</f>
        <v>13</v>
      </c>
      <c r="F19" s="13">
        <f>[10]DBD!F23</f>
        <v>2</v>
      </c>
      <c r="G19" s="13">
        <f>[10]DBD!G23</f>
        <v>0</v>
      </c>
    </row>
    <row r="20" spans="1:7">
      <c r="A20" s="13">
        <f>[10]DBD!A24</f>
        <v>16</v>
      </c>
      <c r="B20" s="13" t="str">
        <f>[10]DBD!B24</f>
        <v>AcctFee</v>
      </c>
      <c r="C20" s="13" t="str">
        <f>[10]DBD!C24</f>
        <v>帳管費</v>
      </c>
      <c r="D20" s="13" t="str">
        <f>[10]DBD!D24</f>
        <v>DECIMAL</v>
      </c>
      <c r="E20" s="13">
        <f>[10]DBD!E24</f>
        <v>13</v>
      </c>
      <c r="F20" s="13">
        <f>[10]DBD!F24</f>
        <v>2</v>
      </c>
      <c r="G20" s="13">
        <f>[10]DBD!G24</f>
        <v>0</v>
      </c>
    </row>
    <row r="21" spans="1:7">
      <c r="A21" s="13">
        <f>[10]DBD!A25</f>
        <v>17</v>
      </c>
      <c r="B21" s="13" t="str">
        <f>[10]DBD!B25</f>
        <v>LoanBal</v>
      </c>
      <c r="C21" s="13" t="str">
        <f>[10]DBD!C25</f>
        <v>本金餘額(撥款)</v>
      </c>
      <c r="D21" s="13" t="str">
        <f>[10]DBD!D25</f>
        <v>DECIMAL</v>
      </c>
      <c r="E21" s="13">
        <f>[10]DBD!E25</f>
        <v>13</v>
      </c>
      <c r="F21" s="13">
        <f>[10]DBD!F25</f>
        <v>2</v>
      </c>
      <c r="G21" s="13">
        <f>[10]DBD!G25</f>
        <v>0</v>
      </c>
    </row>
    <row r="22" spans="1:7" ht="48.6">
      <c r="A22" s="13">
        <f>[10]DBD!A26</f>
        <v>18</v>
      </c>
      <c r="B22" s="13" t="str">
        <f>[10]DBD!B26</f>
        <v>IntAmt</v>
      </c>
      <c r="C22" s="13" t="str">
        <f>[10]DBD!C26</f>
        <v>應收利息</v>
      </c>
      <c r="D22" s="13" t="str">
        <f>[10]DBD!D26</f>
        <v>DECIMAL</v>
      </c>
      <c r="E22" s="13">
        <f>[10]DBD!E26</f>
        <v>13</v>
      </c>
      <c r="F22" s="13">
        <f>[10]DBD!F26</f>
        <v>2</v>
      </c>
      <c r="G22" s="13" t="str">
        <f>[10]DBD!G26</f>
        <v>計算至每月月底之撥款應收利息</v>
      </c>
    </row>
    <row r="23" spans="1:7">
      <c r="A23" s="13">
        <f>[10]DBD!A27</f>
        <v>19</v>
      </c>
      <c r="B23" s="13" t="str">
        <f>[10]DBD!B27</f>
        <v>Fee</v>
      </c>
      <c r="C23" s="13" t="str">
        <f>[10]DBD!C27</f>
        <v>法拍及火險費用</v>
      </c>
      <c r="D23" s="13" t="str">
        <f>[10]DBD!D27</f>
        <v>DECIMAL</v>
      </c>
      <c r="E23" s="13">
        <f>[10]DBD!E27</f>
        <v>13</v>
      </c>
      <c r="F23" s="13">
        <f>[10]DBD!F27</f>
        <v>2</v>
      </c>
      <c r="G23" s="13">
        <f>[10]DBD!G27</f>
        <v>0</v>
      </c>
    </row>
    <row r="24" spans="1:7" ht="32.4">
      <c r="A24" s="13">
        <f>[10]DBD!A28</f>
        <v>20</v>
      </c>
      <c r="B24" s="13" t="str">
        <f>[10]DBD!B28</f>
        <v>Rate</v>
      </c>
      <c r="C24" s="13" t="str">
        <f>[10]DBD!C28</f>
        <v>利率(撥款)</v>
      </c>
      <c r="D24" s="13" t="str">
        <f>[10]DBD!D28</f>
        <v>DECIMAL</v>
      </c>
      <c r="E24" s="13">
        <f>[10]DBD!E28</f>
        <v>6</v>
      </c>
      <c r="F24" s="13">
        <f>[10]DBD!F28</f>
        <v>4</v>
      </c>
      <c r="G24" s="13" t="str">
        <f>[10]DBD!G28</f>
        <v>抓取月底時適用利率</v>
      </c>
    </row>
    <row r="25" spans="1:7" ht="48.6">
      <c r="A25" s="13">
        <f>[10]DBD!A29</f>
        <v>21</v>
      </c>
      <c r="B25" s="13" t="str">
        <f>[10]DBD!B29</f>
        <v>OvduDays</v>
      </c>
      <c r="C25" s="13" t="str">
        <f>[10]DBD!C29</f>
        <v>逾期繳款天數</v>
      </c>
      <c r="D25" s="13" t="str">
        <f>[10]DBD!D29</f>
        <v>DECIMAL</v>
      </c>
      <c r="E25" s="13">
        <f>[10]DBD!E29</f>
        <v>3</v>
      </c>
      <c r="F25" s="13">
        <f>[10]DBD!F29</f>
        <v>0</v>
      </c>
      <c r="G25" s="13" t="str">
        <f>[10]DBD!G29</f>
        <v>抓取月底日資料，並以天數表示</v>
      </c>
    </row>
    <row r="26" spans="1:7" ht="32.4">
      <c r="A26" s="13">
        <f>[10]DBD!A30</f>
        <v>22</v>
      </c>
      <c r="B26" s="13" t="str">
        <f>[10]DBD!B30</f>
        <v>OvduDate</v>
      </c>
      <c r="C26" s="13" t="str">
        <f>[10]DBD!C30</f>
        <v>轉催收款日期</v>
      </c>
      <c r="D26" s="13" t="str">
        <f>[10]DBD!D30</f>
        <v>DECIMALD</v>
      </c>
      <c r="E26" s="13">
        <f>[10]DBD!E30</f>
        <v>8</v>
      </c>
      <c r="F26" s="13">
        <f>[10]DBD!F30</f>
        <v>0</v>
      </c>
      <c r="G26" s="13" t="str">
        <f>[10]DBD!G30</f>
        <v>抓取最近一次的轉催收日期</v>
      </c>
    </row>
    <row r="27" spans="1:7" ht="32.4">
      <c r="A27" s="13">
        <f>[10]DBD!A31</f>
        <v>23</v>
      </c>
      <c r="B27" s="13" t="str">
        <f>[10]DBD!B31</f>
        <v>BadDebtDate</v>
      </c>
      <c r="C27" s="13" t="str">
        <f>[10]DBD!C31</f>
        <v>轉銷呆帳日期</v>
      </c>
      <c r="D27" s="13" t="str">
        <f>[10]DBD!D31</f>
        <v>DECIMALD</v>
      </c>
      <c r="E27" s="13">
        <f>[10]DBD!E31</f>
        <v>8</v>
      </c>
      <c r="F27" s="13">
        <f>[10]DBD!F31</f>
        <v>0</v>
      </c>
      <c r="G27" s="13" t="str">
        <f>[10]DBD!G31</f>
        <v>最早之轉銷呆帳日期</v>
      </c>
    </row>
    <row r="28" spans="1:7" ht="48.6">
      <c r="A28" s="13">
        <f>[10]DBD!A32</f>
        <v>24</v>
      </c>
      <c r="B28" s="13" t="str">
        <f>[10]DBD!B32</f>
        <v>BadDebtAmt</v>
      </c>
      <c r="C28" s="13" t="str">
        <f>[10]DBD!C32</f>
        <v>轉銷呆帳金額</v>
      </c>
      <c r="D28" s="13" t="str">
        <f>[10]DBD!D32</f>
        <v>DECIMAL</v>
      </c>
      <c r="E28" s="13">
        <f>[10]DBD!E32</f>
        <v>13</v>
      </c>
      <c r="F28" s="13">
        <f>[10]DBD!F32</f>
        <v>2</v>
      </c>
      <c r="G28" s="13" t="str">
        <f>[10]DBD!G32</f>
        <v>無論轉呆次數，計算全部轉銷呆帳之金額</v>
      </c>
    </row>
    <row r="29" spans="1:7" ht="32.4">
      <c r="A29" s="13">
        <f>[10]DBD!A33</f>
        <v>25</v>
      </c>
      <c r="B29" s="13" t="str">
        <f>[10]DBD!B33</f>
        <v>DerCode</v>
      </c>
      <c r="C29" s="13" t="str">
        <f>[10]DBD!C33</f>
        <v>符合減損客觀證據之條件</v>
      </c>
      <c r="D29" s="13" t="str">
        <f>[10]DBD!D33</f>
        <v>DECIMAL</v>
      </c>
      <c r="E29" s="13">
        <f>[10]DBD!E33</f>
        <v>2</v>
      </c>
      <c r="F29" s="13">
        <f>[10]DBD!F33</f>
        <v>0</v>
      </c>
      <c r="G29" s="13" t="str">
        <f>[10]DBD!G33</f>
        <v>1,2,3,4,5,6,7…</v>
      </c>
    </row>
    <row r="30" spans="1:7" ht="113.4">
      <c r="A30" s="13">
        <f>[10]DBD!A34</f>
        <v>26</v>
      </c>
      <c r="B30" s="13" t="str">
        <f>[10]DBD!B34</f>
        <v>GracePeriod</v>
      </c>
      <c r="C30" s="13" t="str">
        <f>[10]DBD!C34</f>
        <v>初貸時約定還本寬限期</v>
      </c>
      <c r="D30" s="13" t="str">
        <f>[10]DBD!D34</f>
        <v>DECIMAL</v>
      </c>
      <c r="E30" s="13">
        <f>[10]DBD!E34</f>
        <v>3</v>
      </c>
      <c r="F30" s="13">
        <f>[10]DBD!F34</f>
        <v>0</v>
      </c>
      <c r="G30" s="13" t="str">
        <f>[10]DBD!G34</f>
        <v>約定客戶得只繳息不繳本之寬限期。
以月為單位，例如3年寬限期，則本欄位值為36</v>
      </c>
    </row>
    <row r="31" spans="1:7">
      <c r="A31" s="13">
        <f>[10]DBD!A35</f>
        <v>27</v>
      </c>
      <c r="B31" s="13" t="str">
        <f>[10]DBD!B35</f>
        <v>ApproveRate</v>
      </c>
      <c r="C31" s="13" t="str">
        <f>[10]DBD!C35</f>
        <v>核准利率</v>
      </c>
      <c r="D31" s="13" t="str">
        <f>[10]DBD!D35</f>
        <v>DECIMAL</v>
      </c>
      <c r="E31" s="13">
        <f>[10]DBD!E35</f>
        <v>6</v>
      </c>
      <c r="F31" s="13">
        <f>[10]DBD!F35</f>
        <v>4</v>
      </c>
      <c r="G31" s="13">
        <f>[10]DBD!G35</f>
        <v>0</v>
      </c>
    </row>
    <row r="32" spans="1:7" ht="129.6">
      <c r="A32" s="13">
        <f>[10]DBD!A36</f>
        <v>28</v>
      </c>
      <c r="B32" s="13" t="str">
        <f>[10]DBD!B36</f>
        <v>AmortizedCode</v>
      </c>
      <c r="C32" s="13" t="str">
        <f>[10]DBD!C36</f>
        <v>契約當時還款方式</v>
      </c>
      <c r="D32" s="13" t="str">
        <f>[10]DBD!D36</f>
        <v>DECIMAL</v>
      </c>
      <c r="E32" s="13">
        <f>[10]DBD!E36</f>
        <v>1</v>
      </c>
      <c r="F32" s="13">
        <f>[10]DBD!F36</f>
        <v>0</v>
      </c>
      <c r="G32" s="13" t="str">
        <f>[10]DBD!G36</f>
        <v>1=按期繳息(到期還本)；
2=平均攤還本息；
3=平均攤還本金；
4=到期繳息還本</v>
      </c>
    </row>
    <row r="33" spans="1:7" ht="64.8">
      <c r="A33" s="13">
        <f>[10]DBD!A37</f>
        <v>29</v>
      </c>
      <c r="B33" s="13" t="str">
        <f>[10]DBD!B37</f>
        <v>RateCode</v>
      </c>
      <c r="C33" s="13" t="str">
        <f>[10]DBD!C37</f>
        <v>契約當時利率調整方式</v>
      </c>
      <c r="D33" s="13" t="str">
        <f>[10]DBD!D37</f>
        <v>DECIMAL</v>
      </c>
      <c r="E33" s="13">
        <f>[10]DBD!E37</f>
        <v>1</v>
      </c>
      <c r="F33" s="13">
        <f>[10]DBD!F37</f>
        <v>0</v>
      </c>
      <c r="G33" s="13" t="str">
        <f>[10]DBD!G37</f>
        <v>1=機動；
2=固定；
3=固定階梯；
4=浮動階梯</v>
      </c>
    </row>
    <row r="34" spans="1:7" ht="113.4">
      <c r="A34" s="13">
        <f>[10]DBD!A38</f>
        <v>30</v>
      </c>
      <c r="B34" s="13" t="str">
        <f>[10]DBD!B38</f>
        <v>RepayFreq</v>
      </c>
      <c r="C34" s="13" t="str">
        <f>[10]DBD!C38</f>
        <v>契約約定當時還本週期</v>
      </c>
      <c r="D34" s="13" t="str">
        <f>[10]DBD!D38</f>
        <v>DECIMAL</v>
      </c>
      <c r="E34" s="13">
        <f>[10]DBD!E38</f>
        <v>2</v>
      </c>
      <c r="F34" s="13">
        <f>[10]DBD!F38</f>
        <v>0</v>
      </c>
      <c r="G34" s="13" t="str">
        <f>[10]DBD!G38</f>
        <v>若為到期還本，則填入0；
若按月還本，則填入1；
季繳，3；
半年，6；
年繳,12。</v>
      </c>
    </row>
    <row r="35" spans="1:7" ht="113.4">
      <c r="A35" s="13">
        <f>[10]DBD!A39</f>
        <v>31</v>
      </c>
      <c r="B35" s="13" t="str">
        <f>[10]DBD!B39</f>
        <v>PayIntFreq</v>
      </c>
      <c r="C35" s="13" t="str">
        <f>[10]DBD!C39</f>
        <v>契約約定當時繳息週期</v>
      </c>
      <c r="D35" s="13" t="str">
        <f>[10]DBD!D39</f>
        <v>DECIMAL</v>
      </c>
      <c r="E35" s="13">
        <f>[10]DBD!E39</f>
        <v>2</v>
      </c>
      <c r="F35" s="13">
        <f>[10]DBD!F39</f>
        <v>0</v>
      </c>
      <c r="G35" s="13" t="str">
        <f>[10]DBD!G39</f>
        <v>若為到期繳息，則填入0；
若按月還本，則填入1；
季繳，3；
半年，6；
年繳,12。</v>
      </c>
    </row>
    <row r="36" spans="1:7">
      <c r="A36" s="13">
        <f>[10]DBD!A40</f>
        <v>32</v>
      </c>
      <c r="B36" s="13" t="str">
        <f>[10]DBD!B40</f>
        <v>IndustryCode</v>
      </c>
      <c r="C36" s="13" t="str">
        <f>[10]DBD!C40</f>
        <v>授信行業別</v>
      </c>
      <c r="D36" s="13" t="str">
        <f>[10]DBD!D40</f>
        <v>VARCHAR2</v>
      </c>
      <c r="E36" s="13">
        <f>[10]DBD!E40</f>
        <v>6</v>
      </c>
      <c r="F36" s="13">
        <f>[10]DBD!F40</f>
        <v>0</v>
      </c>
      <c r="G36" s="13">
        <f>[10]DBD!G40</f>
        <v>0</v>
      </c>
    </row>
    <row r="37" spans="1:7" ht="32.4">
      <c r="A37" s="13">
        <f>[10]DBD!A41</f>
        <v>33</v>
      </c>
      <c r="B37" s="13" t="str">
        <f>[10]DBD!B41</f>
        <v>ClTypeJCIC</v>
      </c>
      <c r="C37" s="13" t="str">
        <f>[10]DBD!C41</f>
        <v>擔保品類別</v>
      </c>
      <c r="D37" s="13" t="str">
        <f>[10]DBD!D41</f>
        <v>VARCHAR2</v>
      </c>
      <c r="E37" s="13">
        <f>[10]DBD!E41</f>
        <v>2</v>
      </c>
      <c r="F37" s="13">
        <f>[10]DBD!F41</f>
        <v>0</v>
      </c>
      <c r="G37" s="13" t="str">
        <f>[10]DBD!G41</f>
        <v>以對應至JCIC的類別</v>
      </c>
    </row>
    <row r="38" spans="1:7">
      <c r="A38" s="13">
        <f>[10]DBD!A42</f>
        <v>34</v>
      </c>
      <c r="B38" s="13" t="str">
        <f>[10]DBD!B42</f>
        <v>CityCode</v>
      </c>
      <c r="C38" s="13" t="str">
        <f>[10]DBD!C42</f>
        <v>擔保品地區別</v>
      </c>
      <c r="D38" s="13" t="str">
        <f>[10]DBD!D42</f>
        <v>VARCHAR2</v>
      </c>
      <c r="E38" s="13">
        <f>[10]DBD!E42</f>
        <v>2</v>
      </c>
      <c r="F38" s="13">
        <f>[10]DBD!F42</f>
        <v>0</v>
      </c>
      <c r="G38" s="13">
        <f>[10]DBD!G42</f>
        <v>0</v>
      </c>
    </row>
    <row r="39" spans="1:7">
      <c r="A39" s="13">
        <f>[10]DBD!A43</f>
        <v>35</v>
      </c>
      <c r="B39" s="13" t="str">
        <f>[10]DBD!B43</f>
        <v>AreaCode</v>
      </c>
      <c r="C39" s="13" t="str">
        <f>[10]DBD!C43</f>
        <v>擔保品鄉鎮區</v>
      </c>
      <c r="D39" s="13" t="str">
        <f>[10]DBD!D43</f>
        <v>VARCHAR2</v>
      </c>
      <c r="E39" s="13">
        <f>[10]DBD!E43</f>
        <v>3</v>
      </c>
      <c r="F39" s="13">
        <f>[10]DBD!F43</f>
        <v>0</v>
      </c>
      <c r="G39" s="13">
        <f>[10]DBD!G43</f>
        <v>0</v>
      </c>
    </row>
    <row r="40" spans="1:7">
      <c r="A40" s="13">
        <f>[10]DBD!A44</f>
        <v>36</v>
      </c>
      <c r="B40" s="13" t="str">
        <f>[10]DBD!B44</f>
        <v>Zip3</v>
      </c>
      <c r="C40" s="13" t="str">
        <f>[10]DBD!C44</f>
        <v>擔保品郵遞區號</v>
      </c>
      <c r="D40" s="13" t="str">
        <f>[10]DBD!D44</f>
        <v>VARCHAR2</v>
      </c>
      <c r="E40" s="13">
        <f>[10]DBD!E44</f>
        <v>3</v>
      </c>
      <c r="F40" s="13">
        <f>[10]DBD!F44</f>
        <v>0</v>
      </c>
      <c r="G40" s="13">
        <f>[10]DBD!G44</f>
        <v>0</v>
      </c>
    </row>
    <row r="41" spans="1:7">
      <c r="A41" s="13">
        <f>[10]DBD!A45</f>
        <v>37</v>
      </c>
      <c r="B41" s="13" t="str">
        <f>[10]DBD!B45</f>
        <v>BaseRateCode</v>
      </c>
      <c r="C41" s="13" t="str">
        <f>[10]DBD!C45</f>
        <v>商品利率代碼</v>
      </c>
      <c r="D41" s="13" t="str">
        <f>[10]DBD!D45</f>
        <v>VARCHAR2</v>
      </c>
      <c r="E41" s="13">
        <f>[10]DBD!E45</f>
        <v>2</v>
      </c>
      <c r="F41" s="13">
        <f>[10]DBD!F45</f>
        <v>0</v>
      </c>
      <c r="G41" s="13">
        <f>[10]DBD!G45</f>
        <v>0</v>
      </c>
    </row>
    <row r="42" spans="1:7" ht="32.4">
      <c r="A42" s="13">
        <f>[10]DBD!A46</f>
        <v>38</v>
      </c>
      <c r="B42" s="13" t="str">
        <f>[10]DBD!B46</f>
        <v>CustKind</v>
      </c>
      <c r="C42" s="13" t="str">
        <f>[10]DBD!C46</f>
        <v>企業戶/個人戶</v>
      </c>
      <c r="D42" s="13" t="str">
        <f>[10]DBD!D46</f>
        <v>DECIMAL</v>
      </c>
      <c r="E42" s="13">
        <f>[10]DBD!E46</f>
        <v>1</v>
      </c>
      <c r="F42" s="13">
        <f>[10]DBD!F46</f>
        <v>0</v>
      </c>
      <c r="G42" s="13" t="str">
        <f>[10]DBD!G46</f>
        <v>1=企業戶
2=個人戶</v>
      </c>
    </row>
    <row r="43" spans="1:7">
      <c r="A43" s="13">
        <f>[10]DBD!A47</f>
        <v>39</v>
      </c>
      <c r="B43" s="13" t="str">
        <f>[10]DBD!B47</f>
        <v>AssetKind</v>
      </c>
      <c r="C43" s="13" t="str">
        <f>[10]DBD!C47</f>
        <v>五類資產分類</v>
      </c>
      <c r="D43" s="13" t="str">
        <f>[10]DBD!D47</f>
        <v>DECIMAL</v>
      </c>
      <c r="E43" s="13">
        <f>[10]DBD!E47</f>
        <v>1</v>
      </c>
      <c r="F43" s="13">
        <f>[10]DBD!F47</f>
        <v>0</v>
      </c>
      <c r="G43" s="13">
        <f>[10]DBD!G47</f>
        <v>0</v>
      </c>
    </row>
    <row r="44" spans="1:7" ht="97.2">
      <c r="A44" s="13">
        <f>[10]DBD!A48</f>
        <v>40</v>
      </c>
      <c r="B44" s="13" t="str">
        <f>[10]DBD!B48</f>
        <v>ProdNo</v>
      </c>
      <c r="C44" s="13" t="str">
        <f>[10]DBD!C48</f>
        <v>產品別</v>
      </c>
      <c r="D44" s="13" t="str">
        <f>[10]DBD!D48</f>
        <v>VARCHAR2</v>
      </c>
      <c r="E44" s="13">
        <f>[10]DBD!E48</f>
        <v>2</v>
      </c>
      <c r="F44" s="13">
        <f>[10]DBD!F48</f>
        <v>0</v>
      </c>
      <c r="G44" s="13" t="str">
        <f>[10]DBD!G48</f>
        <v>作為群組分類。Ex:1=員工；2=車貸；3＝房貸；4＝政府優惠貸款…etc</v>
      </c>
    </row>
    <row r="45" spans="1:7">
      <c r="A45" s="13">
        <f>[10]DBD!A49</f>
        <v>41</v>
      </c>
      <c r="B45" s="13" t="str">
        <f>[10]DBD!B49</f>
        <v>EvaAmt</v>
      </c>
      <c r="C45" s="13" t="str">
        <f>[10]DBD!C49</f>
        <v>原始鑑價金額</v>
      </c>
      <c r="D45" s="13" t="str">
        <f>[10]DBD!D49</f>
        <v>DECIMAL</v>
      </c>
      <c r="E45" s="13">
        <f>[10]DBD!E49</f>
        <v>13</v>
      </c>
      <c r="F45" s="13">
        <f>[10]DBD!F49</f>
        <v>2</v>
      </c>
      <c r="G45" s="13">
        <f>[10]DBD!G49</f>
        <v>0</v>
      </c>
    </row>
    <row r="46" spans="1:7">
      <c r="A46" s="13">
        <f>[10]DBD!A50</f>
        <v>42</v>
      </c>
      <c r="B46" s="13" t="str">
        <f>[10]DBD!B50</f>
        <v>FirstDueDate</v>
      </c>
      <c r="C46" s="13" t="str">
        <f>[10]DBD!C50</f>
        <v>首次應繳日</v>
      </c>
      <c r="D46" s="13" t="str">
        <f>[10]DBD!D50</f>
        <v>DECIMALD</v>
      </c>
      <c r="E46" s="13">
        <f>[10]DBD!E50</f>
        <v>8</v>
      </c>
      <c r="F46" s="13">
        <f>[10]DBD!F50</f>
        <v>0</v>
      </c>
      <c r="G46" s="13">
        <f>[10]DBD!G50</f>
        <v>0</v>
      </c>
    </row>
    <row r="47" spans="1:7">
      <c r="A47" s="13">
        <f>[10]DBD!A51</f>
        <v>43</v>
      </c>
      <c r="B47" s="13" t="str">
        <f>[10]DBD!B51</f>
        <v>TotalPeriod</v>
      </c>
      <c r="C47" s="13" t="str">
        <f>[10]DBD!C51</f>
        <v>總期數</v>
      </c>
      <c r="D47" s="13" t="str">
        <f>[10]DBD!D51</f>
        <v>DECIMAL</v>
      </c>
      <c r="E47" s="13">
        <f>[10]DBD!E51</f>
        <v>3</v>
      </c>
      <c r="F47" s="13">
        <f>[10]DBD!F51</f>
        <v>0</v>
      </c>
      <c r="G47" s="13">
        <f>[10]DBD!G51</f>
        <v>0</v>
      </c>
    </row>
    <row r="48" spans="1:7">
      <c r="A48" s="13">
        <f>[10]DBD!A52</f>
        <v>44</v>
      </c>
      <c r="B48" s="13" t="str">
        <f>[10]DBD!B52</f>
        <v>AgreeBefFacmNo</v>
      </c>
      <c r="C48" s="13" t="str">
        <f>[10]DBD!C52</f>
        <v>協議前之額度編號</v>
      </c>
      <c r="D48" s="13" t="str">
        <f>[10]DBD!D52</f>
        <v>DECIMAL</v>
      </c>
      <c r="E48" s="13">
        <f>[10]DBD!E52</f>
        <v>3</v>
      </c>
      <c r="F48" s="13">
        <f>[10]DBD!F52</f>
        <v>0</v>
      </c>
      <c r="G48" s="13">
        <f>[10]DBD!G52</f>
        <v>0</v>
      </c>
    </row>
    <row r="49" spans="1:7">
      <c r="A49" s="13">
        <f>[10]DBD!A53</f>
        <v>45</v>
      </c>
      <c r="B49" s="13" t="str">
        <f>[10]DBD!B53</f>
        <v>AgreeBefBormNo</v>
      </c>
      <c r="C49" s="13" t="str">
        <f>[10]DBD!C53</f>
        <v>協議前之撥款序號</v>
      </c>
      <c r="D49" s="13" t="str">
        <f>[10]DBD!D53</f>
        <v>DECIMAL</v>
      </c>
      <c r="E49" s="13">
        <f>[10]DBD!E53</f>
        <v>3</v>
      </c>
      <c r="F49" s="13">
        <f>[10]DBD!F53</f>
        <v>0</v>
      </c>
      <c r="G49" s="13">
        <f>[10]DBD!G53</f>
        <v>0</v>
      </c>
    </row>
    <row r="50" spans="1:7">
      <c r="A50" s="13">
        <f>[10]DBD!A54</f>
        <v>46</v>
      </c>
      <c r="B50" s="13" t="str">
        <f>[10]DBD!B54</f>
        <v>UtilAmt</v>
      </c>
      <c r="C50" s="13" t="str">
        <f>[10]DBD!C54</f>
        <v>累計撥款金額(額度)</v>
      </c>
      <c r="D50" s="13" t="str">
        <f>[10]DBD!D54</f>
        <v>DECIMAL</v>
      </c>
      <c r="E50" s="13">
        <f>[10]DBD!E54</f>
        <v>13</v>
      </c>
      <c r="F50" s="13">
        <f>[10]DBD!F54</f>
        <v>2</v>
      </c>
      <c r="G50" s="13">
        <f>[10]DBD!G54</f>
        <v>0</v>
      </c>
    </row>
    <row r="51" spans="1:7" ht="97.2">
      <c r="A51" s="13">
        <f>[10]DBD!A55</f>
        <v>47</v>
      </c>
      <c r="B51" s="13" t="str">
        <f>[10]DBD!B55</f>
        <v>UtilBal</v>
      </c>
      <c r="C51" s="13" t="str">
        <f>[10]DBD!C55</f>
        <v>已動用餘額(額度)</v>
      </c>
      <c r="D51" s="13" t="str">
        <f>[10]DBD!D55</f>
        <v>DECIMAL</v>
      </c>
      <c r="E51" s="13">
        <f>[10]DBD!E55</f>
        <v>13</v>
      </c>
      <c r="F51" s="13">
        <f>[10]DBD!F55</f>
        <v>2</v>
      </c>
      <c r="G51" s="13" t="str">
        <f>[10]DBD!G55</f>
        <v>已動用額度餘額(循環動用還款時會減少,非循環動用還款時不會減少)</v>
      </c>
    </row>
    <row r="52" spans="1:7">
      <c r="A52" s="13">
        <f>[10]DBD!A56</f>
        <v>48</v>
      </c>
      <c r="B52" s="13" t="str">
        <f>[10]DBD!B56</f>
        <v>TempAmt</v>
      </c>
      <c r="C52" s="13" t="str">
        <f>[10]DBD!C56</f>
        <v>暫收款金額(台幣)</v>
      </c>
      <c r="D52" s="13" t="str">
        <f>[10]DBD!D56</f>
        <v>DECIMAL</v>
      </c>
      <c r="E52" s="13">
        <f>[10]DBD!E56</f>
        <v>13</v>
      </c>
      <c r="F52" s="13">
        <f>[10]DBD!F56</f>
        <v>2</v>
      </c>
      <c r="G52" s="13">
        <f>[10]DBD!G56</f>
        <v>0</v>
      </c>
    </row>
    <row r="53" spans="1:7" ht="275.39999999999998">
      <c r="A53" s="13">
        <f>[10]DBD!A57</f>
        <v>49</v>
      </c>
      <c r="B53" s="13" t="str">
        <f>[10]DBD!B57</f>
        <v>AvblBal</v>
      </c>
      <c r="C53" s="13" t="str">
        <f>[10]DBD!C57</f>
        <v>可動用餘額</v>
      </c>
      <c r="D53" s="13" t="str">
        <f>[10]DBD!D57</f>
        <v>DECIMAL</v>
      </c>
      <c r="E53" s="13">
        <f>[10]DBD!E57</f>
        <v>13</v>
      </c>
      <c r="F53" s="13">
        <f>[10]DBD!F57</f>
        <v>2</v>
      </c>
      <c r="G53" s="13" t="str">
        <f>[10]DBD!G57</f>
        <v>當【可循環動用】=1且【循環動用期限】&gt;=月底日→【可動用餘額】=【核准額度】-【放款餘額】
當【可循環動用】=0且【動支期限】&gt;=月底日→【可動用餘額】=【核准額度】-【已用額度】</v>
      </c>
    </row>
    <row r="54" spans="1:7">
      <c r="A54" s="13">
        <f>[10]DBD!A58</f>
        <v>50</v>
      </c>
      <c r="B54" s="13" t="str">
        <f>[10]DBD!B58</f>
        <v>CurrencyCode</v>
      </c>
      <c r="C54" s="13" t="str">
        <f>[10]DBD!C58</f>
        <v>記帳幣別</v>
      </c>
      <c r="D54" s="13" t="str">
        <f>[10]DBD!D58</f>
        <v>VARCHAR2</v>
      </c>
      <c r="E54" s="13">
        <f>[10]DBD!E58</f>
        <v>3</v>
      </c>
      <c r="F54" s="13">
        <f>[10]DBD!F58</f>
        <v>0</v>
      </c>
      <c r="G54" s="13" t="str">
        <f>[10]DBD!G58</f>
        <v>TWD</v>
      </c>
    </row>
    <row r="55" spans="1:7">
      <c r="A55" s="13">
        <f>[10]DBD!A59</f>
        <v>51</v>
      </c>
      <c r="B55" s="13" t="str">
        <f>[10]DBD!B59</f>
        <v>ExchangeRate</v>
      </c>
      <c r="C55" s="13" t="str">
        <f>[10]DBD!C59</f>
        <v>報導日匯率</v>
      </c>
      <c r="D55" s="13" t="str">
        <f>[10]DBD!D59</f>
        <v>DECIMAL</v>
      </c>
      <c r="E55" s="13">
        <f>[10]DBD!E59</f>
        <v>8</v>
      </c>
      <c r="F55" s="13">
        <f>[10]DBD!F59</f>
        <v>5</v>
      </c>
      <c r="G55" s="13">
        <f>[10]DBD!G59</f>
        <v>1</v>
      </c>
    </row>
    <row r="56" spans="1:7" ht="64.8">
      <c r="A56" s="13">
        <f>[10]DBD!A60</f>
        <v>52</v>
      </c>
      <c r="B56" s="13" t="str">
        <f>[10]DBD!B60</f>
        <v>ApproveDate</v>
      </c>
      <c r="C56" s="13" t="str">
        <f>[10]DBD!C60</f>
        <v>核准日期</v>
      </c>
      <c r="D56" s="13" t="str">
        <f>[10]DBD!D60</f>
        <v>DECIMALD</v>
      </c>
      <c r="E56" s="13">
        <f>[10]DBD!E60</f>
        <v>8</v>
      </c>
      <c r="F56" s="13">
        <f>[10]DBD!F60</f>
        <v>0</v>
      </c>
      <c r="G56" s="13" t="str">
        <f>[10]DBD!G60</f>
        <v>【對保日期】，若為空值時則取【准駁日期】</v>
      </c>
    </row>
    <row r="57" spans="1:7" ht="48.6">
      <c r="A57" s="13">
        <f>[10]DBD!A61</f>
        <v>53</v>
      </c>
      <c r="B57" s="13" t="str">
        <f>[10]DBD!B61</f>
        <v>LoanTerm</v>
      </c>
      <c r="C57" s="13" t="str">
        <f>[10]DBD!C61</f>
        <v>貸款期間</v>
      </c>
      <c r="D57" s="13" t="str">
        <f>[10]DBD!D61</f>
        <v>DECIMAL</v>
      </c>
      <c r="E57" s="13">
        <f>[10]DBD!E61</f>
        <v>6</v>
      </c>
      <c r="F57" s="13">
        <f>[10]DBD!F61</f>
        <v>0</v>
      </c>
      <c r="G57" s="13" t="str">
        <f>[10]DBD!G61</f>
        <v>貸款年數(2)+貸款月數(2)+貸款日數(2)</v>
      </c>
    </row>
    <row r="58" spans="1:7" ht="48.6">
      <c r="A58" s="13">
        <f>[10]DBD!A62</f>
        <v>54</v>
      </c>
      <c r="B58" s="13" t="str">
        <f>[10]DBD!B62</f>
        <v>RecycleDeadline</v>
      </c>
      <c r="C58" s="13" t="str">
        <f>[10]DBD!C62</f>
        <v>循環動用期限</v>
      </c>
      <c r="D58" s="13" t="str">
        <f>[10]DBD!D62</f>
        <v>DECIMALD</v>
      </c>
      <c r="E58" s="13">
        <f>[10]DBD!E62</f>
        <v>8</v>
      </c>
      <c r="F58" s="13">
        <f>[10]DBD!F62</f>
        <v>0</v>
      </c>
      <c r="G58" s="13" t="str">
        <f>[10]DBD!G62</f>
        <v>循環: 額度循環動用期限
非循環: 0</v>
      </c>
    </row>
    <row r="59" spans="1:7" ht="48.6">
      <c r="A59" s="13">
        <f>[10]DBD!A63</f>
        <v>55</v>
      </c>
      <c r="B59" s="13" t="str">
        <f>[10]DBD!B63</f>
        <v>RecycleCode</v>
      </c>
      <c r="C59" s="13" t="str">
        <f>[10]DBD!C63</f>
        <v>該筆額度是否可循環動用</v>
      </c>
      <c r="D59" s="13" t="str">
        <f>[10]DBD!D63</f>
        <v>DECIMAL</v>
      </c>
      <c r="E59" s="13">
        <f>[10]DBD!E63</f>
        <v>1</v>
      </c>
      <c r="F59" s="13">
        <f>[10]DBD!F63</f>
        <v>0</v>
      </c>
      <c r="G59" s="13" t="str">
        <f>[10]DBD!G63</f>
        <v>0: 非循環動用  
1: 循環動用</v>
      </c>
    </row>
    <row r="60" spans="1:7" ht="32.4">
      <c r="A60" s="13">
        <f>[10]DBD!A64</f>
        <v>56</v>
      </c>
      <c r="B60" s="13" t="str">
        <f>[10]DBD!B64</f>
        <v>IrrevocableFlag</v>
      </c>
      <c r="C60" s="13" t="str">
        <f>[10]DBD!C64</f>
        <v>該筆額度是否為不可徹銷</v>
      </c>
      <c r="D60" s="13" t="str">
        <f>[10]DBD!D64</f>
        <v>DECIMAL</v>
      </c>
      <c r="E60" s="13">
        <f>[10]DBD!E64</f>
        <v>1</v>
      </c>
      <c r="F60" s="13">
        <f>[10]DBD!F64</f>
        <v>0</v>
      </c>
      <c r="G60" s="13" t="str">
        <f>[10]DBD!G64</f>
        <v>0: 可徹銷  
1: 不可徹銷</v>
      </c>
    </row>
    <row r="61" spans="1:7">
      <c r="A61" s="13">
        <f>[10]DBD!A65</f>
        <v>57</v>
      </c>
      <c r="B61" s="13" t="str">
        <f>[10]DBD!B65</f>
        <v>AcBookCode</v>
      </c>
      <c r="C61" s="13" t="str">
        <f>[10]DBD!C65</f>
        <v>帳冊別</v>
      </c>
      <c r="D61" s="13" t="str">
        <f>[10]DBD!D65</f>
        <v>VARCHAR2</v>
      </c>
      <c r="E61" s="13">
        <f>[10]DBD!E65</f>
        <v>3</v>
      </c>
      <c r="F61" s="13">
        <f>[10]DBD!F65</f>
        <v>0</v>
      </c>
      <c r="G61" s="13">
        <f>[10]DBD!G65</f>
        <v>0</v>
      </c>
    </row>
    <row r="62" spans="1:7" ht="64.8">
      <c r="A62" s="13">
        <f>[10]DBD!A66</f>
        <v>58</v>
      </c>
      <c r="B62" s="13" t="str">
        <f>[10]DBD!B66</f>
        <v>AcNoCode</v>
      </c>
      <c r="C62" s="13" t="str">
        <f>[10]DBD!C66</f>
        <v>會計科目(8碼)</v>
      </c>
      <c r="D62" s="13" t="str">
        <f>[10]DBD!D66</f>
        <v>VARCHAR2</v>
      </c>
      <c r="E62" s="13">
        <f>[10]DBD!E66</f>
        <v>8</v>
      </c>
      <c r="F62" s="13">
        <f>[10]DBD!F66</f>
        <v>0</v>
      </c>
      <c r="G62" s="13" t="str">
        <f>[10]DBD!G66</f>
        <v>CdAcCode會計科子細目設定檔，對應 AcctCode</v>
      </c>
    </row>
    <row r="63" spans="1:7" ht="129.6">
      <c r="A63" s="13">
        <f>[10]DBD!A67</f>
        <v>59</v>
      </c>
      <c r="B63" s="13" t="str">
        <f>[10]DBD!B67</f>
        <v>FacAmortizedCode</v>
      </c>
      <c r="C63" s="13" t="str">
        <f>[10]DBD!C67</f>
        <v>還款方式(額度)</v>
      </c>
      <c r="D63" s="13" t="str">
        <f>[10]DBD!D67</f>
        <v>DECIMAL</v>
      </c>
      <c r="E63" s="13">
        <f>[10]DBD!E67</f>
        <v>1</v>
      </c>
      <c r="F63" s="13">
        <f>[10]DBD!F67</f>
        <v>0</v>
      </c>
      <c r="G63" s="13" t="str">
        <f>[10]DBD!G67</f>
        <v>1=按期繳息(到期還本)；
2=平均攤還本息；
3=平均攤還本金；
4=到期繳息還本</v>
      </c>
    </row>
    <row r="64" spans="1:7">
      <c r="A64" s="13">
        <f>[10]DBD!A68</f>
        <v>60</v>
      </c>
      <c r="B64" s="13" t="str">
        <f>[10]DBD!B68</f>
        <v>CreateDate</v>
      </c>
      <c r="C64" s="13" t="str">
        <f>[10]DBD!C68</f>
        <v>建檔日期時間</v>
      </c>
      <c r="D64" s="13" t="str">
        <f>[10]DBD!D68</f>
        <v>DATE</v>
      </c>
      <c r="E64" s="13">
        <f>[10]DBD!E68</f>
        <v>0</v>
      </c>
      <c r="F64" s="13">
        <f>[10]DBD!F68</f>
        <v>0</v>
      </c>
      <c r="G64" s="13">
        <f>[10]DBD!G68</f>
        <v>0</v>
      </c>
    </row>
    <row r="65" spans="1:7">
      <c r="A65" s="13">
        <f>[10]DBD!A69</f>
        <v>61</v>
      </c>
      <c r="B65" s="13" t="str">
        <f>[10]DBD!B69</f>
        <v>CreateEmpNo</v>
      </c>
      <c r="C65" s="13" t="str">
        <f>[10]DBD!C69</f>
        <v>建檔人員</v>
      </c>
      <c r="D65" s="13" t="str">
        <f>[10]DBD!D69</f>
        <v>VARCHAR2</v>
      </c>
      <c r="E65" s="13">
        <f>[10]DBD!E69</f>
        <v>6</v>
      </c>
      <c r="F65" s="13">
        <f>[10]DBD!F69</f>
        <v>0</v>
      </c>
      <c r="G65" s="13">
        <f>[10]DBD!G69</f>
        <v>0</v>
      </c>
    </row>
    <row r="66" spans="1:7">
      <c r="A66" s="13">
        <f>[10]DBD!A70</f>
        <v>62</v>
      </c>
      <c r="B66" s="13" t="str">
        <f>[10]DBD!B70</f>
        <v>LastUpdate</v>
      </c>
      <c r="C66" s="13" t="str">
        <f>[10]DBD!C70</f>
        <v>最後更新日期時間</v>
      </c>
      <c r="D66" s="13" t="str">
        <f>[10]DBD!D70</f>
        <v>DATE</v>
      </c>
      <c r="E66" s="13">
        <f>[10]DBD!E70</f>
        <v>0</v>
      </c>
      <c r="F66" s="13">
        <f>[10]DBD!F70</f>
        <v>0</v>
      </c>
      <c r="G66" s="13">
        <f>[10]DBD!G70</f>
        <v>0</v>
      </c>
    </row>
    <row r="67" spans="1:7">
      <c r="A67" s="13">
        <f>[10]DBD!A71</f>
        <v>63</v>
      </c>
      <c r="B67" s="13" t="str">
        <f>[10]DBD!B71</f>
        <v>LastUpdateEmpNo</v>
      </c>
      <c r="C67" s="13" t="str">
        <f>[10]DBD!C71</f>
        <v>最後更新人員</v>
      </c>
      <c r="D67" s="13" t="str">
        <f>[10]DBD!D71</f>
        <v>VARCHAR2</v>
      </c>
      <c r="E67" s="13">
        <f>[10]DBD!E71</f>
        <v>6</v>
      </c>
      <c r="F67" s="13">
        <f>[10]DBD!F71</f>
        <v>0</v>
      </c>
      <c r="G67" s="13">
        <f>[10]DBD!G71</f>
        <v>0</v>
      </c>
    </row>
  </sheetData>
  <mergeCells count="1">
    <mergeCell ref="A1:B1"/>
  </mergeCells>
  <phoneticPr fontId="1" type="noConversion"/>
  <hyperlinks>
    <hyperlink ref="E1" location="'L8'!A1" display="回首頁" xr:uid="{118D72F8-2989-40D4-A3A2-DC991F7E080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13233-012E-4854-82F4-0C97271E77C9}">
  <dimension ref="A1:O31"/>
  <sheetViews>
    <sheetView tabSelected="1" workbookViewId="0">
      <selection activeCell="L7" sqref="L7"/>
    </sheetView>
  </sheetViews>
  <sheetFormatPr defaultRowHeight="16.2"/>
  <cols>
    <col min="1" max="1" width="5.21875" style="12" bestFit="1" customWidth="1"/>
    <col min="2" max="2" width="21.44140625" style="12" bestFit="1" customWidth="1"/>
    <col min="3" max="3" width="27.5546875" style="12" bestFit="1" customWidth="1"/>
    <col min="4" max="4" width="23.88671875" style="12" bestFit="1" customWidth="1"/>
    <col min="5" max="5" width="8.21875" style="12" bestFit="1" customWidth="1"/>
    <col min="6" max="6" width="6.21875" style="12" bestFit="1" customWidth="1"/>
    <col min="7" max="7" width="27.33203125" style="12" customWidth="1"/>
    <col min="8" max="8" width="12.5546875" style="12" bestFit="1" customWidth="1"/>
    <col min="9" max="9" width="15.33203125" style="12" bestFit="1" customWidth="1"/>
    <col min="10" max="10" width="17.77734375" style="12" bestFit="1" customWidth="1"/>
    <col min="11" max="13" width="6.21875" style="12" bestFit="1" customWidth="1"/>
    <col min="14" max="14" width="11" style="12" bestFit="1" customWidth="1"/>
    <col min="15" max="15" width="10.44140625" style="12" bestFit="1" customWidth="1"/>
    <col min="16" max="16384" width="8.88671875" style="12"/>
  </cols>
  <sheetData>
    <row r="1" spans="1:15">
      <c r="A1" s="23" t="s">
        <v>32</v>
      </c>
      <c r="B1" s="24"/>
      <c r="C1" s="13" t="str">
        <f>[11]DBD!C1</f>
        <v>Ias39LoanCommit</v>
      </c>
      <c r="D1" s="13" t="str">
        <f>[11]DBD!D1</f>
        <v>IAS39放款承諾明細檔</v>
      </c>
      <c r="E1" s="19" t="s">
        <v>33</v>
      </c>
      <c r="F1" s="14"/>
      <c r="G1" s="14"/>
    </row>
    <row r="2" spans="1:15">
      <c r="A2" s="23" t="s">
        <v>34</v>
      </c>
      <c r="B2" s="24"/>
      <c r="C2" s="13" t="s">
        <v>110</v>
      </c>
      <c r="D2" s="13"/>
      <c r="E2" s="19"/>
      <c r="F2" s="14"/>
      <c r="G2" s="14"/>
    </row>
    <row r="3" spans="1:15">
      <c r="A3" s="23" t="s">
        <v>35</v>
      </c>
      <c r="B3" s="24"/>
      <c r="C3" s="13"/>
      <c r="D3" s="13"/>
      <c r="E3" s="19"/>
      <c r="F3" s="14"/>
      <c r="G3" s="14"/>
    </row>
    <row r="4" spans="1:15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>
      <c r="A5" s="13">
        <f>[11]DBD!A9</f>
        <v>1</v>
      </c>
      <c r="B5" s="13" t="str">
        <f>[11]DBD!B9</f>
        <v>DataYm</v>
      </c>
      <c r="C5" s="13" t="str">
        <f>[11]DBD!C9</f>
        <v>年月份</v>
      </c>
      <c r="D5" s="13" t="str">
        <f>[11]DBD!D9</f>
        <v>DECIMAL</v>
      </c>
      <c r="E5" s="13">
        <f>[11]DBD!E9</f>
        <v>6</v>
      </c>
      <c r="F5" s="13">
        <f>[11]DBD!F9</f>
        <v>0</v>
      </c>
      <c r="G5" s="13">
        <f>[11]DBD!G9</f>
        <v>0</v>
      </c>
      <c r="H5" s="18"/>
      <c r="I5" s="18"/>
      <c r="J5" s="18"/>
      <c r="K5" s="18"/>
      <c r="L5" s="18"/>
      <c r="M5" s="18"/>
      <c r="N5" s="18" t="s">
        <v>108</v>
      </c>
    </row>
    <row r="6" spans="1:15">
      <c r="A6" s="13">
        <f>[11]DBD!A10</f>
        <v>2</v>
      </c>
      <c r="B6" s="13" t="str">
        <f>[11]DBD!B10</f>
        <v>CustNo</v>
      </c>
      <c r="C6" s="13" t="str">
        <f>[11]DBD!C10</f>
        <v>戶號</v>
      </c>
      <c r="D6" s="13" t="str">
        <f>[11]DBD!D10</f>
        <v>DECIMAL</v>
      </c>
      <c r="E6" s="13">
        <f>[11]DBD!E10</f>
        <v>7</v>
      </c>
      <c r="F6" s="13">
        <f>[11]DBD!F10</f>
        <v>0</v>
      </c>
      <c r="G6" s="13">
        <f>[11]DBD!G10</f>
        <v>0</v>
      </c>
      <c r="H6" s="18" t="s">
        <v>70</v>
      </c>
      <c r="I6" s="18" t="s">
        <v>67</v>
      </c>
      <c r="J6" s="18" t="s">
        <v>71</v>
      </c>
      <c r="K6" s="18" t="s">
        <v>47</v>
      </c>
      <c r="L6" s="18">
        <v>7</v>
      </c>
      <c r="M6" s="18"/>
      <c r="N6" s="18"/>
    </row>
    <row r="7" spans="1:15">
      <c r="A7" s="13">
        <f>[11]DBD!A11</f>
        <v>3</v>
      </c>
      <c r="B7" s="13" t="str">
        <f>[11]DBD!B11</f>
        <v>FacmNo</v>
      </c>
      <c r="C7" s="13" t="str">
        <f>[11]DBD!C11</f>
        <v>額度編號</v>
      </c>
      <c r="D7" s="13" t="str">
        <f>[11]DBD!D11</f>
        <v>DECIMAL</v>
      </c>
      <c r="E7" s="13">
        <f>[11]DBD!E11</f>
        <v>3</v>
      </c>
      <c r="F7" s="13">
        <f>[11]DBD!F11</f>
        <v>0</v>
      </c>
      <c r="G7" s="13">
        <f>[11]DBD!G11</f>
        <v>0</v>
      </c>
      <c r="H7" s="18" t="s">
        <v>70</v>
      </c>
      <c r="I7" s="18" t="s">
        <v>72</v>
      </c>
      <c r="J7" s="18" t="s">
        <v>73</v>
      </c>
      <c r="K7" s="18" t="s">
        <v>47</v>
      </c>
      <c r="L7" s="18">
        <v>3</v>
      </c>
      <c r="M7" s="18"/>
      <c r="N7" s="18"/>
    </row>
    <row r="8" spans="1:15">
      <c r="A8" s="13">
        <f>[11]DBD!A12</f>
        <v>4</v>
      </c>
      <c r="B8" s="13" t="str">
        <f>[11]DBD!B12</f>
        <v>ApplNo</v>
      </c>
      <c r="C8" s="13" t="str">
        <f>[11]DBD!C12</f>
        <v>核准號碼</v>
      </c>
      <c r="D8" s="13" t="str">
        <f>[11]DBD!D12</f>
        <v>DECIMAL</v>
      </c>
      <c r="E8" s="13">
        <f>[11]DBD!E12</f>
        <v>7</v>
      </c>
      <c r="F8" s="13">
        <f>[11]DBD!F12</f>
        <v>0</v>
      </c>
      <c r="G8" s="13">
        <f>[11]DBD!G12</f>
        <v>0</v>
      </c>
      <c r="H8" s="18" t="s">
        <v>70</v>
      </c>
      <c r="I8" s="18" t="s">
        <v>74</v>
      </c>
      <c r="J8" s="18" t="s">
        <v>75</v>
      </c>
      <c r="K8" s="18" t="s">
        <v>47</v>
      </c>
      <c r="L8" s="18">
        <v>7</v>
      </c>
      <c r="M8" s="18"/>
      <c r="N8" s="18"/>
    </row>
    <row r="9" spans="1:15" ht="32.4">
      <c r="A9" s="13">
        <f>[11]DBD!A13</f>
        <v>5</v>
      </c>
      <c r="B9" s="13" t="str">
        <f>[11]DBD!B13</f>
        <v>ApproveDate</v>
      </c>
      <c r="C9" s="13" t="str">
        <f>[11]DBD!C13</f>
        <v>核准日期</v>
      </c>
      <c r="D9" s="13" t="str">
        <f>[11]DBD!D13</f>
        <v>DECIMALD</v>
      </c>
      <c r="E9" s="13">
        <f>[11]DBD!E13</f>
        <v>8</v>
      </c>
      <c r="F9" s="13">
        <f>[11]DBD!F13</f>
        <v>0</v>
      </c>
      <c r="G9" s="13" t="str">
        <f>[11]DBD!G13</f>
        <v>【對保日期】，若為空值時則取【准駁日期】</v>
      </c>
      <c r="H9" s="18" t="s">
        <v>70</v>
      </c>
      <c r="I9" s="18" t="s">
        <v>76</v>
      </c>
      <c r="J9" s="18" t="s">
        <v>77</v>
      </c>
      <c r="K9" s="18" t="s">
        <v>47</v>
      </c>
      <c r="L9" s="18">
        <v>8</v>
      </c>
      <c r="M9" s="18"/>
      <c r="N9" s="18"/>
    </row>
    <row r="10" spans="1:15">
      <c r="A10" s="13">
        <f>[11]DBD!A14</f>
        <v>6</v>
      </c>
      <c r="B10" s="13" t="str">
        <f>[11]DBD!B14</f>
        <v>FirstDrawdownDate</v>
      </c>
      <c r="C10" s="13" t="str">
        <f>[11]DBD!C14</f>
        <v>初貸日期</v>
      </c>
      <c r="D10" s="13" t="str">
        <f>[11]DBD!D14</f>
        <v>DECIMALD</v>
      </c>
      <c r="E10" s="13">
        <f>[11]DBD!E14</f>
        <v>8</v>
      </c>
      <c r="F10" s="13">
        <f>[11]DBD!F14</f>
        <v>0</v>
      </c>
      <c r="G10" s="13">
        <f>[11]DBD!G14</f>
        <v>0</v>
      </c>
      <c r="H10" s="18" t="s">
        <v>70</v>
      </c>
      <c r="I10" s="18" t="s">
        <v>78</v>
      </c>
      <c r="J10" s="18" t="s">
        <v>79</v>
      </c>
      <c r="K10" s="18" t="s">
        <v>47</v>
      </c>
      <c r="L10" s="18">
        <v>8</v>
      </c>
      <c r="M10" s="18"/>
      <c r="N10" s="18"/>
    </row>
    <row r="11" spans="1:15">
      <c r="A11" s="13">
        <f>[11]DBD!A15</f>
        <v>7</v>
      </c>
      <c r="B11" s="13" t="str">
        <f>[11]DBD!B15</f>
        <v>MaturityDate</v>
      </c>
      <c r="C11" s="13" t="str">
        <f>[11]DBD!C15</f>
        <v>到期日</v>
      </c>
      <c r="D11" s="13" t="str">
        <f>[11]DBD!D15</f>
        <v>DECIMALD</v>
      </c>
      <c r="E11" s="13">
        <f>[11]DBD!E15</f>
        <v>8</v>
      </c>
      <c r="F11" s="13">
        <f>[11]DBD!F15</f>
        <v>0</v>
      </c>
      <c r="G11" s="13">
        <f>[11]DBD!G15</f>
        <v>0</v>
      </c>
      <c r="H11" s="18" t="s">
        <v>70</v>
      </c>
      <c r="I11" s="18" t="s">
        <v>80</v>
      </c>
      <c r="J11" s="18" t="s">
        <v>81</v>
      </c>
      <c r="K11" s="18" t="s">
        <v>47</v>
      </c>
      <c r="L11" s="18">
        <v>8</v>
      </c>
      <c r="M11" s="18"/>
      <c r="N11" s="18"/>
    </row>
    <row r="12" spans="1:15">
      <c r="A12" s="13">
        <f>[11]DBD!A16</f>
        <v>8</v>
      </c>
      <c r="B12" s="13" t="str">
        <f>[11]DBD!B16</f>
        <v>LoanTermYy</v>
      </c>
      <c r="C12" s="13" t="str">
        <f>[11]DBD!C16</f>
        <v>貸款期間年</v>
      </c>
      <c r="D12" s="13" t="str">
        <f>[11]DBD!D16</f>
        <v>DECIMAL</v>
      </c>
      <c r="E12" s="13">
        <f>[11]DBD!E16</f>
        <v>2</v>
      </c>
      <c r="F12" s="13">
        <f>[11]DBD!F16</f>
        <v>0</v>
      </c>
      <c r="G12" s="13">
        <f>[11]DBD!G16</f>
        <v>0</v>
      </c>
      <c r="H12" s="18" t="s">
        <v>70</v>
      </c>
      <c r="I12" s="18" t="s">
        <v>82</v>
      </c>
      <c r="J12" s="18" t="s">
        <v>83</v>
      </c>
      <c r="K12" s="18" t="s">
        <v>47</v>
      </c>
      <c r="L12" s="18">
        <v>2</v>
      </c>
      <c r="M12" s="18"/>
      <c r="N12" s="18"/>
    </row>
    <row r="13" spans="1:15">
      <c r="A13" s="13">
        <f>[11]DBD!A17</f>
        <v>9</v>
      </c>
      <c r="B13" s="13" t="str">
        <f>[11]DBD!B17</f>
        <v>LoanTermMm</v>
      </c>
      <c r="C13" s="13" t="str">
        <f>[11]DBD!C17</f>
        <v>貸款期間月</v>
      </c>
      <c r="D13" s="13" t="str">
        <f>[11]DBD!D17</f>
        <v>DECIMAL</v>
      </c>
      <c r="E13" s="13">
        <f>[11]DBD!E17</f>
        <v>2</v>
      </c>
      <c r="F13" s="13">
        <f>[11]DBD!F17</f>
        <v>0</v>
      </c>
      <c r="G13" s="13">
        <f>[11]DBD!G17</f>
        <v>0</v>
      </c>
      <c r="H13" s="18" t="s">
        <v>70</v>
      </c>
      <c r="I13" s="18" t="s">
        <v>84</v>
      </c>
      <c r="J13" s="18" t="s">
        <v>85</v>
      </c>
      <c r="K13" s="18" t="s">
        <v>47</v>
      </c>
      <c r="L13" s="18">
        <v>2</v>
      </c>
      <c r="M13" s="18"/>
      <c r="N13" s="18"/>
    </row>
    <row r="14" spans="1:15">
      <c r="A14" s="13">
        <f>[11]DBD!A18</f>
        <v>10</v>
      </c>
      <c r="B14" s="13" t="str">
        <f>[11]DBD!B18</f>
        <v>LoanTermDd</v>
      </c>
      <c r="C14" s="13" t="str">
        <f>[11]DBD!C18</f>
        <v>貸款期間日</v>
      </c>
      <c r="D14" s="13" t="str">
        <f>[11]DBD!D18</f>
        <v>DECIMAL</v>
      </c>
      <c r="E14" s="13">
        <f>[11]DBD!E18</f>
        <v>3</v>
      </c>
      <c r="F14" s="13">
        <f>[11]DBD!F18</f>
        <v>0</v>
      </c>
      <c r="G14" s="13">
        <f>[11]DBD!G18</f>
        <v>0</v>
      </c>
      <c r="H14" s="18" t="s">
        <v>70</v>
      </c>
      <c r="I14" s="18" t="s">
        <v>86</v>
      </c>
      <c r="J14" s="18" t="s">
        <v>87</v>
      </c>
      <c r="K14" s="18" t="s">
        <v>47</v>
      </c>
      <c r="L14" s="18">
        <v>2</v>
      </c>
      <c r="M14" s="18"/>
      <c r="N14" s="18"/>
    </row>
    <row r="15" spans="1:15">
      <c r="A15" s="13">
        <f>[11]DBD!A19</f>
        <v>11</v>
      </c>
      <c r="B15" s="13" t="str">
        <f>[11]DBD!B19</f>
        <v>UtilDeadline</v>
      </c>
      <c r="C15" s="13" t="str">
        <f>[11]DBD!C19</f>
        <v>動支期限</v>
      </c>
      <c r="D15" s="13" t="str">
        <f>[11]DBD!D19</f>
        <v>DECIMALD</v>
      </c>
      <c r="E15" s="13">
        <f>[11]DBD!E19</f>
        <v>8</v>
      </c>
      <c r="F15" s="13">
        <f>[11]DBD!F19</f>
        <v>0</v>
      </c>
      <c r="G15" s="13">
        <f>[11]DBD!G19</f>
        <v>0</v>
      </c>
      <c r="H15" s="18" t="s">
        <v>70</v>
      </c>
      <c r="I15" s="18" t="s">
        <v>88</v>
      </c>
      <c r="J15" s="18" t="s">
        <v>89</v>
      </c>
      <c r="K15" s="18" t="s">
        <v>47</v>
      </c>
      <c r="L15" s="18">
        <v>8</v>
      </c>
      <c r="M15" s="18"/>
      <c r="N15" s="18"/>
    </row>
    <row r="16" spans="1:15">
      <c r="A16" s="13">
        <f>[11]DBD!A20</f>
        <v>12</v>
      </c>
      <c r="B16" s="13" t="str">
        <f>[11]DBD!B20</f>
        <v>RecycleDeadline</v>
      </c>
      <c r="C16" s="13" t="str">
        <f>[11]DBD!C20</f>
        <v>循環動用期限</v>
      </c>
      <c r="D16" s="13" t="str">
        <f>[11]DBD!D20</f>
        <v>DECIMALD</v>
      </c>
      <c r="E16" s="13">
        <f>[11]DBD!E20</f>
        <v>8</v>
      </c>
      <c r="F16" s="13">
        <f>[11]DBD!F20</f>
        <v>0</v>
      </c>
      <c r="G16" s="13">
        <f>[11]DBD!G20</f>
        <v>0</v>
      </c>
      <c r="H16" s="18" t="s">
        <v>70</v>
      </c>
      <c r="I16" s="18" t="s">
        <v>90</v>
      </c>
      <c r="J16" s="18" t="s">
        <v>91</v>
      </c>
      <c r="K16" s="18" t="s">
        <v>47</v>
      </c>
      <c r="L16" s="18">
        <v>8</v>
      </c>
      <c r="M16" s="18"/>
      <c r="N16" s="18"/>
    </row>
    <row r="17" spans="1:14">
      <c r="A17" s="13">
        <f>[11]DBD!A21</f>
        <v>13</v>
      </c>
      <c r="B17" s="13" t="str">
        <f>[11]DBD!B21</f>
        <v>LineAmt</v>
      </c>
      <c r="C17" s="13" t="str">
        <f>[11]DBD!C21</f>
        <v>核准額度</v>
      </c>
      <c r="D17" s="13" t="str">
        <f>[11]DBD!D21</f>
        <v>DECIMAL</v>
      </c>
      <c r="E17" s="13">
        <f>[11]DBD!E21</f>
        <v>13</v>
      </c>
      <c r="F17" s="13">
        <f>[11]DBD!F21</f>
        <v>2</v>
      </c>
      <c r="G17" s="13">
        <f>[11]DBD!G21</f>
        <v>0</v>
      </c>
      <c r="H17" s="18" t="s">
        <v>70</v>
      </c>
      <c r="I17" s="18" t="s">
        <v>92</v>
      </c>
      <c r="J17" s="18" t="s">
        <v>93</v>
      </c>
      <c r="K17" s="18" t="s">
        <v>60</v>
      </c>
      <c r="L17" s="18">
        <v>11</v>
      </c>
      <c r="M17" s="18"/>
      <c r="N17" s="18"/>
    </row>
    <row r="18" spans="1:14">
      <c r="A18" s="13">
        <f>[11]DBD!A22</f>
        <v>14</v>
      </c>
      <c r="B18" s="13" t="str">
        <f>[11]DBD!B22</f>
        <v>UtilBal</v>
      </c>
      <c r="C18" s="13" t="str">
        <f>[11]DBD!C22</f>
        <v>放款餘額</v>
      </c>
      <c r="D18" s="13" t="str">
        <f>[11]DBD!D22</f>
        <v>DECIMAL</v>
      </c>
      <c r="E18" s="13">
        <f>[11]DBD!E22</f>
        <v>13</v>
      </c>
      <c r="F18" s="13">
        <f>[11]DBD!F22</f>
        <v>2</v>
      </c>
      <c r="G18" s="13">
        <f>[11]DBD!G22</f>
        <v>0</v>
      </c>
      <c r="H18" s="18" t="s">
        <v>70</v>
      </c>
      <c r="I18" s="18" t="s">
        <v>94</v>
      </c>
      <c r="J18" s="18" t="s">
        <v>95</v>
      </c>
      <c r="K18" s="18" t="s">
        <v>60</v>
      </c>
      <c r="L18" s="18">
        <v>11</v>
      </c>
      <c r="M18" s="18"/>
      <c r="N18" s="18"/>
    </row>
    <row r="19" spans="1:14" ht="145.80000000000001">
      <c r="A19" s="13">
        <f>[11]DBD!A23</f>
        <v>15</v>
      </c>
      <c r="B19" s="13" t="str">
        <f>[11]DBD!B23</f>
        <v>AvblBal</v>
      </c>
      <c r="C19" s="13" t="str">
        <f>[11]DBD!C23</f>
        <v>可動用餘額</v>
      </c>
      <c r="D19" s="13" t="str">
        <f>[11]DBD!D23</f>
        <v>DECIMAL</v>
      </c>
      <c r="E19" s="13">
        <f>[11]DBD!E23</f>
        <v>13</v>
      </c>
      <c r="F19" s="13">
        <f>[11]DBD!F23</f>
        <v>2</v>
      </c>
      <c r="G19" s="13" t="str">
        <f>[11]DBD!G23</f>
        <v>當【可循環動用】=1且【循環動用期限】&gt;=月底日→【可動用餘額】=【核准額度】-【放款餘額】
當【可循環動用】=0且【動支期限】&gt;=月底日→【可動用餘額】=【核准額度】-【已用額度】</v>
      </c>
      <c r="H19" s="18" t="s">
        <v>70</v>
      </c>
      <c r="I19" s="18" t="s">
        <v>96</v>
      </c>
      <c r="J19" s="18" t="s">
        <v>97</v>
      </c>
      <c r="K19" s="18" t="s">
        <v>60</v>
      </c>
      <c r="L19" s="18">
        <v>11</v>
      </c>
      <c r="M19" s="18"/>
      <c r="N19" s="18"/>
    </row>
    <row r="20" spans="1:14" ht="32.4">
      <c r="A20" s="13">
        <f>[11]DBD!A24</f>
        <v>16</v>
      </c>
      <c r="B20" s="13" t="str">
        <f>[11]DBD!B24</f>
        <v>RecycleCode</v>
      </c>
      <c r="C20" s="13" t="str">
        <f>[11]DBD!C24</f>
        <v>該筆額度是否可循環動用</v>
      </c>
      <c r="D20" s="13" t="str">
        <f>[11]DBD!D24</f>
        <v>DECIMAL</v>
      </c>
      <c r="E20" s="13">
        <f>[11]DBD!E24</f>
        <v>1</v>
      </c>
      <c r="F20" s="13">
        <f>[11]DBD!F24</f>
        <v>0</v>
      </c>
      <c r="G20" s="13" t="str">
        <f>[11]DBD!G24</f>
        <v>0: 非循環動用  
1: 循環動用</v>
      </c>
      <c r="H20" s="18" t="s">
        <v>70</v>
      </c>
      <c r="I20" s="18" t="s">
        <v>98</v>
      </c>
      <c r="J20" s="18" t="s">
        <v>99</v>
      </c>
      <c r="K20" s="18" t="s">
        <v>47</v>
      </c>
      <c r="L20" s="18">
        <v>1</v>
      </c>
      <c r="M20" s="18"/>
      <c r="N20" s="18"/>
    </row>
    <row r="21" spans="1:14" ht="32.4">
      <c r="A21" s="13">
        <f>[11]DBD!A25</f>
        <v>17</v>
      </c>
      <c r="B21" s="13" t="str">
        <f>[11]DBD!B25</f>
        <v>IrrevocableFlag</v>
      </c>
      <c r="C21" s="13" t="str">
        <f>[11]DBD!C25</f>
        <v>該筆額度是否為不可徹銷</v>
      </c>
      <c r="D21" s="13" t="str">
        <f>[11]DBD!D25</f>
        <v>DECIMAL</v>
      </c>
      <c r="E21" s="13">
        <f>[11]DBD!E25</f>
        <v>1</v>
      </c>
      <c r="F21" s="13">
        <f>[11]DBD!F25</f>
        <v>0</v>
      </c>
      <c r="G21" s="13" t="str">
        <f>[11]DBD!G25</f>
        <v>0: 可徹銷  
1: 不可徹銷</v>
      </c>
      <c r="H21" s="18" t="s">
        <v>70</v>
      </c>
      <c r="I21" s="18" t="s">
        <v>100</v>
      </c>
      <c r="J21" s="18" t="s">
        <v>101</v>
      </c>
      <c r="K21" s="18" t="s">
        <v>102</v>
      </c>
      <c r="L21" s="18">
        <v>1</v>
      </c>
      <c r="M21" s="18"/>
      <c r="N21" s="18"/>
    </row>
    <row r="22" spans="1:14">
      <c r="A22" s="13">
        <f>[11]DBD!A26</f>
        <v>18</v>
      </c>
      <c r="B22" s="13" t="str">
        <f>[11]DBD!B26</f>
        <v>AcBookCode</v>
      </c>
      <c r="C22" s="13" t="str">
        <f>[11]DBD!C26</f>
        <v>帳冊別</v>
      </c>
      <c r="D22" s="13" t="str">
        <f>[11]DBD!D26</f>
        <v>VARCHAR2</v>
      </c>
      <c r="E22" s="13">
        <f>[11]DBD!E26</f>
        <v>3</v>
      </c>
      <c r="F22" s="13">
        <f>[11]DBD!F26</f>
        <v>0</v>
      </c>
      <c r="G22" s="13">
        <f>[11]DBD!G26</f>
        <v>0</v>
      </c>
      <c r="H22" s="18" t="s">
        <v>70</v>
      </c>
      <c r="I22" s="18" t="s">
        <v>111</v>
      </c>
      <c r="J22" s="18" t="s">
        <v>103</v>
      </c>
      <c r="K22" s="18" t="s">
        <v>102</v>
      </c>
      <c r="L22" s="18">
        <v>1</v>
      </c>
      <c r="M22" s="18"/>
      <c r="N22" s="18"/>
    </row>
    <row r="23" spans="1:14" ht="113.4">
      <c r="A23" s="13">
        <f>[11]DBD!A27</f>
        <v>19</v>
      </c>
      <c r="B23" s="13" t="str">
        <f>[11]DBD!B27</f>
        <v>Ccf</v>
      </c>
      <c r="C23" s="13" t="str">
        <f>[11]DBD!C27</f>
        <v>信用風險轉換係數</v>
      </c>
      <c r="D23" s="13" t="str">
        <f>[11]DBD!D27</f>
        <v>DECIMAL</v>
      </c>
      <c r="E23" s="13">
        <f>[11]DBD!E27</f>
        <v>5</v>
      </c>
      <c r="F23" s="13">
        <f>[11]DBD!F27</f>
        <v>2</v>
      </c>
      <c r="G23" s="13" t="str">
        <f>[11]DBD!G27</f>
        <v>以【貸款區間】判斷，轉換成”月數”，不足1個月者視為1個月；當【貸款期間起(月)】&lt;=月數&lt;=【貸款期間迄(月)】，取對應的【風險轉換係數(LCTCCF)】</v>
      </c>
      <c r="H23" s="18" t="s">
        <v>70</v>
      </c>
      <c r="I23" s="18" t="s">
        <v>112</v>
      </c>
      <c r="J23" s="18" t="s">
        <v>104</v>
      </c>
      <c r="K23" s="18" t="s">
        <v>60</v>
      </c>
      <c r="L23" s="18">
        <v>5</v>
      </c>
      <c r="M23" s="18">
        <v>2</v>
      </c>
      <c r="N23" s="18"/>
    </row>
    <row r="24" spans="1:14" ht="32.4">
      <c r="A24" s="13">
        <f>[11]DBD!A28</f>
        <v>20</v>
      </c>
      <c r="B24" s="13" t="str">
        <f>[11]DBD!B28</f>
        <v>ExpLimitAmt</v>
      </c>
      <c r="C24" s="13" t="str">
        <f>[11]DBD!C28</f>
        <v>表外曝險金額</v>
      </c>
      <c r="D24" s="13" t="str">
        <f>[11]DBD!D28</f>
        <v>DECIMAL</v>
      </c>
      <c r="E24" s="13">
        <f>[11]DBD!E28</f>
        <v>13</v>
      </c>
      <c r="F24" s="13">
        <f>[11]DBD!F28</f>
        <v>2</v>
      </c>
      <c r="G24" s="13" t="str">
        <f>[11]DBD!G28</f>
        <v>可動用餘額 * 信用風險轉換係數</v>
      </c>
      <c r="H24" s="18" t="s">
        <v>70</v>
      </c>
      <c r="I24" s="18" t="s">
        <v>113</v>
      </c>
      <c r="J24" s="18" t="s">
        <v>105</v>
      </c>
      <c r="K24" s="18" t="s">
        <v>60</v>
      </c>
      <c r="L24" s="18">
        <v>13</v>
      </c>
      <c r="M24" s="18">
        <v>2</v>
      </c>
      <c r="N24" s="18"/>
    </row>
    <row r="25" spans="1:14">
      <c r="A25" s="13">
        <f>[11]DBD!A29</f>
        <v>21</v>
      </c>
      <c r="B25" s="13" t="str">
        <f>[11]DBD!B29</f>
        <v>DbAcNoCode</v>
      </c>
      <c r="C25" s="13" t="str">
        <f>[11]DBD!C29</f>
        <v>借方：備忘分錄會計科目</v>
      </c>
      <c r="D25" s="13" t="str">
        <f>[11]DBD!D29</f>
        <v>VARCHAR2</v>
      </c>
      <c r="E25" s="13">
        <f>[11]DBD!E29</f>
        <v>8</v>
      </c>
      <c r="F25" s="13">
        <f>[11]DBD!F29</f>
        <v>0</v>
      </c>
      <c r="G25" s="13">
        <f>[11]DBD!G29</f>
        <v>0</v>
      </c>
      <c r="H25" s="18" t="s">
        <v>70</v>
      </c>
      <c r="I25" s="18" t="s">
        <v>114</v>
      </c>
      <c r="J25" s="18" t="s">
        <v>106</v>
      </c>
      <c r="K25" s="18" t="s">
        <v>102</v>
      </c>
      <c r="L25" s="18">
        <v>8</v>
      </c>
      <c r="M25" s="18"/>
      <c r="N25" s="18"/>
    </row>
    <row r="26" spans="1:14">
      <c r="A26" s="13">
        <f>[11]DBD!A30</f>
        <v>22</v>
      </c>
      <c r="B26" s="13" t="str">
        <f>[11]DBD!B30</f>
        <v>CrAcNoCode</v>
      </c>
      <c r="C26" s="13" t="str">
        <f>[11]DBD!C30</f>
        <v>貸方：備忘分錄會計科目</v>
      </c>
      <c r="D26" s="13" t="str">
        <f>[11]DBD!D30</f>
        <v>VARCHAR2</v>
      </c>
      <c r="E26" s="13">
        <f>[11]DBD!E30</f>
        <v>8</v>
      </c>
      <c r="F26" s="13">
        <f>[11]DBD!F30</f>
        <v>0</v>
      </c>
      <c r="G26" s="13">
        <f>[11]DBD!G30</f>
        <v>0</v>
      </c>
      <c r="H26" s="18" t="s">
        <v>70</v>
      </c>
      <c r="I26" s="18" t="s">
        <v>115</v>
      </c>
      <c r="J26" s="18" t="s">
        <v>107</v>
      </c>
      <c r="K26" s="18" t="s">
        <v>102</v>
      </c>
      <c r="L26" s="18">
        <v>8</v>
      </c>
      <c r="M26" s="18"/>
      <c r="N26" s="18"/>
    </row>
    <row r="27" spans="1:14" ht="32.4">
      <c r="A27" s="13">
        <f>[11]DBD!A31</f>
        <v>23</v>
      </c>
      <c r="B27" s="13" t="str">
        <f>[11]DBD!B31</f>
        <v>DrawdownFg</v>
      </c>
      <c r="C27" s="13" t="str">
        <f>[11]DBD!C31</f>
        <v>已核撥記號</v>
      </c>
      <c r="D27" s="13" t="str">
        <f>[11]DBD!D31</f>
        <v>DECIMAL</v>
      </c>
      <c r="E27" s="13">
        <f>[11]DBD!E31</f>
        <v>1</v>
      </c>
      <c r="F27" s="13">
        <f>[11]DBD!F31</f>
        <v>0</v>
      </c>
      <c r="G27" s="13" t="str">
        <f>[11]DBD!G31</f>
        <v>0: 未核撥  
1: 已核撥</v>
      </c>
      <c r="H27" s="18"/>
      <c r="I27" s="18"/>
      <c r="J27" s="18"/>
      <c r="K27" s="18"/>
      <c r="L27" s="18"/>
      <c r="M27" s="18"/>
      <c r="N27" s="18" t="s">
        <v>109</v>
      </c>
    </row>
    <row r="28" spans="1:14">
      <c r="A28" s="13">
        <f>[11]DBD!A32</f>
        <v>24</v>
      </c>
      <c r="B28" s="13" t="str">
        <f>[11]DBD!B32</f>
        <v>CreateDate</v>
      </c>
      <c r="C28" s="13" t="str">
        <f>[11]DBD!C32</f>
        <v>建檔日期時間</v>
      </c>
      <c r="D28" s="13" t="str">
        <f>[11]DBD!D32</f>
        <v>DATE</v>
      </c>
      <c r="E28" s="13">
        <f>[11]DBD!E32</f>
        <v>0</v>
      </c>
      <c r="F28" s="13">
        <f>[11]DBD!F32</f>
        <v>0</v>
      </c>
      <c r="G28" s="13">
        <f>[11]DBD!G32</f>
        <v>0</v>
      </c>
      <c r="H28" s="18"/>
      <c r="I28" s="18"/>
      <c r="J28" s="18"/>
      <c r="K28" s="18"/>
      <c r="L28" s="18"/>
      <c r="M28" s="18"/>
      <c r="N28" s="18"/>
    </row>
    <row r="29" spans="1:14">
      <c r="A29" s="13">
        <f>[11]DBD!A33</f>
        <v>25</v>
      </c>
      <c r="B29" s="13" t="str">
        <f>[11]DBD!B33</f>
        <v>CreateEmpNo</v>
      </c>
      <c r="C29" s="13" t="str">
        <f>[11]DBD!C33</f>
        <v>建檔人員</v>
      </c>
      <c r="D29" s="13" t="str">
        <f>[11]DBD!D33</f>
        <v>VARCHAR2</v>
      </c>
      <c r="E29" s="13">
        <f>[11]DBD!E33</f>
        <v>6</v>
      </c>
      <c r="F29" s="13">
        <f>[11]DBD!F33</f>
        <v>0</v>
      </c>
      <c r="G29" s="13">
        <f>[11]DBD!G33</f>
        <v>0</v>
      </c>
      <c r="H29" s="18"/>
      <c r="I29" s="18"/>
      <c r="J29" s="18"/>
      <c r="K29" s="18"/>
      <c r="L29" s="18"/>
      <c r="M29" s="18"/>
      <c r="N29" s="18"/>
    </row>
    <row r="30" spans="1:14">
      <c r="A30" s="13">
        <f>[11]DBD!A34</f>
        <v>26</v>
      </c>
      <c r="B30" s="13" t="str">
        <f>[11]DBD!B34</f>
        <v>LastUpdate</v>
      </c>
      <c r="C30" s="13" t="str">
        <f>[11]DBD!C34</f>
        <v>最後更新日期時間</v>
      </c>
      <c r="D30" s="13" t="str">
        <f>[11]DBD!D34</f>
        <v>DATE</v>
      </c>
      <c r="E30" s="13">
        <f>[11]DBD!E34</f>
        <v>0</v>
      </c>
      <c r="F30" s="13">
        <f>[11]DBD!F34</f>
        <v>0</v>
      </c>
      <c r="G30" s="13">
        <f>[11]DBD!G34</f>
        <v>0</v>
      </c>
      <c r="H30" s="18"/>
      <c r="I30" s="18"/>
      <c r="J30" s="18"/>
      <c r="K30" s="18"/>
      <c r="L30" s="18"/>
      <c r="M30" s="18"/>
      <c r="N30" s="18"/>
    </row>
    <row r="31" spans="1:14">
      <c r="A31" s="13">
        <f>[11]DBD!A35</f>
        <v>27</v>
      </c>
      <c r="B31" s="13" t="str">
        <f>[11]DBD!B35</f>
        <v>LastUpdateEmpNo</v>
      </c>
      <c r="C31" s="13" t="str">
        <f>[11]DBD!C35</f>
        <v>最後更新人員</v>
      </c>
      <c r="D31" s="13" t="str">
        <f>[11]DBD!D35</f>
        <v>VARCHAR2</v>
      </c>
      <c r="E31" s="13">
        <f>[11]DBD!E35</f>
        <v>6</v>
      </c>
      <c r="F31" s="13">
        <f>[11]DBD!F35</f>
        <v>0</v>
      </c>
      <c r="G31" s="13">
        <f>[11]DBD!G35</f>
        <v>0</v>
      </c>
      <c r="H31" s="18"/>
      <c r="I31" s="18"/>
      <c r="J31" s="18"/>
      <c r="K31" s="18"/>
      <c r="L31" s="18"/>
      <c r="M31" s="18"/>
      <c r="N31" s="18"/>
    </row>
  </sheetData>
  <mergeCells count="3">
    <mergeCell ref="A1:B1"/>
    <mergeCell ref="A2:B2"/>
    <mergeCell ref="A3:B3"/>
  </mergeCells>
  <phoneticPr fontId="1" type="noConversion"/>
  <hyperlinks>
    <hyperlink ref="E1" location="'L7'!A1" display="回首頁" xr:uid="{FBB76E31-B4A6-435B-BC55-BD910B9475B6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95E1-CF96-43AF-97EF-42FC66172CF1}">
  <dimension ref="A1:O42"/>
  <sheetViews>
    <sheetView workbookViewId="0">
      <selection activeCell="D11" sqref="D11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[12]DBD!C1</f>
        <v>Ifrs9FacData</v>
      </c>
      <c r="D1" s="13" t="str">
        <f>[12]DBD!D1</f>
        <v>IFRS9額度資料檔</v>
      </c>
      <c r="E1" s="19" t="s">
        <v>33</v>
      </c>
      <c r="F1" s="14"/>
      <c r="G1" s="14"/>
    </row>
    <row r="2" spans="1:15">
      <c r="A2" s="20" t="s">
        <v>34</v>
      </c>
      <c r="B2" s="21"/>
      <c r="C2" s="13"/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[12]DBD!A9</f>
        <v>1</v>
      </c>
      <c r="B5" s="13" t="str">
        <f>[12]DBD!B9</f>
        <v>DataYM</v>
      </c>
      <c r="C5" s="13" t="str">
        <f>[12]DBD!C9</f>
        <v>資料年月</v>
      </c>
      <c r="D5" s="13" t="str">
        <f>[12]DBD!D9</f>
        <v>DECIMAL</v>
      </c>
      <c r="E5" s="13">
        <f>[12]DBD!E9</f>
        <v>6</v>
      </c>
      <c r="F5" s="13">
        <f>[12]DBD!F9</f>
        <v>0</v>
      </c>
      <c r="G5" s="13">
        <f>[12]DBD!G9</f>
        <v>0</v>
      </c>
      <c r="H5" s="18"/>
      <c r="I5" s="18"/>
      <c r="J5" s="18"/>
      <c r="K5" s="18"/>
      <c r="L5" s="18"/>
      <c r="M5" s="18"/>
      <c r="N5" s="18"/>
    </row>
    <row r="6" spans="1:15" ht="19.05" customHeight="1">
      <c r="A6" s="13">
        <f>[12]DBD!A10</f>
        <v>2</v>
      </c>
      <c r="B6" s="13" t="str">
        <f>[12]DBD!B10</f>
        <v>CustNo</v>
      </c>
      <c r="C6" s="13" t="str">
        <f>[12]DBD!C10</f>
        <v>戶號</v>
      </c>
      <c r="D6" s="13" t="str">
        <f>[12]DBD!D10</f>
        <v>DECIMAL</v>
      </c>
      <c r="E6" s="13">
        <f>[12]DBD!E10</f>
        <v>7</v>
      </c>
      <c r="F6" s="13">
        <f>[12]DBD!F10</f>
        <v>0</v>
      </c>
      <c r="G6" s="13">
        <f>[12]DBD!G10</f>
        <v>0</v>
      </c>
      <c r="H6" s="18"/>
      <c r="I6" s="18"/>
      <c r="J6" s="18"/>
      <c r="K6" s="18"/>
      <c r="L6" s="18"/>
      <c r="M6" s="18"/>
      <c r="N6" s="18"/>
    </row>
    <row r="7" spans="1:15" ht="19.05" customHeight="1">
      <c r="A7" s="13">
        <f>[12]DBD!A11</f>
        <v>3</v>
      </c>
      <c r="B7" s="13" t="str">
        <f>[12]DBD!B11</f>
        <v>FacmNo</v>
      </c>
      <c r="C7" s="13" t="str">
        <f>[12]DBD!C11</f>
        <v>額度編號</v>
      </c>
      <c r="D7" s="13" t="str">
        <f>[12]DBD!D11</f>
        <v>DECIMAL</v>
      </c>
      <c r="E7" s="13">
        <f>[12]DBD!E11</f>
        <v>3</v>
      </c>
      <c r="F7" s="13">
        <f>[12]DBD!F11</f>
        <v>0</v>
      </c>
      <c r="G7" s="13">
        <f>[12]DBD!G11</f>
        <v>0</v>
      </c>
      <c r="H7" s="18"/>
      <c r="I7" s="18"/>
      <c r="J7" s="18"/>
      <c r="K7" s="18"/>
      <c r="L7" s="18"/>
      <c r="M7" s="18"/>
      <c r="N7" s="18"/>
    </row>
    <row r="8" spans="1:15" ht="19.05" customHeight="1">
      <c r="A8" s="13">
        <f>[12]DBD!A12</f>
        <v>4</v>
      </c>
      <c r="B8" s="13" t="str">
        <f>[12]DBD!B12</f>
        <v>ApplNo</v>
      </c>
      <c r="C8" s="13" t="str">
        <f>[12]DBD!C12</f>
        <v>核准號碼</v>
      </c>
      <c r="D8" s="13" t="str">
        <f>[12]DBD!D12</f>
        <v>DECIMAL</v>
      </c>
      <c r="E8" s="13">
        <f>[12]DBD!E12</f>
        <v>7</v>
      </c>
      <c r="F8" s="13">
        <f>[12]DBD!F12</f>
        <v>0</v>
      </c>
      <c r="G8" s="13">
        <f>[12]DBD!G12</f>
        <v>0</v>
      </c>
      <c r="H8" s="18"/>
      <c r="I8" s="18"/>
      <c r="J8" s="18"/>
      <c r="K8" s="18"/>
      <c r="L8" s="18"/>
      <c r="M8" s="18"/>
      <c r="N8" s="18"/>
    </row>
    <row r="9" spans="1:15" ht="19.05" customHeight="1">
      <c r="A9" s="13">
        <f>[12]DBD!A13</f>
        <v>5</v>
      </c>
      <c r="B9" s="13" t="str">
        <f>[12]DBD!B13</f>
        <v>CustId</v>
      </c>
      <c r="C9" s="13" t="str">
        <f>[12]DBD!C13</f>
        <v>借款人ID / 統編</v>
      </c>
      <c r="D9" s="13" t="str">
        <f>[12]DBD!D13</f>
        <v>VARCHAR2</v>
      </c>
      <c r="E9" s="13">
        <f>[12]DBD!E13</f>
        <v>10</v>
      </c>
      <c r="F9" s="13">
        <f>[12]DBD!F13</f>
        <v>0</v>
      </c>
      <c r="G9" s="13">
        <f>[12]DBD!G13</f>
        <v>0</v>
      </c>
      <c r="H9" s="18"/>
      <c r="I9" s="18"/>
      <c r="J9" s="18"/>
      <c r="K9" s="18"/>
      <c r="L9" s="18"/>
      <c r="M9" s="18"/>
      <c r="N9" s="18"/>
    </row>
    <row r="10" spans="1:15" ht="19.05" customHeight="1">
      <c r="A10" s="13">
        <f>[12]DBD!A14</f>
        <v>6</v>
      </c>
      <c r="B10" s="13" t="str">
        <f>[12]DBD!B14</f>
        <v>DrawdownFg</v>
      </c>
      <c r="C10" s="13" t="str">
        <f>[12]DBD!C14</f>
        <v>已核撥記號</v>
      </c>
      <c r="D10" s="13" t="str">
        <f>[12]DBD!D14</f>
        <v>DECIMAL</v>
      </c>
      <c r="E10" s="13">
        <f>[12]DBD!E14</f>
        <v>1</v>
      </c>
      <c r="F10" s="13">
        <f>[12]DBD!F14</f>
        <v>0</v>
      </c>
      <c r="G10" s="13" t="str">
        <f>[12]DBD!G14</f>
        <v>0: 未核撥  
1: 已核撥</v>
      </c>
      <c r="H10" s="18"/>
      <c r="I10" s="18"/>
      <c r="J10" s="18"/>
      <c r="K10" s="18"/>
      <c r="L10" s="18"/>
      <c r="M10" s="18"/>
      <c r="N10" s="18"/>
    </row>
    <row r="11" spans="1:15" ht="19.05" customHeight="1">
      <c r="A11" s="13">
        <f>[12]DBD!A15</f>
        <v>7</v>
      </c>
      <c r="B11" s="13" t="str">
        <f>[12]DBD!B15</f>
        <v>Status</v>
      </c>
      <c r="C11" s="13" t="str">
        <f>[12]DBD!C15</f>
        <v>戶況</v>
      </c>
      <c r="D11" s="13" t="str">
        <f>[12]DBD!D15</f>
        <v>DECIMAL</v>
      </c>
      <c r="E11" s="13">
        <f>[12]DBD!E15</f>
        <v>2</v>
      </c>
      <c r="F11" s="13">
        <f>[12]DBD!F15</f>
        <v>0</v>
      </c>
      <c r="G11" s="13" t="str">
        <f>[12]DBD!G15</f>
        <v>00: 正常戶(含未核撥)
02: 催收戶
03: 結案戶(結清日=本月)
04: 逾期戶(改為00:正常戶)
05: 催收結案戶(結清日=本月)
06: 部分轉呆戶 
07: 呆帳戶
08: 債權轉讓戶(結清日=本月)
09: 呆帳結案戶(結清日=本月)
(不含債協)</v>
      </c>
      <c r="H11" s="18"/>
      <c r="I11" s="18"/>
      <c r="J11" s="18"/>
      <c r="K11" s="18"/>
      <c r="L11" s="18"/>
      <c r="M11" s="18"/>
      <c r="N11" s="18"/>
    </row>
    <row r="12" spans="1:15" ht="19.05" customHeight="1">
      <c r="A12" s="13">
        <f>[12]DBD!A16</f>
        <v>8</v>
      </c>
      <c r="B12" s="13" t="str">
        <f>[12]DBD!B16</f>
        <v>AcctCode</v>
      </c>
      <c r="C12" s="13" t="str">
        <f>[12]DBD!C16</f>
        <v xml:space="preserve">業務科目代號  </v>
      </c>
      <c r="D12" s="13" t="str">
        <f>[12]DBD!D16</f>
        <v>VARCHAR2</v>
      </c>
      <c r="E12" s="13">
        <f>[12]DBD!E16</f>
        <v>3</v>
      </c>
      <c r="F12" s="13">
        <f>[12]DBD!F16</f>
        <v>0</v>
      </c>
      <c r="G12" s="13" t="str">
        <f>[12]DBD!G16</f>
        <v>CdAcCode會計科子細目設定檔
310: 短期擔保放款 
320: 中期擔保放款
330: 長期擔保放款
340: 三十年房貸
990: 催收款項</v>
      </c>
      <c r="H12" s="18"/>
      <c r="I12" s="18"/>
      <c r="J12" s="18"/>
      <c r="K12" s="18"/>
      <c r="L12" s="18"/>
      <c r="M12" s="18"/>
      <c r="N12" s="18"/>
    </row>
    <row r="13" spans="1:15" ht="19.05" customHeight="1">
      <c r="A13" s="13">
        <f>[12]DBD!A17</f>
        <v>9</v>
      </c>
      <c r="B13" s="13" t="str">
        <f>[12]DBD!B17</f>
        <v>FacAcctCode</v>
      </c>
      <c r="C13" s="13" t="str">
        <f>[12]DBD!C17</f>
        <v>額度業務科目</v>
      </c>
      <c r="D13" s="13" t="str">
        <f>[12]DBD!D17</f>
        <v>VARCHAR2</v>
      </c>
      <c r="E13" s="13">
        <f>[12]DBD!E17</f>
        <v>3</v>
      </c>
      <c r="F13" s="13">
        <f>[12]DBD!F17</f>
        <v>0</v>
      </c>
      <c r="G13" s="13" t="str">
        <f>[12]DBD!G17</f>
        <v>CdAcCode會計科子細目設定檔
310: 短期擔保放款 
320: 中期擔保放款
330: 長期擔保放款
340: 三十年房貸</v>
      </c>
      <c r="H13" s="18"/>
      <c r="I13" s="18"/>
      <c r="J13" s="18"/>
      <c r="K13" s="18"/>
      <c r="L13" s="18"/>
      <c r="M13" s="18"/>
      <c r="N13" s="18"/>
    </row>
    <row r="14" spans="1:15" ht="64.8">
      <c r="A14" s="13">
        <f>[12]DBD!A18</f>
        <v>10</v>
      </c>
      <c r="B14" s="13" t="str">
        <f>[12]DBD!B18</f>
        <v>EntCode</v>
      </c>
      <c r="C14" s="13" t="str">
        <f>[12]DBD!C18</f>
        <v>企金別</v>
      </c>
      <c r="D14" s="13" t="str">
        <f>[12]DBD!D18</f>
        <v>VARCHAR2</v>
      </c>
      <c r="E14" s="13">
        <f>[12]DBD!E18</f>
        <v>1</v>
      </c>
      <c r="F14" s="13" t="str">
        <f>[12]DBD!F18</f>
        <v xml:space="preserve"> </v>
      </c>
      <c r="G14" s="13" t="str">
        <f>[12]DBD!G18</f>
        <v>共用代碼檔
0:個金
1:企金
2:企金自然人</v>
      </c>
    </row>
    <row r="15" spans="1:15">
      <c r="A15" s="13">
        <f>[12]DBD!A19</f>
        <v>11</v>
      </c>
      <c r="B15" s="13" t="str">
        <f>[12]DBD!B19</f>
        <v>ProdNo</v>
      </c>
      <c r="C15" s="13" t="str">
        <f>[12]DBD!C19</f>
        <v>商品代碼</v>
      </c>
      <c r="D15" s="13" t="str">
        <f>[12]DBD!D19</f>
        <v>VARCHAR2</v>
      </c>
      <c r="E15" s="13">
        <f>[12]DBD!E19</f>
        <v>5</v>
      </c>
      <c r="F15" s="13">
        <f>[12]DBD!F19</f>
        <v>0</v>
      </c>
      <c r="G15" s="13">
        <f>[12]DBD!G19</f>
        <v>0</v>
      </c>
    </row>
    <row r="16" spans="1:15">
      <c r="A16" s="13">
        <f>[12]DBD!A20</f>
        <v>12</v>
      </c>
      <c r="B16" s="13" t="str">
        <f>[12]DBD!B20</f>
        <v>AcBookCode</v>
      </c>
      <c r="C16" s="13" t="str">
        <f>[12]DBD!C20</f>
        <v>帳冊別</v>
      </c>
      <c r="D16" s="13" t="str">
        <f>[12]DBD!D20</f>
        <v>VARCHAR2</v>
      </c>
      <c r="E16" s="13">
        <f>[12]DBD!E20</f>
        <v>3</v>
      </c>
      <c r="F16" s="13">
        <f>[12]DBD!F20</f>
        <v>0</v>
      </c>
      <c r="G16" s="13">
        <f>[12]DBD!G20</f>
        <v>0</v>
      </c>
    </row>
    <row r="17" spans="1:7" ht="64.8">
      <c r="A17" s="13">
        <f>[12]DBD!A21</f>
        <v>13</v>
      </c>
      <c r="B17" s="13" t="str">
        <f>[12]DBD!B21</f>
        <v>ApproveDate</v>
      </c>
      <c r="C17" s="13" t="str">
        <f>[12]DBD!C21</f>
        <v>核准日期</v>
      </c>
      <c r="D17" s="13" t="str">
        <f>[12]DBD!D21</f>
        <v>DECIMALD</v>
      </c>
      <c r="E17" s="13">
        <f>[12]DBD!E21</f>
        <v>8</v>
      </c>
      <c r="F17" s="13">
        <f>[12]DBD!F21</f>
        <v>0</v>
      </c>
      <c r="G17" s="13" t="str">
        <f>[12]DBD!G21</f>
        <v>【對保日期】，若為空值時則取【准駁日期】</v>
      </c>
    </row>
    <row r="18" spans="1:7">
      <c r="A18" s="13">
        <f>[12]DBD!A22</f>
        <v>14</v>
      </c>
      <c r="B18" s="13" t="str">
        <f>[12]DBD!B22</f>
        <v>FirstDrawdownDate</v>
      </c>
      <c r="C18" s="13" t="str">
        <f>[12]DBD!C22</f>
        <v>初貸日期</v>
      </c>
      <c r="D18" s="13" t="str">
        <f>[12]DBD!D22</f>
        <v>DECIMALD</v>
      </c>
      <c r="E18" s="13">
        <f>[12]DBD!E22</f>
        <v>8</v>
      </c>
      <c r="F18" s="13">
        <f>[12]DBD!F22</f>
        <v>0</v>
      </c>
      <c r="G18" s="13" t="str">
        <f>[12]DBD!G22</f>
        <v>額度初貸日</v>
      </c>
    </row>
    <row r="19" spans="1:7">
      <c r="A19" s="13">
        <f>[12]DBD!A23</f>
        <v>15</v>
      </c>
      <c r="B19" s="13" t="str">
        <f>[12]DBD!B23</f>
        <v>CurrencyCode</v>
      </c>
      <c r="C19" s="13" t="str">
        <f>[12]DBD!C23</f>
        <v>核准幣別</v>
      </c>
      <c r="D19" s="13" t="str">
        <f>[12]DBD!D23</f>
        <v>VARCHAR2</v>
      </c>
      <c r="E19" s="13">
        <f>[12]DBD!E23</f>
        <v>3</v>
      </c>
      <c r="F19" s="13">
        <f>[12]DBD!F23</f>
        <v>0</v>
      </c>
      <c r="G19" s="13">
        <f>[12]DBD!G23</f>
        <v>0</v>
      </c>
    </row>
    <row r="20" spans="1:7">
      <c r="A20" s="13">
        <f>[12]DBD!A24</f>
        <v>16</v>
      </c>
      <c r="B20" s="13" t="str">
        <f>[12]DBD!B24</f>
        <v>LineAmt</v>
      </c>
      <c r="C20" s="13" t="str">
        <f>[12]DBD!C24</f>
        <v>核准金額</v>
      </c>
      <c r="D20" s="13" t="str">
        <f>[12]DBD!D24</f>
        <v>DECIMAL</v>
      </c>
      <c r="E20" s="13">
        <f>[12]DBD!E24</f>
        <v>16</v>
      </c>
      <c r="F20" s="13">
        <f>[12]DBD!F24</f>
        <v>2</v>
      </c>
      <c r="G20" s="13" t="str">
        <f>[12]DBD!G24</f>
        <v>額度核准金額</v>
      </c>
    </row>
    <row r="21" spans="1:7" ht="97.2">
      <c r="A21" s="13">
        <f>[12]DBD!A25</f>
        <v>17</v>
      </c>
      <c r="B21" s="13" t="str">
        <f>[12]DBD!B25</f>
        <v>UtilBal</v>
      </c>
      <c r="C21" s="13" t="str">
        <f>[12]DBD!C25</f>
        <v>已動用餘額(額度)</v>
      </c>
      <c r="D21" s="13" t="str">
        <f>[12]DBD!D25</f>
        <v>DECIMAL</v>
      </c>
      <c r="E21" s="13">
        <f>[12]DBD!E25</f>
        <v>16</v>
      </c>
      <c r="F21" s="13">
        <f>[12]DBD!F25</f>
        <v>2</v>
      </c>
      <c r="G21" s="13" t="str">
        <f>[12]DBD!G25</f>
        <v>已動用額度餘額(循環動用還款時會減少,非循環動用還款時不會減少)</v>
      </c>
    </row>
    <row r="22" spans="1:7">
      <c r="A22" s="13">
        <f>[12]DBD!A26</f>
        <v>18</v>
      </c>
      <c r="B22" s="13" t="str">
        <f>[12]DBD!B26</f>
        <v>UtilAmt</v>
      </c>
      <c r="C22" s="13" t="str">
        <f>[12]DBD!C26</f>
        <v>累計撥款金額(額度)</v>
      </c>
      <c r="D22" s="13" t="str">
        <f>[12]DBD!D26</f>
        <v>DECIMAL</v>
      </c>
      <c r="E22" s="13">
        <f>[12]DBD!E26</f>
        <v>16</v>
      </c>
      <c r="F22" s="13">
        <f>[12]DBD!F26</f>
        <v>2</v>
      </c>
      <c r="G22" s="13">
        <f>[12]DBD!G26</f>
        <v>0</v>
      </c>
    </row>
    <row r="23" spans="1:7" ht="48.6">
      <c r="A23" s="13">
        <f>[12]DBD!A27</f>
        <v>19</v>
      </c>
      <c r="B23" s="13" t="str">
        <f>[12]DBD!B27</f>
        <v>RecycleCode</v>
      </c>
      <c r="C23" s="13" t="str">
        <f>[12]DBD!C27</f>
        <v>該筆額度是否可循環動用</v>
      </c>
      <c r="D23" s="13" t="str">
        <f>[12]DBD!D27</f>
        <v>DECIMAL</v>
      </c>
      <c r="E23" s="13">
        <f>[12]DBD!E27</f>
        <v>1</v>
      </c>
      <c r="F23" s="13">
        <f>[12]DBD!F27</f>
        <v>0</v>
      </c>
      <c r="G23" s="13" t="str">
        <f>[12]DBD!G27</f>
        <v>0: 非循環動用  
1: 循環動用</v>
      </c>
    </row>
    <row r="24" spans="1:7" ht="32.4">
      <c r="A24" s="13">
        <f>[12]DBD!A28</f>
        <v>20</v>
      </c>
      <c r="B24" s="13" t="str">
        <f>[12]DBD!B28</f>
        <v>IrrevocableFlag</v>
      </c>
      <c r="C24" s="13" t="str">
        <f>[12]DBD!C28</f>
        <v>該筆額度是否為不可徹銷</v>
      </c>
      <c r="D24" s="13" t="str">
        <f>[12]DBD!D28</f>
        <v>DECIMAL</v>
      </c>
      <c r="E24" s="13">
        <f>[12]DBD!E28</f>
        <v>1</v>
      </c>
      <c r="F24" s="13">
        <f>[12]DBD!F28</f>
        <v>0</v>
      </c>
      <c r="G24" s="13" t="str">
        <f>[12]DBD!G28</f>
        <v>0: 可徹銷  
1: 不可徹銷</v>
      </c>
    </row>
    <row r="25" spans="1:7">
      <c r="A25" s="13">
        <f>[12]DBD!A29</f>
        <v>21</v>
      </c>
      <c r="B25" s="13" t="str">
        <f>[12]DBD!B29</f>
        <v>IndustryCode</v>
      </c>
      <c r="C25" s="13" t="str">
        <f>[12]DBD!C29</f>
        <v>授信行業別</v>
      </c>
      <c r="D25" s="13" t="str">
        <f>[12]DBD!D29</f>
        <v>VARCHAR2</v>
      </c>
      <c r="E25" s="13">
        <f>[12]DBD!E29</f>
        <v>6</v>
      </c>
      <c r="F25" s="13">
        <f>[12]DBD!F29</f>
        <v>0</v>
      </c>
      <c r="G25" s="13">
        <f>[12]DBD!G29</f>
        <v>0</v>
      </c>
    </row>
    <row r="26" spans="1:7" ht="32.4">
      <c r="A26" s="13">
        <f>[12]DBD!A30</f>
        <v>22</v>
      </c>
      <c r="B26" s="13" t="str">
        <f>[12]DBD!B30</f>
        <v>ClCode1</v>
      </c>
      <c r="C26" s="13" t="str">
        <f>[12]DBD!C30</f>
        <v>主要擔保品代號1</v>
      </c>
      <c r="D26" s="13" t="str">
        <f>[12]DBD!D30</f>
        <v>DECIMAL</v>
      </c>
      <c r="E26" s="13">
        <f>[12]DBD!E30</f>
        <v>1</v>
      </c>
      <c r="F26" s="13" t="str">
        <f>[12]DBD!F30</f>
        <v xml:space="preserve"> </v>
      </c>
      <c r="G26" s="13" t="str">
        <f>[12]DBD!G30</f>
        <v>擔保品代號檔CdCl</v>
      </c>
    </row>
    <row r="27" spans="1:7" ht="32.4">
      <c r="A27" s="13">
        <f>[12]DBD!A31</f>
        <v>23</v>
      </c>
      <c r="B27" s="13" t="str">
        <f>[12]DBD!B31</f>
        <v>ClCode2</v>
      </c>
      <c r="C27" s="13" t="str">
        <f>[12]DBD!C31</f>
        <v>主要擔保品代號2</v>
      </c>
      <c r="D27" s="13" t="str">
        <f>[12]DBD!D31</f>
        <v>DECIMAL</v>
      </c>
      <c r="E27" s="13">
        <f>[12]DBD!E31</f>
        <v>2</v>
      </c>
      <c r="F27" s="13" t="str">
        <f>[12]DBD!F31</f>
        <v xml:space="preserve"> </v>
      </c>
      <c r="G27" s="13" t="str">
        <f>[12]DBD!G31</f>
        <v>擔保品代號檔CdC2</v>
      </c>
    </row>
    <row r="28" spans="1:7">
      <c r="A28" s="13">
        <f>[12]DBD!A32</f>
        <v>24</v>
      </c>
      <c r="B28" s="13" t="str">
        <f>[12]DBD!B32</f>
        <v>ClNo</v>
      </c>
      <c r="C28" s="13" t="str">
        <f>[12]DBD!C32</f>
        <v>主要擔保品編號</v>
      </c>
      <c r="D28" s="13" t="str">
        <f>[12]DBD!D32</f>
        <v>DECIMAL</v>
      </c>
      <c r="E28" s="13">
        <f>[12]DBD!E32</f>
        <v>7</v>
      </c>
      <c r="F28" s="13">
        <f>[12]DBD!F32</f>
        <v>0</v>
      </c>
      <c r="G28" s="13">
        <f>[12]DBD!G32</f>
        <v>0</v>
      </c>
    </row>
    <row r="29" spans="1:7">
      <c r="A29" s="13">
        <f>[12]DBD!A33</f>
        <v>25</v>
      </c>
      <c r="B29" s="13" t="str">
        <f>[12]DBD!B33</f>
        <v>ClTypeCode</v>
      </c>
      <c r="C29" s="13" t="str">
        <f>[12]DBD!C33</f>
        <v>主要擔保品類別代碼</v>
      </c>
      <c r="D29" s="13" t="str">
        <f>[12]DBD!D33</f>
        <v>VARCHAR2</v>
      </c>
      <c r="E29" s="13">
        <f>[12]DBD!E33</f>
        <v>3</v>
      </c>
      <c r="F29" s="13">
        <f>[12]DBD!F33</f>
        <v>0</v>
      </c>
      <c r="G29" s="13">
        <f>[12]DBD!G33</f>
        <v>0</v>
      </c>
    </row>
    <row r="30" spans="1:7" ht="48.6">
      <c r="A30" s="13">
        <f>[12]DBD!A34</f>
        <v>26</v>
      </c>
      <c r="B30" s="13" t="str">
        <f>[12]DBD!B34</f>
        <v>CityCode</v>
      </c>
      <c r="C30" s="13" t="str">
        <f>[12]DBD!C34</f>
        <v>主要擔保品擔保品地區別</v>
      </c>
      <c r="D30" s="13" t="str">
        <f>[12]DBD!D34</f>
        <v>VARCHAR2</v>
      </c>
      <c r="E30" s="13">
        <f>[12]DBD!E34</f>
        <v>2</v>
      </c>
      <c r="F30" s="13">
        <f>[12]DBD!F34</f>
        <v>0</v>
      </c>
      <c r="G30" s="13" t="str">
        <f>[12]DBD!G34</f>
        <v>地區別與鄉鎮區對照檔CdArea</v>
      </c>
    </row>
    <row r="31" spans="1:7" ht="48.6">
      <c r="A31" s="13">
        <f>[12]DBD!A35</f>
        <v>27</v>
      </c>
      <c r="B31" s="13" t="str">
        <f>[12]DBD!B35</f>
        <v>AreaCode</v>
      </c>
      <c r="C31" s="13" t="str">
        <f>[12]DBD!C35</f>
        <v>主要擔保品擔保品鄉鎮區</v>
      </c>
      <c r="D31" s="13" t="str">
        <f>[12]DBD!D35</f>
        <v>VARCHAR2</v>
      </c>
      <c r="E31" s="13">
        <f>[12]DBD!E35</f>
        <v>3</v>
      </c>
      <c r="F31" s="13">
        <f>[12]DBD!F35</f>
        <v>0</v>
      </c>
      <c r="G31" s="13" t="str">
        <f>[12]DBD!G35</f>
        <v>地區別與鄉鎮區對照檔CdArea</v>
      </c>
    </row>
    <row r="32" spans="1:7" ht="32.4">
      <c r="A32" s="13">
        <f>[12]DBD!A36</f>
        <v>28</v>
      </c>
      <c r="B32" s="13" t="str">
        <f>[12]DBD!B36</f>
        <v>Zip3</v>
      </c>
      <c r="C32" s="13" t="str">
        <f>[12]DBD!C36</f>
        <v>主要擔保品擔保品郵遞區號</v>
      </c>
      <c r="D32" s="13" t="str">
        <f>[12]DBD!D36</f>
        <v>VARCHAR2</v>
      </c>
      <c r="E32" s="13">
        <f>[12]DBD!E36</f>
        <v>3</v>
      </c>
      <c r="F32" s="13">
        <f>[12]DBD!F36</f>
        <v>0</v>
      </c>
      <c r="G32" s="13">
        <f>[12]DBD!G36</f>
        <v>0</v>
      </c>
    </row>
    <row r="33" spans="1:7">
      <c r="A33" s="13">
        <f>[12]DBD!A37</f>
        <v>29</v>
      </c>
      <c r="B33" s="13" t="str">
        <f>[12]DBD!B37</f>
        <v>MaturityDate</v>
      </c>
      <c r="C33" s="13" t="str">
        <f>[12]DBD!C37</f>
        <v>到期日</v>
      </c>
      <c r="D33" s="13" t="str">
        <f>[12]DBD!D37</f>
        <v>DECIMALD</v>
      </c>
      <c r="E33" s="13">
        <f>[12]DBD!E37</f>
        <v>8</v>
      </c>
      <c r="F33" s="13">
        <f>[12]DBD!F37</f>
        <v>0</v>
      </c>
      <c r="G33" s="13">
        <f>[12]DBD!G37</f>
        <v>0</v>
      </c>
    </row>
    <row r="34" spans="1:7">
      <c r="A34" s="13">
        <f>[12]DBD!A38</f>
        <v>30</v>
      </c>
      <c r="B34" s="13" t="str">
        <f>[12]DBD!B38</f>
        <v>UtilDeadline</v>
      </c>
      <c r="C34" s="13" t="str">
        <f>[12]DBD!C38</f>
        <v>動支期限</v>
      </c>
      <c r="D34" s="13" t="str">
        <f>[12]DBD!D38</f>
        <v>DECIMALD</v>
      </c>
      <c r="E34" s="13">
        <f>[12]DBD!E38</f>
        <v>8</v>
      </c>
      <c r="F34" s="13">
        <f>[12]DBD!F38</f>
        <v>0</v>
      </c>
      <c r="G34" s="13">
        <f>[12]DBD!G38</f>
        <v>0</v>
      </c>
    </row>
    <row r="35" spans="1:7">
      <c r="A35" s="13">
        <f>[12]DBD!A39</f>
        <v>31</v>
      </c>
      <c r="B35" s="13" t="str">
        <f>[12]DBD!B39</f>
        <v>RecycleDeadline</v>
      </c>
      <c r="C35" s="13" t="str">
        <f>[12]DBD!C39</f>
        <v>循環動用期限</v>
      </c>
      <c r="D35" s="13" t="str">
        <f>[12]DBD!D39</f>
        <v>DECIMALD</v>
      </c>
      <c r="E35" s="13">
        <f>[12]DBD!E39</f>
        <v>8</v>
      </c>
      <c r="F35" s="13">
        <f>[12]DBD!F39</f>
        <v>0</v>
      </c>
      <c r="G35" s="13">
        <f>[12]DBD!G39</f>
        <v>0</v>
      </c>
    </row>
    <row r="36" spans="1:7">
      <c r="A36" s="13">
        <f>[12]DBD!A40</f>
        <v>32</v>
      </c>
      <c r="B36" s="13" t="str">
        <f>[12]DBD!B40</f>
        <v>LoanTermYy</v>
      </c>
      <c r="C36" s="13" t="str">
        <f>[12]DBD!C40</f>
        <v>貸款期間年</v>
      </c>
      <c r="D36" s="13" t="str">
        <f>[12]DBD!D40</f>
        <v>DECIMAL</v>
      </c>
      <c r="E36" s="13">
        <f>[12]DBD!E40</f>
        <v>2</v>
      </c>
      <c r="F36" s="13">
        <f>[12]DBD!F40</f>
        <v>0</v>
      </c>
      <c r="G36" s="13">
        <f>[12]DBD!G40</f>
        <v>0</v>
      </c>
    </row>
    <row r="37" spans="1:7">
      <c r="A37" s="13">
        <f>[12]DBD!A41</f>
        <v>33</v>
      </c>
      <c r="B37" s="13" t="str">
        <f>[12]DBD!B41</f>
        <v>LoanTermMm</v>
      </c>
      <c r="C37" s="13" t="str">
        <f>[12]DBD!C41</f>
        <v>貸款期間月</v>
      </c>
      <c r="D37" s="13" t="str">
        <f>[12]DBD!D41</f>
        <v>DECIMAL</v>
      </c>
      <c r="E37" s="13">
        <f>[12]DBD!E41</f>
        <v>2</v>
      </c>
      <c r="F37" s="13">
        <f>[12]DBD!F41</f>
        <v>0</v>
      </c>
      <c r="G37" s="13">
        <f>[12]DBD!G41</f>
        <v>0</v>
      </c>
    </row>
    <row r="38" spans="1:7">
      <c r="A38" s="13">
        <f>[12]DBD!A42</f>
        <v>34</v>
      </c>
      <c r="B38" s="13" t="str">
        <f>[12]DBD!B42</f>
        <v>LoanTermDd</v>
      </c>
      <c r="C38" s="13" t="str">
        <f>[12]DBD!C42</f>
        <v>貸款期間日</v>
      </c>
      <c r="D38" s="13" t="str">
        <f>[12]DBD!D42</f>
        <v>DECIMAL</v>
      </c>
      <c r="E38" s="13">
        <f>[12]DBD!E42</f>
        <v>3</v>
      </c>
      <c r="F38" s="13">
        <f>[12]DBD!F42</f>
        <v>0</v>
      </c>
      <c r="G38" s="13">
        <f>[12]DBD!G42</f>
        <v>0</v>
      </c>
    </row>
    <row r="39" spans="1:7">
      <c r="A39" s="13">
        <f>[12]DBD!A43</f>
        <v>35</v>
      </c>
      <c r="B39" s="13" t="str">
        <f>[12]DBD!B43</f>
        <v>CreateDate</v>
      </c>
      <c r="C39" s="13" t="str">
        <f>[12]DBD!C43</f>
        <v>建檔日期時間</v>
      </c>
      <c r="D39" s="13" t="str">
        <f>[12]DBD!D43</f>
        <v>DATE</v>
      </c>
      <c r="E39" s="13">
        <f>[12]DBD!E43</f>
        <v>0</v>
      </c>
      <c r="F39" s="13">
        <f>[12]DBD!F43</f>
        <v>0</v>
      </c>
      <c r="G39" s="13">
        <f>[12]DBD!G43</f>
        <v>0</v>
      </c>
    </row>
    <row r="40" spans="1:7">
      <c r="A40" s="13">
        <f>[12]DBD!A44</f>
        <v>36</v>
      </c>
      <c r="B40" s="13" t="str">
        <f>[12]DBD!B44</f>
        <v>CreateEmpNo</v>
      </c>
      <c r="C40" s="13" t="str">
        <f>[12]DBD!C44</f>
        <v>建檔人員</v>
      </c>
      <c r="D40" s="13" t="str">
        <f>[12]DBD!D44</f>
        <v>VARCHAR2</v>
      </c>
      <c r="E40" s="13">
        <f>[12]DBD!E44</f>
        <v>6</v>
      </c>
      <c r="F40" s="13">
        <f>[12]DBD!F44</f>
        <v>0</v>
      </c>
      <c r="G40" s="13">
        <f>[12]DBD!G44</f>
        <v>0</v>
      </c>
    </row>
    <row r="41" spans="1:7">
      <c r="A41" s="13">
        <f>[12]DBD!A45</f>
        <v>37</v>
      </c>
      <c r="B41" s="13" t="str">
        <f>[12]DBD!B45</f>
        <v>LastUpdate</v>
      </c>
      <c r="C41" s="13" t="str">
        <f>[12]DBD!C45</f>
        <v>最後更新日期時間</v>
      </c>
      <c r="D41" s="13" t="str">
        <f>[12]DBD!D45</f>
        <v>DATE</v>
      </c>
      <c r="E41" s="13">
        <f>[12]DBD!E45</f>
        <v>0</v>
      </c>
      <c r="F41" s="13">
        <f>[12]DBD!F45</f>
        <v>0</v>
      </c>
      <c r="G41" s="13">
        <f>[12]DBD!G45</f>
        <v>0</v>
      </c>
    </row>
    <row r="42" spans="1:7">
      <c r="A42" s="13">
        <f>[12]DBD!A46</f>
        <v>38</v>
      </c>
      <c r="B42" s="13" t="str">
        <f>[12]DBD!B46</f>
        <v>LastUpdateEmpNo</v>
      </c>
      <c r="C42" s="13" t="str">
        <f>[12]DBD!C46</f>
        <v>最後更新人員</v>
      </c>
      <c r="D42" s="13" t="str">
        <f>[12]DBD!D46</f>
        <v>VARCHAR2</v>
      </c>
      <c r="E42" s="13">
        <f>[12]DBD!E46</f>
        <v>6</v>
      </c>
      <c r="F42" s="13">
        <f>[12]DBD!F46</f>
        <v>0</v>
      </c>
      <c r="G42" s="13">
        <f>[12]DBD!G46</f>
        <v>0</v>
      </c>
    </row>
  </sheetData>
  <mergeCells count="1">
    <mergeCell ref="A1:B1"/>
  </mergeCells>
  <phoneticPr fontId="1" type="noConversion"/>
  <hyperlinks>
    <hyperlink ref="E1" location="'L8'!A1" display="回首頁" xr:uid="{1C0DCC1E-157F-4C27-8256-38959EFC14DA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2167-73AA-4457-A122-161CC76D1B81}">
  <dimension ref="A1:O19"/>
  <sheetViews>
    <sheetView workbookViewId="0">
      <selection sqref="A1:B1"/>
    </sheetView>
  </sheetViews>
  <sheetFormatPr defaultRowHeight="16.2"/>
  <cols>
    <col min="1" max="1" width="3.33203125" customWidth="1"/>
    <col min="2" max="2" width="23.44140625" customWidth="1"/>
    <col min="3" max="3" width="26.77734375" customWidth="1"/>
    <col min="4" max="4" width="29.109375" customWidth="1"/>
    <col min="7" max="7" width="14.88671875" customWidth="1"/>
    <col min="8" max="8" width="12.6640625" customWidth="1"/>
    <col min="9" max="9" width="10.5546875" customWidth="1"/>
    <col min="10" max="10" width="11.5546875" customWidth="1"/>
    <col min="14" max="14" width="11.6640625" customWidth="1"/>
    <col min="15" max="15" width="12.109375" customWidth="1"/>
  </cols>
  <sheetData>
    <row r="1" spans="1:15">
      <c r="A1" s="23" t="s">
        <v>32</v>
      </c>
      <c r="B1" s="24"/>
      <c r="C1" s="13" t="str">
        <f>[1]DBD!C1</f>
        <v>CreditRating</v>
      </c>
      <c r="D1" s="13" t="str">
        <f>[1]DBD!D1</f>
        <v>信用評等檔</v>
      </c>
      <c r="E1" s="19" t="s">
        <v>33</v>
      </c>
      <c r="F1" s="14"/>
      <c r="G1" s="14"/>
      <c r="H1" s="12"/>
      <c r="I1" s="12"/>
      <c r="J1" s="12"/>
      <c r="K1" s="12"/>
      <c r="L1" s="12"/>
      <c r="M1" s="12"/>
      <c r="N1" s="12"/>
      <c r="O1" s="12"/>
    </row>
    <row r="2" spans="1:15">
      <c r="A2" s="20" t="s">
        <v>34</v>
      </c>
      <c r="B2" s="21"/>
      <c r="C2" s="13"/>
      <c r="D2" s="13"/>
      <c r="E2" s="19"/>
      <c r="F2" s="14"/>
      <c r="G2" s="14"/>
      <c r="H2" s="12"/>
      <c r="I2" s="12"/>
      <c r="J2" s="12"/>
      <c r="K2" s="12"/>
      <c r="L2" s="12"/>
      <c r="M2" s="12"/>
      <c r="N2" s="12"/>
      <c r="O2" s="12"/>
    </row>
    <row r="3" spans="1:15">
      <c r="A3" s="20" t="s">
        <v>35</v>
      </c>
      <c r="B3" s="21"/>
      <c r="C3" s="13"/>
      <c r="D3" s="13"/>
      <c r="E3" s="19"/>
      <c r="F3" s="14"/>
      <c r="G3" s="14"/>
      <c r="H3" s="12"/>
      <c r="I3" s="12"/>
      <c r="J3" s="12"/>
      <c r="K3" s="12"/>
      <c r="L3" s="12"/>
      <c r="M3" s="12"/>
      <c r="N3" s="12"/>
      <c r="O3" s="12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[1]DBD!A9</f>
        <v>1</v>
      </c>
      <c r="B5" s="13" t="str">
        <f>[1]DBD!B9</f>
        <v>DataYM</v>
      </c>
      <c r="C5" s="13" t="str">
        <f>[1]DBD!C9</f>
        <v>資料年月</v>
      </c>
      <c r="D5" s="13" t="str">
        <f>[1]DBD!D9</f>
        <v>DECIMAL</v>
      </c>
      <c r="E5" s="13">
        <f>[1]DBD!E9</f>
        <v>6</v>
      </c>
      <c r="F5" s="13">
        <f>[1]DBD!F9</f>
        <v>0</v>
      </c>
      <c r="G5" s="13" t="str">
        <f>[1]DBD!G9</f>
        <v>資料轉入月份
YYYYMM</v>
      </c>
      <c r="H5" s="18"/>
      <c r="I5" s="18"/>
      <c r="J5" s="18"/>
      <c r="K5" s="18"/>
      <c r="L5" s="18"/>
      <c r="M5" s="18"/>
      <c r="N5" s="18"/>
      <c r="O5" s="12"/>
    </row>
    <row r="6" spans="1:15" ht="19.05" customHeight="1">
      <c r="A6" s="13">
        <f>[1]DBD!A10</f>
        <v>2</v>
      </c>
      <c r="B6" s="13" t="str">
        <f>[1]DBD!B10</f>
        <v>CustNo</v>
      </c>
      <c r="C6" s="13" t="str">
        <f>[1]DBD!C10</f>
        <v>戶號</v>
      </c>
      <c r="D6" s="13" t="str">
        <f>[1]DBD!D10</f>
        <v>DECIMAL</v>
      </c>
      <c r="E6" s="13">
        <f>[1]DBD!E10</f>
        <v>7</v>
      </c>
      <c r="F6" s="13">
        <f>[1]DBD!F10</f>
        <v>0</v>
      </c>
      <c r="G6" s="13">
        <f>[1]DBD!G10</f>
        <v>0</v>
      </c>
      <c r="H6" s="18"/>
      <c r="I6" s="18"/>
      <c r="J6" s="18"/>
      <c r="K6" s="18"/>
      <c r="L6" s="18"/>
      <c r="M6" s="18"/>
      <c r="N6" s="18"/>
      <c r="O6" s="12"/>
    </row>
    <row r="7" spans="1:15" ht="19.05" customHeight="1">
      <c r="A7" s="13">
        <f>[1]DBD!A11</f>
        <v>3</v>
      </c>
      <c r="B7" s="13" t="str">
        <f>[1]DBD!B11</f>
        <v>FacmNo</v>
      </c>
      <c r="C7" s="13" t="str">
        <f>[1]DBD!C11</f>
        <v>額度編號</v>
      </c>
      <c r="D7" s="13" t="str">
        <f>[1]DBD!D11</f>
        <v>DECIMAL</v>
      </c>
      <c r="E7" s="13">
        <f>[1]DBD!E11</f>
        <v>3</v>
      </c>
      <c r="F7" s="13">
        <f>[1]DBD!F11</f>
        <v>0</v>
      </c>
      <c r="G7" s="13">
        <f>[1]DBD!G11</f>
        <v>0</v>
      </c>
      <c r="H7" s="18"/>
      <c r="I7" s="18"/>
      <c r="J7" s="18"/>
      <c r="K7" s="18"/>
      <c r="L7" s="18"/>
      <c r="M7" s="18"/>
      <c r="N7" s="18"/>
      <c r="O7" s="12"/>
    </row>
    <row r="8" spans="1:15" ht="19.05" customHeight="1">
      <c r="A8" s="13">
        <f>[1]DBD!A12</f>
        <v>4</v>
      </c>
      <c r="B8" s="13" t="str">
        <f>[1]DBD!B12</f>
        <v>BormNo</v>
      </c>
      <c r="C8" s="13" t="str">
        <f>[1]DBD!C12</f>
        <v>撥款序號</v>
      </c>
      <c r="D8" s="13" t="str">
        <f>[1]DBD!D12</f>
        <v>DECIMAL</v>
      </c>
      <c r="E8" s="13">
        <f>[1]DBD!E12</f>
        <v>3</v>
      </c>
      <c r="F8" s="13">
        <f>[1]DBD!F12</f>
        <v>0</v>
      </c>
      <c r="G8" s="13">
        <f>[1]DBD!G12</f>
        <v>0</v>
      </c>
      <c r="H8" s="18"/>
      <c r="I8" s="18"/>
      <c r="J8" s="18"/>
      <c r="K8" s="18"/>
      <c r="L8" s="18"/>
      <c r="M8" s="18"/>
      <c r="N8" s="18"/>
      <c r="O8" s="12"/>
    </row>
    <row r="9" spans="1:15" ht="19.05" customHeight="1">
      <c r="A9" s="13">
        <f>[1]DBD!A13</f>
        <v>5</v>
      </c>
      <c r="B9" s="13" t="str">
        <f>[1]DBD!B13</f>
        <v>CreditRatingCode</v>
      </c>
      <c r="C9" s="13" t="str">
        <f>[1]DBD!C13</f>
        <v>企業戶/個人戶</v>
      </c>
      <c r="D9" s="13" t="str">
        <f>[1]DBD!D13</f>
        <v>VARCHAR2</v>
      </c>
      <c r="E9" s="13">
        <f>[1]DBD!E13</f>
        <v>1</v>
      </c>
      <c r="F9" s="13">
        <f>[1]DBD!F13</f>
        <v>0</v>
      </c>
      <c r="G9" s="13" t="str">
        <f>[1]DBD!G13</f>
        <v>1: 企業戶
2: 個人戶
(依現行代碼，唯企業戶與個人戶之分類需參考信用評等模型。自然人採用企金自然人評等模型者，應歸類為企業戶)</v>
      </c>
      <c r="H9" s="18"/>
      <c r="I9" s="18"/>
      <c r="J9" s="18"/>
      <c r="K9" s="18"/>
      <c r="L9" s="18"/>
      <c r="M9" s="18"/>
      <c r="N9" s="18"/>
      <c r="O9" s="12"/>
    </row>
    <row r="10" spans="1:15" ht="19.05" customHeight="1">
      <c r="A10" s="13">
        <f>[1]DBD!A14</f>
        <v>6</v>
      </c>
      <c r="B10" s="13" t="str">
        <f>[1]DBD!B14</f>
        <v>OriModel</v>
      </c>
      <c r="C10" s="13" t="str">
        <f>[1]DBD!C14</f>
        <v>原始認列時信用評等模型</v>
      </c>
      <c r="D10" s="13" t="str">
        <f>[1]DBD!D14</f>
        <v>VARCHAR2</v>
      </c>
      <c r="E10" s="13">
        <f>[1]DBD!E14</f>
        <v>1</v>
      </c>
      <c r="F10" s="13">
        <f>[1]DBD!F14</f>
        <v>0</v>
      </c>
      <c r="G10" s="13" t="str">
        <f>[1]DBD!G14</f>
        <v>A/B</v>
      </c>
      <c r="H10" s="18"/>
      <c r="I10" s="18"/>
      <c r="J10" s="18"/>
      <c r="K10" s="18"/>
      <c r="L10" s="18"/>
      <c r="M10" s="18"/>
      <c r="N10" s="18"/>
      <c r="O10" s="12"/>
    </row>
    <row r="11" spans="1:15" ht="19.05" customHeight="1">
      <c r="A11" s="13">
        <f>[1]DBD!A15</f>
        <v>7</v>
      </c>
      <c r="B11" s="13" t="str">
        <f>[1]DBD!B15</f>
        <v>OriRatingDate</v>
      </c>
      <c r="C11" s="13" t="str">
        <f>[1]DBD!C15</f>
        <v>原始認列信用評等日期</v>
      </c>
      <c r="D11" s="13" t="str">
        <f>[1]DBD!D15</f>
        <v>DECIMALD</v>
      </c>
      <c r="E11" s="13">
        <f>[1]DBD!E15</f>
        <v>8</v>
      </c>
      <c r="F11" s="13">
        <f>[1]DBD!F15</f>
        <v>0</v>
      </c>
      <c r="G11" s="13" t="str">
        <f>[1]DBD!G15</f>
        <v>YYYYMMDD</v>
      </c>
      <c r="H11" s="18"/>
      <c r="I11" s="18"/>
      <c r="J11" s="18"/>
      <c r="K11" s="18"/>
      <c r="L11" s="18"/>
      <c r="M11" s="18"/>
      <c r="N11" s="18"/>
      <c r="O11" s="12"/>
    </row>
    <row r="12" spans="1:15" ht="19.05" customHeight="1">
      <c r="A12" s="13">
        <f>[1]DBD!A16</f>
        <v>8</v>
      </c>
      <c r="B12" s="13" t="str">
        <f>[1]DBD!B16</f>
        <v>OriRating</v>
      </c>
      <c r="C12" s="13" t="str">
        <f>[1]DBD!C16</f>
        <v>原始認列時時信用評等</v>
      </c>
      <c r="D12" s="13" t="str">
        <f>[1]DBD!D16</f>
        <v>VARCHAR2</v>
      </c>
      <c r="E12" s="13">
        <f>[1]DBD!E16</f>
        <v>1</v>
      </c>
      <c r="F12" s="13">
        <f>[1]DBD!F16</f>
        <v>0</v>
      </c>
      <c r="G12" s="13" t="str">
        <f>[1]DBD!G16</f>
        <v>1/2/3/4/5……/D</v>
      </c>
      <c r="H12" s="18"/>
      <c r="I12" s="18"/>
      <c r="J12" s="18"/>
      <c r="K12" s="18"/>
      <c r="L12" s="18"/>
      <c r="M12" s="18"/>
      <c r="N12" s="18"/>
      <c r="O12" s="12"/>
    </row>
    <row r="13" spans="1:15" ht="19.05" customHeight="1">
      <c r="A13" s="13">
        <f>[1]DBD!A17</f>
        <v>9</v>
      </c>
      <c r="B13" s="13" t="str">
        <f>[1]DBD!B17</f>
        <v>Model</v>
      </c>
      <c r="C13" s="13" t="str">
        <f>[1]DBD!C17</f>
        <v>財務報導日時信用評等模型</v>
      </c>
      <c r="D13" s="13" t="str">
        <f>[1]DBD!D17</f>
        <v>VARCHAR2</v>
      </c>
      <c r="E13" s="13">
        <f>[1]DBD!E17</f>
        <v>1</v>
      </c>
      <c r="F13" s="13">
        <f>[1]DBD!F17</f>
        <v>0</v>
      </c>
      <c r="G13" s="13" t="str">
        <f>[1]DBD!G17</f>
        <v>A/B</v>
      </c>
      <c r="H13" s="18"/>
      <c r="I13" s="18"/>
      <c r="J13" s="18"/>
      <c r="K13" s="18"/>
      <c r="L13" s="18"/>
      <c r="M13" s="18"/>
      <c r="N13" s="18"/>
      <c r="O13" s="12"/>
    </row>
    <row r="14" spans="1:15" ht="19.05" customHeight="1">
      <c r="A14" s="13">
        <f>[1]DBD!A18</f>
        <v>10</v>
      </c>
      <c r="B14" s="13" t="str">
        <f>[1]DBD!B18</f>
        <v>RatingDate</v>
      </c>
      <c r="C14" s="13" t="str">
        <f>[1]DBD!C18</f>
        <v>財務報導日信用評等評定日期</v>
      </c>
      <c r="D14" s="13" t="str">
        <f>[1]DBD!D18</f>
        <v>DECIMALD</v>
      </c>
      <c r="E14" s="13">
        <f>[1]DBD!E18</f>
        <v>8</v>
      </c>
      <c r="F14" s="13">
        <f>[1]DBD!F18</f>
        <v>0</v>
      </c>
      <c r="G14" s="13" t="str">
        <f>[1]DBD!G18</f>
        <v>YYYYMMDD</v>
      </c>
      <c r="H14" s="18"/>
      <c r="I14" s="18"/>
      <c r="J14" s="18"/>
      <c r="K14" s="18"/>
      <c r="L14" s="18"/>
      <c r="M14" s="18"/>
      <c r="N14" s="18"/>
      <c r="O14" s="12"/>
    </row>
    <row r="15" spans="1:15" ht="19.05" customHeight="1">
      <c r="A15" s="13">
        <f>[1]DBD!A19</f>
        <v>11</v>
      </c>
      <c r="B15" s="13" t="str">
        <f>[1]DBD!B19</f>
        <v>Rating</v>
      </c>
      <c r="C15" s="13" t="str">
        <f>[1]DBD!C19</f>
        <v>財務報導日時信用評等</v>
      </c>
      <c r="D15" s="13" t="str">
        <f>[1]DBD!D19</f>
        <v>VARCHAR2</v>
      </c>
      <c r="E15" s="13">
        <f>[1]DBD!E19</f>
        <v>1</v>
      </c>
      <c r="F15" s="13">
        <f>[1]DBD!F19</f>
        <v>0</v>
      </c>
      <c r="G15" s="13" t="str">
        <f>[1]DBD!G19</f>
        <v>1/2/3/4/5……/D</v>
      </c>
      <c r="H15" s="18"/>
      <c r="I15" s="18"/>
      <c r="J15" s="18"/>
      <c r="K15" s="18"/>
      <c r="L15" s="18"/>
      <c r="M15" s="18"/>
      <c r="N15" s="18"/>
      <c r="O15" s="12"/>
    </row>
    <row r="16" spans="1:15" ht="19.05" customHeight="1">
      <c r="A16" s="13">
        <f>[1]DBD!A20</f>
        <v>12</v>
      </c>
      <c r="B16" s="13" t="str">
        <f>[1]DBD!B20</f>
        <v>CreateDate</v>
      </c>
      <c r="C16" s="13" t="str">
        <f>[1]DBD!C20</f>
        <v>建檔日期時間</v>
      </c>
      <c r="D16" s="13" t="str">
        <f>[1]DBD!D20</f>
        <v>DATE</v>
      </c>
      <c r="E16" s="13">
        <f>[1]DBD!E20</f>
        <v>0</v>
      </c>
      <c r="F16" s="13">
        <f>[1]DBD!F20</f>
        <v>0</v>
      </c>
      <c r="G16" s="13">
        <f>[1]DBD!G20</f>
        <v>0</v>
      </c>
      <c r="H16" s="18"/>
      <c r="I16" s="18"/>
      <c r="J16" s="18"/>
      <c r="K16" s="18"/>
      <c r="L16" s="18"/>
      <c r="M16" s="18"/>
      <c r="N16" s="18"/>
      <c r="O16" s="12"/>
    </row>
    <row r="17" spans="1:14" ht="19.05" customHeight="1">
      <c r="A17" s="13">
        <f>[1]DBD!A21</f>
        <v>13</v>
      </c>
      <c r="B17" s="13" t="str">
        <f>[1]DBD!B21</f>
        <v>CreateEmpNo</v>
      </c>
      <c r="C17" s="13" t="str">
        <f>[1]DBD!C21</f>
        <v>建檔人員</v>
      </c>
      <c r="D17" s="13" t="str">
        <f>[1]DBD!D21</f>
        <v>VARCHAR2</v>
      </c>
      <c r="E17" s="13">
        <f>[1]DBD!E21</f>
        <v>6</v>
      </c>
      <c r="F17" s="13">
        <f>[1]DBD!F21</f>
        <v>0</v>
      </c>
      <c r="G17" s="13">
        <f>[1]DBD!G21</f>
        <v>0</v>
      </c>
      <c r="H17" s="18"/>
      <c r="I17" s="18"/>
      <c r="J17" s="18"/>
      <c r="K17" s="18"/>
      <c r="L17" s="18"/>
      <c r="M17" s="18"/>
      <c r="N17" s="18"/>
    </row>
    <row r="18" spans="1:14" ht="19.05" customHeight="1">
      <c r="A18" s="13">
        <f>[1]DBD!A22</f>
        <v>14</v>
      </c>
      <c r="B18" s="13" t="str">
        <f>[1]DBD!B22</f>
        <v>LastUpdate</v>
      </c>
      <c r="C18" s="13" t="str">
        <f>[1]DBD!C22</f>
        <v>最後更新日期時間</v>
      </c>
      <c r="D18" s="13" t="str">
        <f>[1]DBD!D22</f>
        <v>DATE</v>
      </c>
      <c r="E18" s="13">
        <f>[1]DBD!E22</f>
        <v>0</v>
      </c>
      <c r="F18" s="13">
        <f>[1]DBD!F22</f>
        <v>0</v>
      </c>
      <c r="G18" s="13">
        <f>[1]DBD!G22</f>
        <v>0</v>
      </c>
      <c r="H18" s="18"/>
      <c r="I18" s="18"/>
      <c r="J18" s="18"/>
      <c r="K18" s="18"/>
      <c r="L18" s="18"/>
      <c r="M18" s="18"/>
      <c r="N18" s="18"/>
    </row>
    <row r="19" spans="1:14" ht="19.05" customHeight="1">
      <c r="A19" s="13">
        <f>[1]DBD!A23</f>
        <v>15</v>
      </c>
      <c r="B19" s="13" t="str">
        <f>[1]DBD!B23</f>
        <v>LastUpdateEmpNo</v>
      </c>
      <c r="C19" s="13" t="str">
        <f>[1]DBD!C23</f>
        <v>最後更新人員</v>
      </c>
      <c r="D19" s="13" t="str">
        <f>[1]DBD!D23</f>
        <v>VARCHAR2</v>
      </c>
      <c r="E19" s="13">
        <f>[1]DBD!E23</f>
        <v>6</v>
      </c>
      <c r="F19" s="13">
        <f>[1]DBD!F23</f>
        <v>0</v>
      </c>
      <c r="G19" s="13">
        <f>[1]DBD!G23</f>
        <v>0</v>
      </c>
      <c r="H19" s="18"/>
      <c r="I19" s="18"/>
      <c r="J19" s="18"/>
      <c r="K19" s="18"/>
      <c r="L19" s="18"/>
      <c r="M19" s="18"/>
      <c r="N19" s="18"/>
    </row>
  </sheetData>
  <mergeCells count="1">
    <mergeCell ref="A1:B1"/>
  </mergeCells>
  <phoneticPr fontId="1" type="noConversion"/>
  <hyperlinks>
    <hyperlink ref="E1" location="'L8'!A1" display="回首頁" xr:uid="{00000000-0004-0000-17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7F0A-104C-44A9-A314-704B1DD12CC3}">
  <dimension ref="A1:O64"/>
  <sheetViews>
    <sheetView workbookViewId="0">
      <selection activeCell="E13" sqref="E13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[2]DBD!C1</f>
        <v>Ias34Ap</v>
      </c>
      <c r="D1" s="13" t="str">
        <f>[2]DBD!D1</f>
        <v>IAS34資料欄位清單A檔</v>
      </c>
      <c r="E1" s="19" t="s">
        <v>33</v>
      </c>
      <c r="F1" s="14"/>
      <c r="G1" s="14"/>
    </row>
    <row r="2" spans="1:15">
      <c r="A2" s="20" t="s">
        <v>34</v>
      </c>
      <c r="B2" s="21"/>
      <c r="C2" s="13"/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[2]DBD!A9</f>
        <v>1</v>
      </c>
      <c r="B5" s="13" t="str">
        <f>[2]DBD!B9</f>
        <v>DataYM</v>
      </c>
      <c r="C5" s="13" t="str">
        <f>[2]DBD!C9</f>
        <v>年月份</v>
      </c>
      <c r="D5" s="13" t="str">
        <f>[2]DBD!D9</f>
        <v>DECIMAL</v>
      </c>
      <c r="E5" s="13">
        <f>[2]DBD!E9</f>
        <v>6</v>
      </c>
      <c r="F5" s="13">
        <f>[2]DBD!F9</f>
        <v>0</v>
      </c>
      <c r="G5" s="13">
        <f>[2]DBD!G9</f>
        <v>0</v>
      </c>
      <c r="H5" s="18"/>
      <c r="I5" s="18"/>
      <c r="J5" s="18"/>
      <c r="K5" s="18"/>
      <c r="L5" s="18"/>
      <c r="M5" s="18"/>
      <c r="N5" s="18"/>
    </row>
    <row r="6" spans="1:15" ht="19.05" customHeight="1">
      <c r="A6" s="13">
        <f>[2]DBD!A10</f>
        <v>2</v>
      </c>
      <c r="B6" s="13" t="str">
        <f>[2]DBD!B10</f>
        <v>CustNo</v>
      </c>
      <c r="C6" s="13" t="str">
        <f>[2]DBD!C10</f>
        <v>戶號</v>
      </c>
      <c r="D6" s="13" t="str">
        <f>[2]DBD!D10</f>
        <v>DECIMAL</v>
      </c>
      <c r="E6" s="13">
        <f>[2]DBD!E10</f>
        <v>7</v>
      </c>
      <c r="F6" s="13">
        <f>[2]DBD!F10</f>
        <v>0</v>
      </c>
      <c r="G6" s="13">
        <f>[2]DBD!G10</f>
        <v>0</v>
      </c>
      <c r="H6" s="18"/>
      <c r="I6" s="18"/>
      <c r="J6" s="18"/>
      <c r="K6" s="18"/>
      <c r="L6" s="18"/>
      <c r="M6" s="18"/>
      <c r="N6" s="18"/>
    </row>
    <row r="7" spans="1:15" ht="19.05" customHeight="1">
      <c r="A7" s="13">
        <f>[2]DBD!A11</f>
        <v>3</v>
      </c>
      <c r="B7" s="13" t="str">
        <f>[2]DBD!B11</f>
        <v>CustId</v>
      </c>
      <c r="C7" s="13" t="str">
        <f>[2]DBD!C11</f>
        <v>借款人ID / 統編</v>
      </c>
      <c r="D7" s="13" t="str">
        <f>[2]DBD!D11</f>
        <v>VARCHAR2</v>
      </c>
      <c r="E7" s="13">
        <f>[2]DBD!E11</f>
        <v>10</v>
      </c>
      <c r="F7" s="13">
        <f>[2]DBD!F11</f>
        <v>0</v>
      </c>
      <c r="G7" s="13">
        <f>[2]DBD!G11</f>
        <v>0</v>
      </c>
      <c r="H7" s="18"/>
      <c r="I7" s="18"/>
      <c r="J7" s="18"/>
      <c r="K7" s="18"/>
      <c r="L7" s="18"/>
      <c r="M7" s="18"/>
      <c r="N7" s="18"/>
    </row>
    <row r="8" spans="1:15" ht="19.05" customHeight="1">
      <c r="A8" s="13">
        <f>[2]DBD!A12</f>
        <v>4</v>
      </c>
      <c r="B8" s="13" t="str">
        <f>[2]DBD!B12</f>
        <v>FacmNo</v>
      </c>
      <c r="C8" s="13" t="str">
        <f>[2]DBD!C12</f>
        <v>額度編號</v>
      </c>
      <c r="D8" s="13" t="str">
        <f>[2]DBD!D12</f>
        <v>DECIMAL</v>
      </c>
      <c r="E8" s="13">
        <f>[2]DBD!E12</f>
        <v>3</v>
      </c>
      <c r="F8" s="13">
        <f>[2]DBD!F12</f>
        <v>0</v>
      </c>
      <c r="G8" s="13">
        <f>[2]DBD!G12</f>
        <v>0</v>
      </c>
      <c r="H8" s="18"/>
      <c r="I8" s="18"/>
      <c r="J8" s="18"/>
      <c r="K8" s="18"/>
      <c r="L8" s="18"/>
      <c r="M8" s="18"/>
      <c r="N8" s="18"/>
    </row>
    <row r="9" spans="1:15" ht="19.05" customHeight="1">
      <c r="A9" s="13">
        <f>[2]DBD!A13</f>
        <v>5</v>
      </c>
      <c r="B9" s="13" t="str">
        <f>[2]DBD!B13</f>
        <v>ApplNo</v>
      </c>
      <c r="C9" s="13" t="str">
        <f>[2]DBD!C13</f>
        <v>核准號碼</v>
      </c>
      <c r="D9" s="13" t="str">
        <f>[2]DBD!D13</f>
        <v>DECIMAL</v>
      </c>
      <c r="E9" s="13">
        <f>[2]DBD!E13</f>
        <v>7</v>
      </c>
      <c r="F9" s="13">
        <f>[2]DBD!F13</f>
        <v>0</v>
      </c>
      <c r="G9" s="13">
        <f>[2]DBD!G13</f>
        <v>0</v>
      </c>
      <c r="H9" s="18"/>
      <c r="I9" s="18"/>
      <c r="J9" s="18"/>
      <c r="K9" s="18"/>
      <c r="L9" s="18"/>
      <c r="M9" s="18"/>
      <c r="N9" s="18"/>
    </row>
    <row r="10" spans="1:15" ht="19.05" customHeight="1">
      <c r="A10" s="13">
        <f>[2]DBD!A14</f>
        <v>6</v>
      </c>
      <c r="B10" s="13" t="str">
        <f>[2]DBD!B14</f>
        <v>BormNo</v>
      </c>
      <c r="C10" s="13" t="str">
        <f>[2]DBD!C14</f>
        <v>撥款序號</v>
      </c>
      <c r="D10" s="13" t="str">
        <f>[2]DBD!D14</f>
        <v>DECIMAL</v>
      </c>
      <c r="E10" s="13">
        <f>[2]DBD!E14</f>
        <v>3</v>
      </c>
      <c r="F10" s="13">
        <f>[2]DBD!F14</f>
        <v>0</v>
      </c>
      <c r="G10" s="13">
        <f>[2]DBD!G14</f>
        <v>0</v>
      </c>
      <c r="H10" s="18"/>
      <c r="I10" s="18"/>
      <c r="J10" s="18"/>
      <c r="K10" s="18"/>
      <c r="L10" s="18"/>
      <c r="M10" s="18"/>
      <c r="N10" s="18"/>
    </row>
    <row r="11" spans="1:15" ht="19.05" customHeight="1">
      <c r="A11" s="13">
        <f>[2]DBD!A15</f>
        <v>7</v>
      </c>
      <c r="B11" s="13" t="str">
        <f>[2]DBD!B15</f>
        <v>AcCode</v>
      </c>
      <c r="C11" s="13" t="str">
        <f>[2]DBD!C15</f>
        <v>會計科目(8碼)</v>
      </c>
      <c r="D11" s="13" t="str">
        <f>[2]DBD!D15</f>
        <v>VARCHAR2</v>
      </c>
      <c r="E11" s="13">
        <f>[2]DBD!E15</f>
        <v>8</v>
      </c>
      <c r="F11" s="13">
        <f>[2]DBD!F15</f>
        <v>0</v>
      </c>
      <c r="G11" s="13">
        <f>[2]DBD!G15</f>
        <v>0</v>
      </c>
      <c r="H11" s="18"/>
      <c r="I11" s="18"/>
      <c r="J11" s="18"/>
      <c r="K11" s="18"/>
      <c r="L11" s="18"/>
      <c r="M11" s="18"/>
      <c r="N11" s="18"/>
    </row>
    <row r="12" spans="1:15" ht="19.05" customHeight="1">
      <c r="A12" s="13">
        <f>[2]DBD!A16</f>
        <v>8</v>
      </c>
      <c r="B12" s="13" t="str">
        <f>[2]DBD!B16</f>
        <v>Status</v>
      </c>
      <c r="C12" s="13" t="str">
        <f>[2]DBD!C16</f>
        <v>戶況</v>
      </c>
      <c r="D12" s="13" t="str">
        <f>[2]DBD!D16</f>
        <v>DECIMAL</v>
      </c>
      <c r="E12" s="13">
        <f>[2]DBD!E16</f>
        <v>1</v>
      </c>
      <c r="F12" s="13">
        <f>[2]DBD!F16</f>
        <v>0</v>
      </c>
      <c r="G12" s="13" t="str">
        <f>[2]DBD!G16</f>
        <v>1=正常
2=催收</v>
      </c>
      <c r="H12" s="18"/>
      <c r="I12" s="18"/>
      <c r="J12" s="18"/>
      <c r="K12" s="18"/>
      <c r="L12" s="18"/>
      <c r="M12" s="18"/>
      <c r="N12" s="18"/>
    </row>
    <row r="13" spans="1:15" ht="19.05" customHeight="1">
      <c r="A13" s="13">
        <f>[2]DBD!A17</f>
        <v>9</v>
      </c>
      <c r="B13" s="13" t="str">
        <f>[2]DBD!B17</f>
        <v>FirstDrawdownDate</v>
      </c>
      <c r="C13" s="13" t="str">
        <f>[2]DBD!C17</f>
        <v>初貸日期</v>
      </c>
      <c r="D13" s="13" t="str">
        <f>[2]DBD!D17</f>
        <v>DECIMALD</v>
      </c>
      <c r="E13" s="13">
        <f>[2]DBD!E17</f>
        <v>8</v>
      </c>
      <c r="F13" s="13">
        <f>[2]DBD!F17</f>
        <v>0</v>
      </c>
      <c r="G13" s="13" t="str">
        <f>[2]DBD!G17</f>
        <v>額度初貸日</v>
      </c>
      <c r="H13" s="18"/>
      <c r="I13" s="18"/>
      <c r="J13" s="18"/>
      <c r="K13" s="18"/>
      <c r="L13" s="18"/>
      <c r="M13" s="18"/>
      <c r="N13" s="18"/>
    </row>
    <row r="14" spans="1:15" ht="19.05" customHeight="1">
      <c r="A14" s="13">
        <f>[2]DBD!A18</f>
        <v>10</v>
      </c>
      <c r="B14" s="13" t="str">
        <f>[2]DBD!B18</f>
        <v>DrawdownDate</v>
      </c>
      <c r="C14" s="13" t="str">
        <f>[2]DBD!C18</f>
        <v>撥款日期</v>
      </c>
      <c r="D14" s="13" t="str">
        <f>[2]DBD!D18</f>
        <v>DECIMALD</v>
      </c>
      <c r="E14" s="13">
        <f>[2]DBD!E18</f>
        <v>8</v>
      </c>
      <c r="F14" s="13">
        <f>[2]DBD!F18</f>
        <v>0</v>
      </c>
      <c r="G14" s="13">
        <f>[2]DBD!G18</f>
        <v>0</v>
      </c>
      <c r="H14" s="18"/>
      <c r="I14" s="18"/>
      <c r="J14" s="18"/>
      <c r="K14" s="18"/>
      <c r="L14" s="18"/>
      <c r="M14" s="18"/>
      <c r="N14" s="18"/>
    </row>
    <row r="15" spans="1:15" ht="19.05" customHeight="1">
      <c r="A15" s="13">
        <f>[2]DBD!A19</f>
        <v>11</v>
      </c>
      <c r="B15" s="13" t="str">
        <f>[2]DBD!B19</f>
        <v>FacLineDate</v>
      </c>
      <c r="C15" s="13" t="str">
        <f>[2]DBD!C19</f>
        <v>到期日(額度)</v>
      </c>
      <c r="D15" s="13" t="str">
        <f>[2]DBD!D19</f>
        <v>DECIMALD</v>
      </c>
      <c r="E15" s="13">
        <f>[2]DBD!E19</f>
        <v>8</v>
      </c>
      <c r="F15" s="13">
        <f>[2]DBD!F19</f>
        <v>0</v>
      </c>
      <c r="G15" s="13">
        <f>[2]DBD!G19</f>
        <v>0</v>
      </c>
      <c r="H15" s="18"/>
      <c r="I15" s="18"/>
      <c r="J15" s="18"/>
      <c r="K15" s="18"/>
      <c r="L15" s="18"/>
      <c r="M15" s="18"/>
      <c r="N15" s="18"/>
    </row>
    <row r="16" spans="1:15" ht="19.05" customHeight="1">
      <c r="A16" s="13">
        <f>[2]DBD!A20</f>
        <v>12</v>
      </c>
      <c r="B16" s="13" t="str">
        <f>[2]DBD!B20</f>
        <v>MaturityDate</v>
      </c>
      <c r="C16" s="13" t="str">
        <f>[2]DBD!C20</f>
        <v>到期日(撥款)</v>
      </c>
      <c r="D16" s="13" t="str">
        <f>[2]DBD!D20</f>
        <v>DECIMALD</v>
      </c>
      <c r="E16" s="13">
        <f>[2]DBD!E20</f>
        <v>8</v>
      </c>
      <c r="F16" s="13">
        <f>[2]DBD!F20</f>
        <v>0</v>
      </c>
      <c r="G16" s="13">
        <f>[2]DBD!G20</f>
        <v>0</v>
      </c>
      <c r="H16" s="18"/>
      <c r="I16" s="18"/>
      <c r="J16" s="18"/>
      <c r="K16" s="18"/>
      <c r="L16" s="18"/>
      <c r="M16" s="18"/>
      <c r="N16" s="18"/>
    </row>
    <row r="17" spans="1:14" ht="19.05" customHeight="1">
      <c r="A17" s="13">
        <f>[2]DBD!A21</f>
        <v>13</v>
      </c>
      <c r="B17" s="13" t="str">
        <f>[2]DBD!B21</f>
        <v>LineAmt</v>
      </c>
      <c r="C17" s="13" t="str">
        <f>[2]DBD!C21</f>
        <v>核准金額</v>
      </c>
      <c r="D17" s="13" t="str">
        <f>[2]DBD!D21</f>
        <v>DECIMAL</v>
      </c>
      <c r="E17" s="13">
        <f>[2]DBD!E21</f>
        <v>16</v>
      </c>
      <c r="F17" s="13">
        <f>[2]DBD!F21</f>
        <v>2</v>
      </c>
      <c r="G17" s="13" t="str">
        <f>[2]DBD!G21</f>
        <v>每額度編號項下之放款帳號皆同核准額度金額</v>
      </c>
      <c r="H17" s="18"/>
      <c r="I17" s="18"/>
      <c r="J17" s="18"/>
      <c r="K17" s="18"/>
      <c r="L17" s="18"/>
      <c r="M17" s="18"/>
      <c r="N17" s="18"/>
    </row>
    <row r="18" spans="1:14" ht="19.05" customHeight="1">
      <c r="A18" s="13">
        <f>[2]DBD!A22</f>
        <v>14</v>
      </c>
      <c r="B18" s="13" t="str">
        <f>[2]DBD!B22</f>
        <v>DrawdownAmt</v>
      </c>
      <c r="C18" s="13" t="str">
        <f>[2]DBD!C22</f>
        <v>撥款金額</v>
      </c>
      <c r="D18" s="13" t="str">
        <f>[2]DBD!D22</f>
        <v>DECIMAL</v>
      </c>
      <c r="E18" s="13">
        <f>[2]DBD!E22</f>
        <v>16</v>
      </c>
      <c r="F18" s="13">
        <f>[2]DBD!F22</f>
        <v>2</v>
      </c>
      <c r="G18" s="13">
        <f>[2]DBD!G22</f>
        <v>0</v>
      </c>
      <c r="H18" s="18"/>
      <c r="I18" s="18"/>
      <c r="J18" s="18"/>
      <c r="K18" s="18"/>
      <c r="L18" s="18"/>
      <c r="M18" s="18"/>
      <c r="N18" s="18"/>
    </row>
    <row r="19" spans="1:14" ht="19.05" customHeight="1">
      <c r="A19" s="13">
        <f>[2]DBD!A23</f>
        <v>15</v>
      </c>
      <c r="B19" s="13" t="str">
        <f>[2]DBD!B23</f>
        <v>AcctFee</v>
      </c>
      <c r="C19" s="13" t="str">
        <f>[2]DBD!C23</f>
        <v>帳管費</v>
      </c>
      <c r="D19" s="13" t="str">
        <f>[2]DBD!D23</f>
        <v>DECIMAL</v>
      </c>
      <c r="E19" s="13">
        <f>[2]DBD!E23</f>
        <v>16</v>
      </c>
      <c r="F19" s="13">
        <f>[2]DBD!F23</f>
        <v>2</v>
      </c>
      <c r="G19" s="13">
        <f>[2]DBD!G23</f>
        <v>0</v>
      </c>
      <c r="H19" s="18"/>
      <c r="I19" s="18"/>
      <c r="J19" s="18"/>
      <c r="K19" s="18"/>
      <c r="L19" s="18"/>
      <c r="M19" s="18"/>
      <c r="N19" s="18"/>
    </row>
    <row r="20" spans="1:14">
      <c r="A20" s="13">
        <f>[2]DBD!A24</f>
        <v>16</v>
      </c>
      <c r="B20" s="13" t="str">
        <f>[2]DBD!B24</f>
        <v>LoanBal</v>
      </c>
      <c r="C20" s="13" t="str">
        <f>[2]DBD!C24</f>
        <v>本金餘額(撥款)</v>
      </c>
      <c r="D20" s="13" t="str">
        <f>[2]DBD!D24</f>
        <v>DECIMAL</v>
      </c>
      <c r="E20" s="13">
        <f>[2]DBD!E24</f>
        <v>16</v>
      </c>
      <c r="F20" s="13">
        <f>[2]DBD!F24</f>
        <v>2</v>
      </c>
      <c r="G20" s="13">
        <f>[2]DBD!G24</f>
        <v>0</v>
      </c>
    </row>
    <row r="21" spans="1:14" ht="48.6">
      <c r="A21" s="13">
        <f>[2]DBD!A25</f>
        <v>17</v>
      </c>
      <c r="B21" s="13" t="str">
        <f>[2]DBD!B25</f>
        <v>IntAmt</v>
      </c>
      <c r="C21" s="13" t="str">
        <f>[2]DBD!C25</f>
        <v>應收利息</v>
      </c>
      <c r="D21" s="13" t="str">
        <f>[2]DBD!D25</f>
        <v>DECIMAL</v>
      </c>
      <c r="E21" s="13">
        <f>[2]DBD!E25</f>
        <v>16</v>
      </c>
      <c r="F21" s="13">
        <f>[2]DBD!F25</f>
        <v>2</v>
      </c>
      <c r="G21" s="13" t="str">
        <f>[2]DBD!G25</f>
        <v>計算至每月月底之撥款應收利息</v>
      </c>
    </row>
    <row r="22" spans="1:14">
      <c r="A22" s="13">
        <f>[2]DBD!A26</f>
        <v>18</v>
      </c>
      <c r="B22" s="13" t="str">
        <f>[2]DBD!B26</f>
        <v>Fee</v>
      </c>
      <c r="C22" s="13" t="str">
        <f>[2]DBD!C26</f>
        <v>法拍及火險費用</v>
      </c>
      <c r="D22" s="13" t="str">
        <f>[2]DBD!D26</f>
        <v>DECIMAL</v>
      </c>
      <c r="E22" s="13">
        <f>[2]DBD!E26</f>
        <v>16</v>
      </c>
      <c r="F22" s="13">
        <f>[2]DBD!F26</f>
        <v>2</v>
      </c>
      <c r="G22" s="13">
        <f>[2]DBD!G26</f>
        <v>0</v>
      </c>
    </row>
    <row r="23" spans="1:14" ht="178.2">
      <c r="A23" s="13">
        <f>[2]DBD!A27</f>
        <v>19</v>
      </c>
      <c r="B23" s="13" t="str">
        <f>[2]DBD!B27</f>
        <v>Rate</v>
      </c>
      <c r="C23" s="13" t="str">
        <f>[2]DBD!C27</f>
        <v>利率(撥款)</v>
      </c>
      <c r="D23" s="13" t="str">
        <f>[2]DBD!D27</f>
        <v>DECIMAL</v>
      </c>
      <c r="E23" s="13">
        <f>[2]DBD!E27</f>
        <v>6</v>
      </c>
      <c r="F23" s="13">
        <f>[2]DBD!F27</f>
        <v>4</v>
      </c>
      <c r="G23" s="13" t="str">
        <f>[2]DBD!G27</f>
        <v>抓取月底時適用利率
至小數點後第6位。例如，利率為2.1234%，則本欄位值表示0.021234 (台幣放款無法蒐集此欄位則以空白表示)</v>
      </c>
    </row>
    <row r="24" spans="1:14" ht="48.6">
      <c r="A24" s="13">
        <f>[2]DBD!A28</f>
        <v>20</v>
      </c>
      <c r="B24" s="13" t="str">
        <f>[2]DBD!B28</f>
        <v>OvduDays</v>
      </c>
      <c r="C24" s="13" t="str">
        <f>[2]DBD!C28</f>
        <v>逾期繳款天數</v>
      </c>
      <c r="D24" s="13" t="str">
        <f>[2]DBD!D28</f>
        <v>DECIMAL</v>
      </c>
      <c r="E24" s="13">
        <f>[2]DBD!E28</f>
        <v>3</v>
      </c>
      <c r="F24" s="13">
        <f>[2]DBD!F28</f>
        <v>0</v>
      </c>
      <c r="G24" s="13" t="str">
        <f>[2]DBD!G28</f>
        <v>抓取月底日資料，並以天數表示</v>
      </c>
    </row>
    <row r="25" spans="1:14" ht="32.4">
      <c r="A25" s="13">
        <f>[2]DBD!A29</f>
        <v>21</v>
      </c>
      <c r="B25" s="13" t="str">
        <f>[2]DBD!B29</f>
        <v>OvduDate</v>
      </c>
      <c r="C25" s="13" t="str">
        <f>[2]DBD!C29</f>
        <v>轉催收款日期</v>
      </c>
      <c r="D25" s="13" t="str">
        <f>[2]DBD!D29</f>
        <v>DECIMALD</v>
      </c>
      <c r="E25" s="13">
        <f>[2]DBD!E29</f>
        <v>8</v>
      </c>
      <c r="F25" s="13">
        <f>[2]DBD!F29</f>
        <v>0</v>
      </c>
      <c r="G25" s="13" t="str">
        <f>[2]DBD!G29</f>
        <v>抓取最近一次的轉催收日期</v>
      </c>
    </row>
    <row r="26" spans="1:14" ht="32.4">
      <c r="A26" s="13">
        <f>[2]DBD!A30</f>
        <v>22</v>
      </c>
      <c r="B26" s="13" t="str">
        <f>[2]DBD!B30</f>
        <v>BadDebtDate</v>
      </c>
      <c r="C26" s="13" t="str">
        <f>[2]DBD!C30</f>
        <v>轉銷呆帳日期</v>
      </c>
      <c r="D26" s="13" t="str">
        <f>[2]DBD!D30</f>
        <v>DECIMALD</v>
      </c>
      <c r="E26" s="13">
        <f>[2]DBD!E30</f>
        <v>8</v>
      </c>
      <c r="F26" s="13">
        <f>[2]DBD!F30</f>
        <v>0</v>
      </c>
      <c r="G26" s="13" t="str">
        <f>[2]DBD!G30</f>
        <v>最早之轉銷呆帳日期</v>
      </c>
    </row>
    <row r="27" spans="1:14" ht="48.6">
      <c r="A27" s="13">
        <f>[2]DBD!A31</f>
        <v>23</v>
      </c>
      <c r="B27" s="13" t="str">
        <f>[2]DBD!B31</f>
        <v>BadDebtAmt</v>
      </c>
      <c r="C27" s="13" t="str">
        <f>[2]DBD!C31</f>
        <v>轉銷呆帳金額</v>
      </c>
      <c r="D27" s="13" t="str">
        <f>[2]DBD!D31</f>
        <v>DECIMAL</v>
      </c>
      <c r="E27" s="13">
        <f>[2]DBD!E31</f>
        <v>16</v>
      </c>
      <c r="F27" s="13">
        <f>[2]DBD!F31</f>
        <v>2</v>
      </c>
      <c r="G27" s="13" t="str">
        <f>[2]DBD!G31</f>
        <v>無論轉呆次數，計算全部轉銷呆帳之金額</v>
      </c>
    </row>
    <row r="28" spans="1:14" ht="32.4">
      <c r="A28" s="13">
        <f>[2]DBD!A32</f>
        <v>24</v>
      </c>
      <c r="B28" s="13" t="str">
        <f>[2]DBD!B32</f>
        <v>DerCode</v>
      </c>
      <c r="C28" s="13" t="str">
        <f>[2]DBD!C32</f>
        <v>符合減損客觀證據之條件</v>
      </c>
      <c r="D28" s="13" t="str">
        <f>[2]DBD!D32</f>
        <v>DECIMAL</v>
      </c>
      <c r="E28" s="13">
        <f>[2]DBD!E32</f>
        <v>2</v>
      </c>
      <c r="F28" s="13">
        <f>[2]DBD!F32</f>
        <v>0</v>
      </c>
      <c r="G28" s="13" t="str">
        <f>[2]DBD!G32</f>
        <v>1,2,3,4,5,6,7…</v>
      </c>
    </row>
    <row r="29" spans="1:14" ht="113.4">
      <c r="A29" s="13">
        <f>[2]DBD!A33</f>
        <v>25</v>
      </c>
      <c r="B29" s="13" t="str">
        <f>[2]DBD!B33</f>
        <v>GracePeriod</v>
      </c>
      <c r="C29" s="13" t="str">
        <f>[2]DBD!C33</f>
        <v>初貸時約定還本寬限期</v>
      </c>
      <c r="D29" s="13" t="str">
        <f>[2]DBD!D33</f>
        <v>DECIMAL</v>
      </c>
      <c r="E29" s="13">
        <f>[2]DBD!E33</f>
        <v>3</v>
      </c>
      <c r="F29" s="13">
        <f>[2]DBD!F33</f>
        <v>0</v>
      </c>
      <c r="G29" s="13" t="str">
        <f>[2]DBD!G33</f>
        <v>約定客戶得只繳息不繳本之寬限期。
以月為單位，例如3年寬限期，則本欄位值為36</v>
      </c>
    </row>
    <row r="30" spans="1:14">
      <c r="A30" s="13">
        <f>[2]DBD!A34</f>
        <v>26</v>
      </c>
      <c r="B30" s="13" t="str">
        <f>[2]DBD!B34</f>
        <v>ApproveRate</v>
      </c>
      <c r="C30" s="13" t="str">
        <f>[2]DBD!C34</f>
        <v>核准利率</v>
      </c>
      <c r="D30" s="13" t="str">
        <f>[2]DBD!D34</f>
        <v>DECIMAL</v>
      </c>
      <c r="E30" s="13">
        <f>[2]DBD!E34</f>
        <v>6</v>
      </c>
      <c r="F30" s="13">
        <f>[2]DBD!F34</f>
        <v>4</v>
      </c>
      <c r="G30" s="13">
        <f>[2]DBD!G34</f>
        <v>0</v>
      </c>
    </row>
    <row r="31" spans="1:14" ht="129.6">
      <c r="A31" s="13">
        <f>[2]DBD!A35</f>
        <v>27</v>
      </c>
      <c r="B31" s="13" t="str">
        <f>[2]DBD!B35</f>
        <v>AmortizedCode</v>
      </c>
      <c r="C31" s="13" t="str">
        <f>[2]DBD!C35</f>
        <v>契約當時還款方式</v>
      </c>
      <c r="D31" s="13" t="str">
        <f>[2]DBD!D35</f>
        <v>VARCHAR2</v>
      </c>
      <c r="E31" s="13">
        <f>[2]DBD!E35</f>
        <v>1</v>
      </c>
      <c r="F31" s="13">
        <f>[2]DBD!F35</f>
        <v>0</v>
      </c>
      <c r="G31" s="13" t="str">
        <f>[2]DBD!G35</f>
        <v>1=按期繳息(到期還本)；
2=平均攤還本息；
3=平均攤還本金；
4=到期繳息還本</v>
      </c>
    </row>
    <row r="32" spans="1:14" ht="64.8">
      <c r="A32" s="13">
        <f>[2]DBD!A36</f>
        <v>28</v>
      </c>
      <c r="B32" s="13" t="str">
        <f>[2]DBD!B36</f>
        <v>RateCode</v>
      </c>
      <c r="C32" s="13" t="str">
        <f>[2]DBD!C36</f>
        <v>契約當時利率調整方式</v>
      </c>
      <c r="D32" s="13" t="str">
        <f>[2]DBD!D36</f>
        <v>VARCHAR2</v>
      </c>
      <c r="E32" s="13">
        <f>[2]DBD!E36</f>
        <v>1</v>
      </c>
      <c r="F32" s="13">
        <f>[2]DBD!F36</f>
        <v>0</v>
      </c>
      <c r="G32" s="13" t="str">
        <f>[2]DBD!G36</f>
        <v>1=機動；
2=固定；
3=固定階梯；
4=浮動階梯</v>
      </c>
    </row>
    <row r="33" spans="1:7" ht="113.4">
      <c r="A33" s="13">
        <f>[2]DBD!A37</f>
        <v>29</v>
      </c>
      <c r="B33" s="13" t="str">
        <f>[2]DBD!B37</f>
        <v>RepayFreq</v>
      </c>
      <c r="C33" s="13" t="str">
        <f>[2]DBD!C37</f>
        <v>契約約定當時還本週期</v>
      </c>
      <c r="D33" s="13" t="str">
        <f>[2]DBD!D37</f>
        <v>DECIMAL</v>
      </c>
      <c r="E33" s="13">
        <f>[2]DBD!E37</f>
        <v>2</v>
      </c>
      <c r="F33" s="13">
        <f>[2]DBD!F37</f>
        <v>0</v>
      </c>
      <c r="G33" s="13" t="str">
        <f>[2]DBD!G37</f>
        <v>若為到期還本，則填入0；
若按月還本，則填入1；
季繳，3；
半年，6；
年繳,12。</v>
      </c>
    </row>
    <row r="34" spans="1:7" ht="113.4">
      <c r="A34" s="13">
        <f>[2]DBD!A38</f>
        <v>30</v>
      </c>
      <c r="B34" s="13" t="str">
        <f>[2]DBD!B38</f>
        <v>PayIntFreq</v>
      </c>
      <c r="C34" s="13" t="str">
        <f>[2]DBD!C38</f>
        <v>契約約定當時繳息週期</v>
      </c>
      <c r="D34" s="13" t="str">
        <f>[2]DBD!D38</f>
        <v>DECIMAL</v>
      </c>
      <c r="E34" s="13">
        <f>[2]DBD!E38</f>
        <v>2</v>
      </c>
      <c r="F34" s="13">
        <f>[2]DBD!F38</f>
        <v>0</v>
      </c>
      <c r="G34" s="13" t="str">
        <f>[2]DBD!G38</f>
        <v>若為到期繳息，則填入0；
若按月還本，則填入1；
季繳，3；
半年，6；
年繳,12。</v>
      </c>
    </row>
    <row r="35" spans="1:7">
      <c r="A35" s="13">
        <f>[2]DBD!A39</f>
        <v>31</v>
      </c>
      <c r="B35" s="13" t="str">
        <f>[2]DBD!B39</f>
        <v>IndustryCode</v>
      </c>
      <c r="C35" s="13" t="str">
        <f>[2]DBD!C39</f>
        <v>授信行業別</v>
      </c>
      <c r="D35" s="13" t="str">
        <f>[2]DBD!D39</f>
        <v>VARCHAR2</v>
      </c>
      <c r="E35" s="13">
        <f>[2]DBD!E39</f>
        <v>6</v>
      </c>
      <c r="F35" s="13">
        <f>[2]DBD!F39</f>
        <v>0</v>
      </c>
      <c r="G35" s="13">
        <f>[2]DBD!G39</f>
        <v>0</v>
      </c>
    </row>
    <row r="36" spans="1:7" ht="32.4">
      <c r="A36" s="13">
        <f>[2]DBD!A40</f>
        <v>32</v>
      </c>
      <c r="B36" s="13" t="str">
        <f>[2]DBD!B40</f>
        <v>ClTypeJCIC</v>
      </c>
      <c r="C36" s="13" t="str">
        <f>[2]DBD!C40</f>
        <v>擔保品類別</v>
      </c>
      <c r="D36" s="13" t="str">
        <f>[2]DBD!D40</f>
        <v>VARCHAR2</v>
      </c>
      <c r="E36" s="13">
        <f>[2]DBD!E40</f>
        <v>2</v>
      </c>
      <c r="F36" s="13">
        <f>[2]DBD!F40</f>
        <v>0</v>
      </c>
      <c r="G36" s="13" t="str">
        <f>[2]DBD!G40</f>
        <v>以對應至JCIC的類別</v>
      </c>
    </row>
    <row r="37" spans="1:7">
      <c r="A37" s="13">
        <f>[2]DBD!A41</f>
        <v>33</v>
      </c>
      <c r="B37" s="13" t="str">
        <f>[2]DBD!B41</f>
        <v>CityCode</v>
      </c>
      <c r="C37" s="13" t="str">
        <f>[2]DBD!C41</f>
        <v>擔保品地區別</v>
      </c>
      <c r="D37" s="13" t="str">
        <f>[2]DBD!D41</f>
        <v>VARCHAR2</v>
      </c>
      <c r="E37" s="13">
        <f>[2]DBD!E41</f>
        <v>2</v>
      </c>
      <c r="F37" s="13">
        <f>[2]DBD!F41</f>
        <v>0</v>
      </c>
      <c r="G37" s="13" t="str">
        <f>[2]DBD!G41</f>
        <v>(for IFRS9)</v>
      </c>
    </row>
    <row r="38" spans="1:7">
      <c r="A38" s="13">
        <f>[2]DBD!A42</f>
        <v>34</v>
      </c>
      <c r="B38" s="13" t="str">
        <f>[2]DBD!B42</f>
        <v>AreaCode</v>
      </c>
      <c r="C38" s="13" t="str">
        <f>[2]DBD!C42</f>
        <v>擔保品鄉鎮區</v>
      </c>
      <c r="D38" s="13" t="str">
        <f>[2]DBD!D42</f>
        <v>VARCHAR2</v>
      </c>
      <c r="E38" s="13">
        <f>[2]DBD!E42</f>
        <v>3</v>
      </c>
      <c r="F38" s="13">
        <f>[2]DBD!F42</f>
        <v>0</v>
      </c>
      <c r="G38" s="13">
        <f>[2]DBD!G42</f>
        <v>0</v>
      </c>
    </row>
    <row r="39" spans="1:7">
      <c r="A39" s="13">
        <f>[2]DBD!A43</f>
        <v>35</v>
      </c>
      <c r="B39" s="13" t="str">
        <f>[2]DBD!B43</f>
        <v>Zip3</v>
      </c>
      <c r="C39" s="13" t="str">
        <f>[2]DBD!C43</f>
        <v>擔保品郵遞區號</v>
      </c>
      <c r="D39" s="13" t="str">
        <f>[2]DBD!D43</f>
        <v>VARCHAR2</v>
      </c>
      <c r="E39" s="13">
        <f>[2]DBD!E43</f>
        <v>3</v>
      </c>
      <c r="F39" s="13">
        <f>[2]DBD!F43</f>
        <v>0</v>
      </c>
      <c r="G39" s="13">
        <f>[2]DBD!G43</f>
        <v>0</v>
      </c>
    </row>
    <row r="40" spans="1:7">
      <c r="A40" s="13">
        <f>[2]DBD!A44</f>
        <v>36</v>
      </c>
      <c r="B40" s="13" t="str">
        <f>[2]DBD!B44</f>
        <v>BaseRateCode</v>
      </c>
      <c r="C40" s="13" t="str">
        <f>[2]DBD!C44</f>
        <v>商品利率代碼</v>
      </c>
      <c r="D40" s="13" t="str">
        <f>[2]DBD!D44</f>
        <v>VARCHAR2</v>
      </c>
      <c r="E40" s="13">
        <f>[2]DBD!E44</f>
        <v>2</v>
      </c>
      <c r="F40" s="13">
        <f>[2]DBD!F44</f>
        <v>0</v>
      </c>
      <c r="G40" s="13">
        <f>[2]DBD!G44</f>
        <v>0</v>
      </c>
    </row>
    <row r="41" spans="1:7" ht="32.4">
      <c r="A41" s="13">
        <f>[2]DBD!A45</f>
        <v>37</v>
      </c>
      <c r="B41" s="13" t="str">
        <f>[2]DBD!B45</f>
        <v>CustKind</v>
      </c>
      <c r="C41" s="13" t="str">
        <f>[2]DBD!C45</f>
        <v>企業戶/個人戶</v>
      </c>
      <c r="D41" s="13" t="str">
        <f>[2]DBD!D45</f>
        <v>DECIMAL</v>
      </c>
      <c r="E41" s="13">
        <f>[2]DBD!E45</f>
        <v>1</v>
      </c>
      <c r="F41" s="13">
        <f>[2]DBD!F45</f>
        <v>0</v>
      </c>
      <c r="G41" s="13" t="str">
        <f>[2]DBD!G45</f>
        <v>1=企業戶
2=個人戶</v>
      </c>
    </row>
    <row r="42" spans="1:7">
      <c r="A42" s="13">
        <f>[2]DBD!A46</f>
        <v>38</v>
      </c>
      <c r="B42" s="13" t="str">
        <f>[2]DBD!B46</f>
        <v>AssetKind</v>
      </c>
      <c r="C42" s="13" t="str">
        <f>[2]DBD!C46</f>
        <v>五類資產分類</v>
      </c>
      <c r="D42" s="13" t="str">
        <f>[2]DBD!D46</f>
        <v>DECIMAL</v>
      </c>
      <c r="E42" s="13">
        <f>[2]DBD!E46</f>
        <v>1</v>
      </c>
      <c r="F42" s="13">
        <f>[2]DBD!F46</f>
        <v>0</v>
      </c>
      <c r="G42" s="13">
        <f>[2]DBD!G46</f>
        <v>0</v>
      </c>
    </row>
    <row r="43" spans="1:7" ht="97.2">
      <c r="A43" s="13">
        <f>[2]DBD!A47</f>
        <v>39</v>
      </c>
      <c r="B43" s="13" t="str">
        <f>[2]DBD!B47</f>
        <v>ProdNo</v>
      </c>
      <c r="C43" s="13" t="str">
        <f>[2]DBD!C47</f>
        <v>產品別</v>
      </c>
      <c r="D43" s="13" t="str">
        <f>[2]DBD!D47</f>
        <v>VARCHAR2</v>
      </c>
      <c r="E43" s="13">
        <f>[2]DBD!E47</f>
        <v>1</v>
      </c>
      <c r="F43" s="13">
        <f>[2]DBD!F47</f>
        <v>0</v>
      </c>
      <c r="G43" s="13" t="str">
        <f>[2]DBD!G47</f>
        <v>作為群組分類。Ex:1=員工；2=車貸；3＝房貸；4＝政府優惠貸款…etc</v>
      </c>
    </row>
    <row r="44" spans="1:7">
      <c r="A44" s="13">
        <f>[2]DBD!A48</f>
        <v>40</v>
      </c>
      <c r="B44" s="13" t="str">
        <f>[2]DBD!B48</f>
        <v>EvaAmt</v>
      </c>
      <c r="C44" s="13" t="str">
        <f>[2]DBD!C48</f>
        <v>原始鑑價金額</v>
      </c>
      <c r="D44" s="13" t="str">
        <f>[2]DBD!D48</f>
        <v>DECIMAL</v>
      </c>
      <c r="E44" s="13">
        <f>[2]DBD!E48</f>
        <v>16</v>
      </c>
      <c r="F44" s="13">
        <f>[2]DBD!F48</f>
        <v>2</v>
      </c>
      <c r="G44" s="13">
        <f>[2]DBD!G48</f>
        <v>0</v>
      </c>
    </row>
    <row r="45" spans="1:7">
      <c r="A45" s="13">
        <f>[2]DBD!A49</f>
        <v>41</v>
      </c>
      <c r="B45" s="13" t="str">
        <f>[2]DBD!B49</f>
        <v>FirstDueDate</v>
      </c>
      <c r="C45" s="13" t="str">
        <f>[2]DBD!C49</f>
        <v>首次應繳日</v>
      </c>
      <c r="D45" s="13" t="str">
        <f>[2]DBD!D49</f>
        <v>DECIMALD</v>
      </c>
      <c r="E45" s="13">
        <f>[2]DBD!E49</f>
        <v>8</v>
      </c>
      <c r="F45" s="13">
        <f>[2]DBD!F49</f>
        <v>0</v>
      </c>
      <c r="G45" s="13">
        <f>[2]DBD!G49</f>
        <v>0</v>
      </c>
    </row>
    <row r="46" spans="1:7">
      <c r="A46" s="13">
        <f>[2]DBD!A50</f>
        <v>42</v>
      </c>
      <c r="B46" s="13" t="str">
        <f>[2]DBD!B50</f>
        <v>TotalPeriod</v>
      </c>
      <c r="C46" s="13" t="str">
        <f>[2]DBD!C50</f>
        <v>總期數</v>
      </c>
      <c r="D46" s="13" t="str">
        <f>[2]DBD!D50</f>
        <v>DECIMAL</v>
      </c>
      <c r="E46" s="13">
        <f>[2]DBD!E50</f>
        <v>3</v>
      </c>
      <c r="F46" s="13">
        <f>[2]DBD!F50</f>
        <v>0</v>
      </c>
      <c r="G46" s="13">
        <f>[2]DBD!G50</f>
        <v>0</v>
      </c>
    </row>
    <row r="47" spans="1:7">
      <c r="A47" s="13">
        <f>[2]DBD!A51</f>
        <v>43</v>
      </c>
      <c r="B47" s="13" t="str">
        <f>[2]DBD!B51</f>
        <v>AgreeBefFacmNo</v>
      </c>
      <c r="C47" s="13" t="str">
        <f>[2]DBD!C51</f>
        <v>協議前之額度編號</v>
      </c>
      <c r="D47" s="13" t="str">
        <f>[2]DBD!D51</f>
        <v>DECIMAL</v>
      </c>
      <c r="E47" s="13">
        <f>[2]DBD!E51</f>
        <v>3</v>
      </c>
      <c r="F47" s="13">
        <f>[2]DBD!F51</f>
        <v>0</v>
      </c>
      <c r="G47" s="13">
        <f>[2]DBD!G51</f>
        <v>0</v>
      </c>
    </row>
    <row r="48" spans="1:7">
      <c r="A48" s="13">
        <f>[2]DBD!A52</f>
        <v>44</v>
      </c>
      <c r="B48" s="13" t="str">
        <f>[2]DBD!B52</f>
        <v>AgreeBefBormNo</v>
      </c>
      <c r="C48" s="13" t="str">
        <f>[2]DBD!C52</f>
        <v>協議前之撥款序號</v>
      </c>
      <c r="D48" s="13" t="str">
        <f>[2]DBD!D52</f>
        <v>DECIMAL</v>
      </c>
      <c r="E48" s="13">
        <f>[2]DBD!E52</f>
        <v>3</v>
      </c>
      <c r="F48" s="13">
        <f>[2]DBD!F52</f>
        <v>0</v>
      </c>
      <c r="G48" s="13">
        <f>[2]DBD!G52</f>
        <v>0</v>
      </c>
    </row>
    <row r="49" spans="1:7">
      <c r="A49" s="13">
        <f>[2]DBD!A53</f>
        <v>45</v>
      </c>
      <c r="B49" s="13" t="str">
        <f>[2]DBD!B53</f>
        <v>UtilAmt</v>
      </c>
      <c r="C49" s="13" t="str">
        <f>[2]DBD!C53</f>
        <v>累計撥款金額(額度)</v>
      </c>
      <c r="D49" s="13" t="str">
        <f>[2]DBD!D53</f>
        <v>DECIMAL</v>
      </c>
      <c r="E49" s="13">
        <f>[2]DBD!E53</f>
        <v>16</v>
      </c>
      <c r="F49" s="13">
        <f>[2]DBD!F53</f>
        <v>2</v>
      </c>
      <c r="G49" s="13" t="str">
        <f>[2]DBD!G53</f>
        <v>(for IFRS9)</v>
      </c>
    </row>
    <row r="50" spans="1:7">
      <c r="A50" s="13">
        <f>[2]DBD!A54</f>
        <v>46</v>
      </c>
      <c r="B50" s="13" t="str">
        <f>[2]DBD!B54</f>
        <v>UtilBal</v>
      </c>
      <c r="C50" s="13" t="str">
        <f>[2]DBD!C54</f>
        <v>已動用餘額(額度)</v>
      </c>
      <c r="D50" s="13" t="str">
        <f>[2]DBD!D54</f>
        <v>DECIMAL</v>
      </c>
      <c r="E50" s="13">
        <f>[2]DBD!E54</f>
        <v>16</v>
      </c>
      <c r="F50" s="13">
        <f>[2]DBD!F54</f>
        <v>2</v>
      </c>
      <c r="G50" s="13" t="str">
        <f>[2]DBD!G54</f>
        <v>(for IFRS9)</v>
      </c>
    </row>
    <row r="51" spans="1:7" ht="64.8">
      <c r="A51" s="13">
        <f>[2]DBD!A55</f>
        <v>47</v>
      </c>
      <c r="B51" s="13" t="str">
        <f>[2]DBD!B55</f>
        <v>RecycleCode</v>
      </c>
      <c r="C51" s="13" t="str">
        <f>[2]DBD!C55</f>
        <v>該筆額度是否可循環動用</v>
      </c>
      <c r="D51" s="13" t="str">
        <f>[2]DBD!D55</f>
        <v>VARCHAR2</v>
      </c>
      <c r="E51" s="13">
        <f>[2]DBD!E55</f>
        <v>1</v>
      </c>
      <c r="F51" s="13">
        <f>[2]DBD!F55</f>
        <v>0</v>
      </c>
      <c r="G51" s="13" t="str">
        <f>[2]DBD!G55</f>
        <v>(for IFRS9)
0: 非循環動用  1: 循環動用</v>
      </c>
    </row>
    <row r="52" spans="1:7" ht="32.4">
      <c r="A52" s="13">
        <f>[2]DBD!A56</f>
        <v>48</v>
      </c>
      <c r="B52" s="13" t="str">
        <f>[2]DBD!B56</f>
        <v>IrrevocableFlag</v>
      </c>
      <c r="C52" s="13" t="str">
        <f>[2]DBD!C56</f>
        <v>該筆額度是否為不可徹銷</v>
      </c>
      <c r="D52" s="13" t="str">
        <f>[2]DBD!D56</f>
        <v>VARCHAR2</v>
      </c>
      <c r="E52" s="13">
        <f>[2]DBD!E56</f>
        <v>1</v>
      </c>
      <c r="F52" s="13">
        <f>[2]DBD!F56</f>
        <v>0</v>
      </c>
      <c r="G52" s="13" t="str">
        <f>[2]DBD!G56</f>
        <v>(for IFRS9)
1=是 0=否</v>
      </c>
    </row>
    <row r="53" spans="1:7">
      <c r="A53" s="13">
        <f>[2]DBD!A57</f>
        <v>49</v>
      </c>
      <c r="B53" s="13" t="str">
        <f>[2]DBD!B57</f>
        <v>TempAmt</v>
      </c>
      <c r="C53" s="13" t="str">
        <f>[2]DBD!C57</f>
        <v>暫收款金額(台幣)</v>
      </c>
      <c r="D53" s="13" t="str">
        <f>[2]DBD!D57</f>
        <v>DECIMAL</v>
      </c>
      <c r="E53" s="13">
        <f>[2]DBD!E57</f>
        <v>16</v>
      </c>
      <c r="F53" s="13">
        <f>[2]DBD!F57</f>
        <v>2</v>
      </c>
      <c r="G53" s="13" t="str">
        <f>[2]DBD!G57</f>
        <v>(for IFRS9)</v>
      </c>
    </row>
    <row r="54" spans="1:7" ht="81">
      <c r="A54" s="13">
        <f>[2]DBD!A58</f>
        <v>50</v>
      </c>
      <c r="B54" s="13" t="str">
        <f>[2]DBD!B58</f>
        <v>AcCurcd</v>
      </c>
      <c r="C54" s="13" t="str">
        <f>[2]DBD!C58</f>
        <v>記帳幣別</v>
      </c>
      <c r="D54" s="13" t="str">
        <f>[2]DBD!D58</f>
        <v>DECIMAL</v>
      </c>
      <c r="E54" s="13">
        <f>[2]DBD!E58</f>
        <v>1</v>
      </c>
      <c r="F54" s="13">
        <f>[2]DBD!F58</f>
        <v>0</v>
      </c>
      <c r="G54" s="13" t="str">
        <f>[2]DBD!G58</f>
        <v>(for IFRS9)  
1=台幣 2=美元 3=澳幣 4=人民幣 5=歐元</v>
      </c>
    </row>
    <row r="55" spans="1:7" ht="64.8">
      <c r="A55" s="13">
        <f>[2]DBD!A59</f>
        <v>51</v>
      </c>
      <c r="B55" s="13" t="str">
        <f>[2]DBD!B59</f>
        <v>AcBookCode</v>
      </c>
      <c r="C55" s="13" t="str">
        <f>[2]DBD!C59</f>
        <v>會計帳冊</v>
      </c>
      <c r="D55" s="13" t="str">
        <f>[2]DBD!D59</f>
        <v>VARCHAR2</v>
      </c>
      <c r="E55" s="13">
        <f>[2]DBD!E59</f>
        <v>1</v>
      </c>
      <c r="F55" s="13">
        <f>[2]DBD!F59</f>
        <v>0</v>
      </c>
      <c r="G55" s="13" t="str">
        <f>[2]DBD!G59</f>
        <v>(for IFRS9)
1=一般 2=分紅 3=利變 4=OIU</v>
      </c>
    </row>
    <row r="56" spans="1:7" ht="32.4">
      <c r="A56" s="13">
        <f>[2]DBD!A60</f>
        <v>52</v>
      </c>
      <c r="B56" s="13" t="str">
        <f>[2]DBD!B60</f>
        <v>CurrencyCode</v>
      </c>
      <c r="C56" s="13" t="str">
        <f>[2]DBD!C60</f>
        <v>交易幣別</v>
      </c>
      <c r="D56" s="13" t="str">
        <f>[2]DBD!D60</f>
        <v>VARCHAR2</v>
      </c>
      <c r="E56" s="13">
        <f>[2]DBD!E60</f>
        <v>4</v>
      </c>
      <c r="F56" s="13">
        <f>[2]DBD!F60</f>
        <v>0</v>
      </c>
      <c r="G56" s="13" t="str">
        <f>[2]DBD!G60</f>
        <v>(for IFRS9) 
=TWD</v>
      </c>
    </row>
    <row r="57" spans="1:7" ht="32.4">
      <c r="A57" s="13">
        <f>[2]DBD!A61</f>
        <v>53</v>
      </c>
      <c r="B57" s="13" t="str">
        <f>[2]DBD!B61</f>
        <v>ExchangeRate</v>
      </c>
      <c r="C57" s="13" t="str">
        <f>[2]DBD!C61</f>
        <v>報導日匯率</v>
      </c>
      <c r="D57" s="13" t="str">
        <f>[2]DBD!D61</f>
        <v>DECIMAL</v>
      </c>
      <c r="E57" s="13">
        <f>[2]DBD!E61</f>
        <v>8</v>
      </c>
      <c r="F57" s="13">
        <f>[2]DBD!F61</f>
        <v>5</v>
      </c>
      <c r="G57" s="13" t="str">
        <f>[2]DBD!G61</f>
        <v>(for IFRS9) 
=1</v>
      </c>
    </row>
    <row r="58" spans="1:7">
      <c r="A58" s="13">
        <f>[2]DBD!A62</f>
        <v>54</v>
      </c>
      <c r="B58" s="13" t="str">
        <f>[2]DBD!B62</f>
        <v>CreateDate</v>
      </c>
      <c r="C58" s="13" t="str">
        <f>[2]DBD!C62</f>
        <v>建檔日期時間</v>
      </c>
      <c r="D58" s="13" t="str">
        <f>[2]DBD!D62</f>
        <v>DATE</v>
      </c>
      <c r="E58" s="13">
        <f>[2]DBD!E62</f>
        <v>0</v>
      </c>
      <c r="F58" s="13">
        <f>[2]DBD!F62</f>
        <v>0</v>
      </c>
      <c r="G58" s="13">
        <f>[2]DBD!G62</f>
        <v>0</v>
      </c>
    </row>
    <row r="59" spans="1:7">
      <c r="A59" s="13">
        <f>[2]DBD!A63</f>
        <v>55</v>
      </c>
      <c r="B59" s="13" t="str">
        <f>[2]DBD!B63</f>
        <v>CreateEmpNo</v>
      </c>
      <c r="C59" s="13" t="str">
        <f>[2]DBD!C63</f>
        <v>建檔人員</v>
      </c>
      <c r="D59" s="13" t="str">
        <f>[2]DBD!D63</f>
        <v>VARCHAR2</v>
      </c>
      <c r="E59" s="13">
        <f>[2]DBD!E63</f>
        <v>6</v>
      </c>
      <c r="F59" s="13">
        <f>[2]DBD!F63</f>
        <v>0</v>
      </c>
      <c r="G59" s="13">
        <f>[2]DBD!G63</f>
        <v>0</v>
      </c>
    </row>
    <row r="60" spans="1:7">
      <c r="A60" s="13">
        <f>[2]DBD!A64</f>
        <v>56</v>
      </c>
      <c r="B60" s="13" t="str">
        <f>[2]DBD!B64</f>
        <v>LastUpdate</v>
      </c>
      <c r="C60" s="13" t="str">
        <f>[2]DBD!C64</f>
        <v>最後更新日期時間</v>
      </c>
      <c r="D60" s="13" t="str">
        <f>[2]DBD!D64</f>
        <v>DATE</v>
      </c>
      <c r="E60" s="13">
        <f>[2]DBD!E64</f>
        <v>0</v>
      </c>
      <c r="F60" s="13">
        <f>[2]DBD!F64</f>
        <v>0</v>
      </c>
      <c r="G60" s="13">
        <f>[2]DBD!G64</f>
        <v>0</v>
      </c>
    </row>
    <row r="61" spans="1:7">
      <c r="A61" s="13">
        <f>[2]DBD!A65</f>
        <v>57</v>
      </c>
      <c r="B61" s="13" t="str">
        <f>[2]DBD!B65</f>
        <v>LastUpdateEmpNo</v>
      </c>
      <c r="C61" s="13" t="str">
        <f>[2]DBD!C65</f>
        <v>最後更新人員</v>
      </c>
      <c r="D61" s="13" t="str">
        <f>[2]DBD!D65</f>
        <v>VARCHAR2</v>
      </c>
      <c r="E61" s="13">
        <f>[2]DBD!E65</f>
        <v>6</v>
      </c>
      <c r="F61" s="13">
        <f>[2]DBD!F65</f>
        <v>0</v>
      </c>
      <c r="G61" s="13">
        <f>[2]DBD!G65</f>
        <v>0</v>
      </c>
    </row>
    <row r="62" spans="1:7">
      <c r="A62" s="13"/>
      <c r="B62" s="13"/>
      <c r="C62" s="13"/>
      <c r="D62" s="13"/>
      <c r="E62" s="13"/>
      <c r="F62" s="13"/>
      <c r="G62" s="13"/>
    </row>
    <row r="63" spans="1:7">
      <c r="A63" s="13"/>
      <c r="B63" s="13"/>
      <c r="C63" s="13"/>
      <c r="D63" s="13"/>
      <c r="E63" s="13"/>
      <c r="F63" s="13"/>
      <c r="G63" s="13"/>
    </row>
    <row r="64" spans="1:7">
      <c r="A64" s="13"/>
      <c r="B64" s="13"/>
      <c r="C64" s="13"/>
      <c r="D64" s="13"/>
      <c r="E64" s="13"/>
      <c r="F64" s="13"/>
      <c r="G64" s="13"/>
    </row>
  </sheetData>
  <mergeCells count="1">
    <mergeCell ref="A1:B1"/>
  </mergeCells>
  <phoneticPr fontId="1" type="noConversion"/>
  <hyperlinks>
    <hyperlink ref="E1" location="'L8'!A1" display="回首頁" xr:uid="{85731965-771E-4D75-87DC-4FD1A406965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8BA3-14F9-4333-969F-88F8D80F0E3E}">
  <dimension ref="A1:O16"/>
  <sheetViews>
    <sheetView workbookViewId="0">
      <selection activeCell="G11" sqref="G11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[3]DBD!C1</f>
        <v>Ias34Bp</v>
      </c>
      <c r="D1" s="13" t="str">
        <f>[3]DBD!D1</f>
        <v>IAS34資料欄位清單B檔</v>
      </c>
      <c r="E1" s="19" t="s">
        <v>33</v>
      </c>
      <c r="F1" s="14"/>
      <c r="G1" s="14"/>
    </row>
    <row r="2" spans="1:15">
      <c r="A2" s="20" t="s">
        <v>34</v>
      </c>
      <c r="B2" s="21"/>
      <c r="C2" s="13"/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[3]DBD!A9</f>
        <v>1</v>
      </c>
      <c r="B5" s="13" t="str">
        <f>[3]DBD!B9</f>
        <v>DataYM</v>
      </c>
      <c r="C5" s="13" t="str">
        <f>[3]DBD!C9</f>
        <v>年月份</v>
      </c>
      <c r="D5" s="13" t="str">
        <f>[3]DBD!D9</f>
        <v>DECIMAL</v>
      </c>
      <c r="E5" s="13">
        <f>[3]DBD!E9</f>
        <v>6</v>
      </c>
      <c r="F5" s="13">
        <f>[3]DBD!F9</f>
        <v>0</v>
      </c>
      <c r="G5" s="13">
        <f>[3]DBD!G9</f>
        <v>0</v>
      </c>
      <c r="H5" s="18"/>
      <c r="I5" s="18"/>
      <c r="J5" s="18"/>
      <c r="K5" s="18"/>
      <c r="L5" s="18"/>
      <c r="M5" s="18"/>
      <c r="N5" s="18"/>
    </row>
    <row r="6" spans="1:15" ht="19.05" customHeight="1">
      <c r="A6" s="13">
        <f>[3]DBD!A10</f>
        <v>2</v>
      </c>
      <c r="B6" s="13" t="str">
        <f>[3]DBD!B10</f>
        <v>CustNo</v>
      </c>
      <c r="C6" s="13" t="str">
        <f>[3]DBD!C10</f>
        <v>戶號</v>
      </c>
      <c r="D6" s="13" t="str">
        <f>[3]DBD!D10</f>
        <v>DECIMAL</v>
      </c>
      <c r="E6" s="13">
        <f>[3]DBD!E10</f>
        <v>7</v>
      </c>
      <c r="F6" s="13">
        <f>[3]DBD!F10</f>
        <v>0</v>
      </c>
      <c r="G6" s="13">
        <f>[3]DBD!G10</f>
        <v>0</v>
      </c>
      <c r="H6" s="18"/>
      <c r="I6" s="18"/>
      <c r="J6" s="18"/>
      <c r="K6" s="18"/>
      <c r="L6" s="18"/>
      <c r="M6" s="18"/>
      <c r="N6" s="18"/>
    </row>
    <row r="7" spans="1:15" ht="19.05" customHeight="1">
      <c r="A7" s="13">
        <f>[3]DBD!A11</f>
        <v>3</v>
      </c>
      <c r="B7" s="13" t="str">
        <f>[3]DBD!B11</f>
        <v>CustId</v>
      </c>
      <c r="C7" s="13" t="str">
        <f>[3]DBD!C11</f>
        <v>借款人ID / 統編</v>
      </c>
      <c r="D7" s="13" t="str">
        <f>[3]DBD!D11</f>
        <v>VARCHAR2</v>
      </c>
      <c r="E7" s="13">
        <f>[3]DBD!E11</f>
        <v>10</v>
      </c>
      <c r="F7" s="13">
        <f>[3]DBD!F11</f>
        <v>0</v>
      </c>
      <c r="G7" s="13">
        <f>[3]DBD!G11</f>
        <v>0</v>
      </c>
      <c r="H7" s="18"/>
      <c r="I7" s="18"/>
      <c r="J7" s="18"/>
      <c r="K7" s="18"/>
      <c r="L7" s="18"/>
      <c r="M7" s="18"/>
      <c r="N7" s="18"/>
    </row>
    <row r="8" spans="1:15" ht="19.05" customHeight="1">
      <c r="A8" s="13">
        <f>[3]DBD!A12</f>
        <v>4</v>
      </c>
      <c r="B8" s="13" t="str">
        <f>[3]DBD!B12</f>
        <v>FacmNo</v>
      </c>
      <c r="C8" s="13" t="str">
        <f>[3]DBD!C12</f>
        <v>額度編號</v>
      </c>
      <c r="D8" s="13" t="str">
        <f>[3]DBD!D12</f>
        <v>DECIMAL</v>
      </c>
      <c r="E8" s="13">
        <f>[3]DBD!E12</f>
        <v>3</v>
      </c>
      <c r="F8" s="13">
        <f>[3]DBD!F12</f>
        <v>0</v>
      </c>
      <c r="G8" s="13">
        <f>[3]DBD!G12</f>
        <v>0</v>
      </c>
      <c r="H8" s="18"/>
      <c r="I8" s="18"/>
      <c r="J8" s="18"/>
      <c r="K8" s="18"/>
      <c r="L8" s="18"/>
      <c r="M8" s="18"/>
      <c r="N8" s="18"/>
    </row>
    <row r="9" spans="1:15" ht="19.05" customHeight="1">
      <c r="A9" s="13">
        <f>[3]DBD!A13</f>
        <v>5</v>
      </c>
      <c r="B9" s="13" t="str">
        <f>[3]DBD!B13</f>
        <v>BormNo</v>
      </c>
      <c r="C9" s="13" t="str">
        <f>[3]DBD!C13</f>
        <v>撥款序號</v>
      </c>
      <c r="D9" s="13" t="str">
        <f>[3]DBD!D13</f>
        <v>DECIMAL</v>
      </c>
      <c r="E9" s="13">
        <f>[3]DBD!E13</f>
        <v>3</v>
      </c>
      <c r="F9" s="13">
        <f>[3]DBD!F13</f>
        <v>0</v>
      </c>
      <c r="G9" s="13">
        <f>[3]DBD!G13</f>
        <v>0</v>
      </c>
      <c r="H9" s="18"/>
      <c r="I9" s="18"/>
      <c r="J9" s="18"/>
      <c r="K9" s="18"/>
      <c r="L9" s="18"/>
      <c r="M9" s="18"/>
      <c r="N9" s="18"/>
    </row>
    <row r="10" spans="1:15" ht="19.05" customHeight="1">
      <c r="A10" s="13">
        <f>[3]DBD!A14</f>
        <v>6</v>
      </c>
      <c r="B10" s="13" t="str">
        <f>[3]DBD!B14</f>
        <v>LoanRate</v>
      </c>
      <c r="C10" s="13" t="str">
        <f>[3]DBD!C14</f>
        <v>貸放利率</v>
      </c>
      <c r="D10" s="13" t="str">
        <f>[3]DBD!D14</f>
        <v>DECIMAL</v>
      </c>
      <c r="E10" s="13">
        <f>[3]DBD!E14</f>
        <v>8</v>
      </c>
      <c r="F10" s="13">
        <f>[3]DBD!F14</f>
        <v>6</v>
      </c>
      <c r="G10" s="13" t="str">
        <f>[3]DBD!G14</f>
        <v>至小數點後第6位。例如，利率為2.12%，則本欄位值表示0.021200
ex:五月底給資料，則機動/階梯型利率需拋出契約約定之多段加碼幅度後利率(浮動利率i以現在的i代入)；但固定則需六月之後的利率都要給(用以估算未來的現金流量)
浮動階梯以尚未生效的利率加碼值，算出利率後拋出</v>
      </c>
      <c r="H10" s="18"/>
      <c r="I10" s="18"/>
      <c r="J10" s="18"/>
      <c r="K10" s="18"/>
      <c r="L10" s="18"/>
      <c r="M10" s="18"/>
      <c r="N10" s="18"/>
    </row>
    <row r="11" spans="1:15" ht="19.05" customHeight="1">
      <c r="A11" s="13">
        <f>[3]DBD!A15</f>
        <v>7</v>
      </c>
      <c r="B11" s="13" t="str">
        <f>[3]DBD!B15</f>
        <v>RateCode</v>
      </c>
      <c r="C11" s="13" t="str">
        <f>[3]DBD!C15</f>
        <v>利率調整方式</v>
      </c>
      <c r="D11" s="13" t="str">
        <f>[3]DBD!D15</f>
        <v>DECIMAL</v>
      </c>
      <c r="E11" s="13">
        <f>[3]DBD!E15</f>
        <v>1</v>
      </c>
      <c r="F11" s="13">
        <f>[3]DBD!F15</f>
        <v>0</v>
      </c>
      <c r="G11" s="13" t="str">
        <f>[3]DBD!G15</f>
        <v>1=機動；
2=固定；
3=固定階梯；
4=浮動階梯；</v>
      </c>
      <c r="H11" s="18"/>
      <c r="I11" s="18"/>
      <c r="J11" s="18"/>
      <c r="K11" s="18"/>
      <c r="L11" s="18"/>
      <c r="M11" s="18"/>
      <c r="N11" s="18"/>
    </row>
    <row r="12" spans="1:15" ht="19.05" customHeight="1">
      <c r="A12" s="13">
        <f>[3]DBD!A16</f>
        <v>8</v>
      </c>
      <c r="B12" s="13" t="str">
        <f>[3]DBD!B16</f>
        <v>EffectDate</v>
      </c>
      <c r="C12" s="13" t="str">
        <f>[3]DBD!C16</f>
        <v>利率欄位生效日</v>
      </c>
      <c r="D12" s="13" t="str">
        <f>[3]DBD!D16</f>
        <v>DECIMAL</v>
      </c>
      <c r="E12" s="13">
        <f>[3]DBD!E16</f>
        <v>8</v>
      </c>
      <c r="F12" s="13">
        <f>[3]DBD!F16</f>
        <v>0</v>
      </c>
      <c r="G12" s="13">
        <f>[3]DBD!G16</f>
        <v>0</v>
      </c>
      <c r="H12" s="18"/>
      <c r="I12" s="18"/>
      <c r="J12" s="18"/>
      <c r="K12" s="18"/>
      <c r="L12" s="18"/>
      <c r="M12" s="18"/>
      <c r="N12" s="18"/>
    </row>
    <row r="13" spans="1:15" ht="19.05" customHeight="1">
      <c r="A13" s="13">
        <f>[3]DBD!A17</f>
        <v>9</v>
      </c>
      <c r="B13" s="13" t="str">
        <f>[3]DBD!B17</f>
        <v>CreateDate</v>
      </c>
      <c r="C13" s="13" t="str">
        <f>[3]DBD!C17</f>
        <v>建檔日期時間</v>
      </c>
      <c r="D13" s="13" t="str">
        <f>[3]DBD!D17</f>
        <v>DATE</v>
      </c>
      <c r="E13" s="13">
        <f>[3]DBD!E17</f>
        <v>0</v>
      </c>
      <c r="F13" s="13">
        <f>[3]DBD!F17</f>
        <v>0</v>
      </c>
      <c r="G13" s="13">
        <f>[3]DBD!G17</f>
        <v>0</v>
      </c>
      <c r="H13" s="18"/>
      <c r="I13" s="18"/>
      <c r="J13" s="18"/>
      <c r="K13" s="18"/>
      <c r="L13" s="18"/>
      <c r="M13" s="18"/>
      <c r="N13" s="18"/>
    </row>
    <row r="14" spans="1:15" ht="19.05" customHeight="1">
      <c r="A14" s="13">
        <f>[3]DBD!A18</f>
        <v>10</v>
      </c>
      <c r="B14" s="13" t="str">
        <f>[3]DBD!B18</f>
        <v>CreateEmpNo</v>
      </c>
      <c r="C14" s="13" t="str">
        <f>[3]DBD!C18</f>
        <v>建檔人員</v>
      </c>
      <c r="D14" s="13" t="str">
        <f>[3]DBD!D18</f>
        <v>VARCHAR2</v>
      </c>
      <c r="E14" s="13">
        <f>[3]DBD!E18</f>
        <v>6</v>
      </c>
      <c r="F14" s="13">
        <f>[3]DBD!F18</f>
        <v>0</v>
      </c>
      <c r="G14" s="13">
        <f>[3]DBD!G18</f>
        <v>0</v>
      </c>
      <c r="H14" s="18"/>
      <c r="I14" s="18"/>
      <c r="J14" s="18"/>
      <c r="K14" s="18"/>
      <c r="L14" s="18"/>
      <c r="M14" s="18"/>
      <c r="N14" s="18"/>
    </row>
    <row r="15" spans="1:15" ht="19.05" customHeight="1">
      <c r="A15" s="13">
        <f>[3]DBD!A19</f>
        <v>11</v>
      </c>
      <c r="B15" s="13" t="str">
        <f>[3]DBD!B19</f>
        <v>LastUpdate</v>
      </c>
      <c r="C15" s="13" t="str">
        <f>[3]DBD!C19</f>
        <v>最後更新日期時間</v>
      </c>
      <c r="D15" s="13" t="str">
        <f>[3]DBD!D19</f>
        <v>DATE</v>
      </c>
      <c r="E15" s="13">
        <f>[3]DBD!E19</f>
        <v>0</v>
      </c>
      <c r="F15" s="13">
        <f>[3]DBD!F19</f>
        <v>0</v>
      </c>
      <c r="G15" s="13">
        <f>[3]DBD!G19</f>
        <v>0</v>
      </c>
      <c r="H15" s="18"/>
      <c r="I15" s="18"/>
      <c r="J15" s="18"/>
      <c r="K15" s="18"/>
      <c r="L15" s="18"/>
      <c r="M15" s="18"/>
      <c r="N15" s="18"/>
    </row>
    <row r="16" spans="1:15" ht="19.05" customHeight="1">
      <c r="A16" s="13">
        <f>[3]DBD!A20</f>
        <v>12</v>
      </c>
      <c r="B16" s="13" t="str">
        <f>[3]DBD!B20</f>
        <v>LastUpdateEmpNo</v>
      </c>
      <c r="C16" s="13" t="str">
        <f>[3]DBD!C20</f>
        <v>最後更新人員</v>
      </c>
      <c r="D16" s="13" t="str">
        <f>[3]DBD!D20</f>
        <v>VARCHAR2</v>
      </c>
      <c r="E16" s="13">
        <f>[3]DBD!E20</f>
        <v>6</v>
      </c>
      <c r="F16" s="13">
        <f>[3]DBD!F20</f>
        <v>0</v>
      </c>
      <c r="G16" s="13">
        <f>[3]DBD!G20</f>
        <v>0</v>
      </c>
      <c r="H16" s="18"/>
      <c r="I16" s="18"/>
      <c r="J16" s="18"/>
      <c r="K16" s="18"/>
      <c r="L16" s="18"/>
      <c r="M16" s="18"/>
      <c r="N16" s="18"/>
    </row>
  </sheetData>
  <mergeCells count="1">
    <mergeCell ref="A1:B1"/>
  </mergeCells>
  <phoneticPr fontId="1" type="noConversion"/>
  <hyperlinks>
    <hyperlink ref="E1" location="'L8'!A1" display="回首頁" xr:uid="{79A978B3-6FFD-43BD-B221-8758CD94B2E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99E2-AAC7-4433-AD48-69574B0FC8C1}">
  <dimension ref="A1:O17"/>
  <sheetViews>
    <sheetView workbookViewId="0">
      <selection activeCell="C14" sqref="C14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[4]DBD!C1</f>
        <v>Ias34Cp</v>
      </c>
      <c r="D1" s="13" t="str">
        <f>[4]DBD!D1</f>
        <v>IAS34資料欄位清單C檔</v>
      </c>
      <c r="E1" s="19" t="s">
        <v>33</v>
      </c>
      <c r="F1" s="14"/>
      <c r="G1" s="14"/>
    </row>
    <row r="2" spans="1:15">
      <c r="A2" s="20" t="s">
        <v>34</v>
      </c>
      <c r="B2" s="21"/>
      <c r="C2" s="13"/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[4]DBD!A9</f>
        <v>1</v>
      </c>
      <c r="B5" s="13" t="str">
        <f>[4]DBD!B9</f>
        <v>DataYM</v>
      </c>
      <c r="C5" s="13" t="str">
        <f>[4]DBD!C9</f>
        <v>年月份</v>
      </c>
      <c r="D5" s="13" t="str">
        <f>[4]DBD!D9</f>
        <v>DECIMAL</v>
      </c>
      <c r="E5" s="13">
        <f>[4]DBD!E9</f>
        <v>6</v>
      </c>
      <c r="F5" s="13">
        <f>[4]DBD!F9</f>
        <v>0</v>
      </c>
      <c r="G5" s="13">
        <f>[4]DBD!G9</f>
        <v>0</v>
      </c>
      <c r="H5" s="18"/>
      <c r="I5" s="18"/>
      <c r="J5" s="18"/>
      <c r="K5" s="18"/>
      <c r="L5" s="18"/>
      <c r="M5" s="18"/>
      <c r="N5" s="18"/>
    </row>
    <row r="6" spans="1:15" ht="19.05" customHeight="1">
      <c r="A6" s="13">
        <f>[4]DBD!A10</f>
        <v>2</v>
      </c>
      <c r="B6" s="13" t="str">
        <f>[4]DBD!B10</f>
        <v>CustNo</v>
      </c>
      <c r="C6" s="13" t="str">
        <f>[4]DBD!C10</f>
        <v>戶號</v>
      </c>
      <c r="D6" s="13" t="str">
        <f>[4]DBD!D10</f>
        <v>DECIMAL</v>
      </c>
      <c r="E6" s="13">
        <f>[4]DBD!E10</f>
        <v>7</v>
      </c>
      <c r="F6" s="13">
        <f>[4]DBD!F10</f>
        <v>0</v>
      </c>
      <c r="G6" s="13">
        <f>[4]DBD!G10</f>
        <v>0</v>
      </c>
      <c r="H6" s="18"/>
      <c r="I6" s="18"/>
      <c r="J6" s="18"/>
      <c r="K6" s="18"/>
      <c r="L6" s="18"/>
      <c r="M6" s="18"/>
      <c r="N6" s="18"/>
    </row>
    <row r="7" spans="1:15" ht="19.05" customHeight="1">
      <c r="A7" s="13">
        <f>[4]DBD!A11</f>
        <v>3</v>
      </c>
      <c r="B7" s="13" t="str">
        <f>[4]DBD!B11</f>
        <v>CustId</v>
      </c>
      <c r="C7" s="13" t="str">
        <f>[4]DBD!C11</f>
        <v>借款人ID / 統編</v>
      </c>
      <c r="D7" s="13" t="str">
        <f>[4]DBD!D11</f>
        <v>VARCHAR2</v>
      </c>
      <c r="E7" s="13">
        <f>[4]DBD!E11</f>
        <v>10</v>
      </c>
      <c r="F7" s="13">
        <f>[4]DBD!F11</f>
        <v>0</v>
      </c>
      <c r="G7" s="13">
        <f>[4]DBD!G11</f>
        <v>0</v>
      </c>
      <c r="H7" s="18"/>
      <c r="I7" s="18"/>
      <c r="J7" s="18"/>
      <c r="K7" s="18"/>
      <c r="L7" s="18"/>
      <c r="M7" s="18"/>
      <c r="N7" s="18"/>
    </row>
    <row r="8" spans="1:15" ht="19.05" customHeight="1">
      <c r="A8" s="13">
        <f>[4]DBD!A12</f>
        <v>4</v>
      </c>
      <c r="B8" s="13" t="str">
        <f>[4]DBD!B12</f>
        <v>FacmNo</v>
      </c>
      <c r="C8" s="13" t="str">
        <f>[4]DBD!C12</f>
        <v>額度編號</v>
      </c>
      <c r="D8" s="13" t="str">
        <f>[4]DBD!D12</f>
        <v>DECIMAL</v>
      </c>
      <c r="E8" s="13">
        <f>[4]DBD!E12</f>
        <v>3</v>
      </c>
      <c r="F8" s="13">
        <f>[4]DBD!F12</f>
        <v>0</v>
      </c>
      <c r="G8" s="13">
        <f>[4]DBD!G12</f>
        <v>0</v>
      </c>
      <c r="H8" s="18"/>
      <c r="I8" s="18"/>
      <c r="J8" s="18"/>
      <c r="K8" s="18"/>
      <c r="L8" s="18"/>
      <c r="M8" s="18"/>
      <c r="N8" s="18"/>
    </row>
    <row r="9" spans="1:15" ht="19.05" customHeight="1">
      <c r="A9" s="13">
        <f>[4]DBD!A13</f>
        <v>5</v>
      </c>
      <c r="B9" s="13" t="str">
        <f>[4]DBD!B13</f>
        <v>BormNo</v>
      </c>
      <c r="C9" s="13" t="str">
        <f>[4]DBD!C13</f>
        <v>撥款序號</v>
      </c>
      <c r="D9" s="13" t="str">
        <f>[4]DBD!D13</f>
        <v>DECIMAL</v>
      </c>
      <c r="E9" s="13">
        <f>[4]DBD!E13</f>
        <v>3</v>
      </c>
      <c r="F9" s="13">
        <f>[4]DBD!F13</f>
        <v>0</v>
      </c>
      <c r="G9" s="13">
        <f>[4]DBD!G13</f>
        <v>0</v>
      </c>
      <c r="H9" s="18"/>
      <c r="I9" s="18"/>
      <c r="J9" s="18"/>
      <c r="K9" s="18"/>
      <c r="L9" s="18"/>
      <c r="M9" s="18"/>
      <c r="N9" s="18"/>
    </row>
    <row r="10" spans="1:15" ht="19.05" customHeight="1">
      <c r="A10" s="13">
        <f>[4]DBD!A14</f>
        <v>6</v>
      </c>
      <c r="B10" s="13" t="str">
        <f>[4]DBD!B14</f>
        <v>AmortizedCode</v>
      </c>
      <c r="C10" s="13" t="str">
        <f>[4]DBD!C14</f>
        <v>約定還款方式</v>
      </c>
      <c r="D10" s="13" t="str">
        <f>[4]DBD!D14</f>
        <v>VARCHAR2</v>
      </c>
      <c r="E10" s="13">
        <f>[4]DBD!E14</f>
        <v>1</v>
      </c>
      <c r="F10" s="13">
        <f>[4]DBD!F14</f>
        <v>0</v>
      </c>
      <c r="G10" s="13" t="str">
        <f>[4]DBD!G14</f>
        <v>1=按期繳息(到期還本)；
2=平均攤還本息；
3=平均攤還本金；
4=到期繳息還本</v>
      </c>
      <c r="H10" s="18"/>
      <c r="I10" s="18"/>
      <c r="J10" s="18"/>
      <c r="K10" s="18"/>
      <c r="L10" s="18"/>
      <c r="M10" s="18"/>
      <c r="N10" s="18"/>
    </row>
    <row r="11" spans="1:15" ht="19.05" customHeight="1">
      <c r="A11" s="13">
        <f>[4]DBD!A15</f>
        <v>7</v>
      </c>
      <c r="B11" s="13" t="str">
        <f>[4]DBD!B15</f>
        <v>PayIntFreq</v>
      </c>
      <c r="C11" s="13" t="str">
        <f>[4]DBD!C15</f>
        <v>繳息週期</v>
      </c>
      <c r="D11" s="13" t="str">
        <f>[4]DBD!D15</f>
        <v>DECIMAL</v>
      </c>
      <c r="E11" s="13">
        <f>[4]DBD!E15</f>
        <v>2</v>
      </c>
      <c r="F11" s="13">
        <f>[4]DBD!F15</f>
        <v>0</v>
      </c>
      <c r="G11" s="13">
        <f>[4]DBD!G15</f>
        <v>0</v>
      </c>
      <c r="H11" s="18"/>
      <c r="I11" s="18"/>
      <c r="J11" s="18"/>
      <c r="K11" s="18"/>
      <c r="L11" s="18"/>
      <c r="M11" s="18"/>
      <c r="N11" s="18"/>
    </row>
    <row r="12" spans="1:15" ht="19.05" customHeight="1">
      <c r="A12" s="13">
        <f>[4]DBD!A16</f>
        <v>8</v>
      </c>
      <c r="B12" s="13" t="str">
        <f>[4]DBD!B16</f>
        <v>RepayFreq</v>
      </c>
      <c r="C12" s="13" t="str">
        <f>[4]DBD!C16</f>
        <v>還本週期</v>
      </c>
      <c r="D12" s="13" t="str">
        <f>[4]DBD!D16</f>
        <v>DECIMAL</v>
      </c>
      <c r="E12" s="13">
        <f>[4]DBD!E16</f>
        <v>2</v>
      </c>
      <c r="F12" s="13">
        <f>[4]DBD!F16</f>
        <v>0</v>
      </c>
      <c r="G12" s="13">
        <f>[4]DBD!G16</f>
        <v>0</v>
      </c>
      <c r="H12" s="18"/>
      <c r="I12" s="18"/>
      <c r="J12" s="18"/>
      <c r="K12" s="18"/>
      <c r="L12" s="18"/>
      <c r="M12" s="18"/>
      <c r="N12" s="18"/>
    </row>
    <row r="13" spans="1:15" ht="19.05" customHeight="1">
      <c r="A13" s="13">
        <f>[4]DBD!A17</f>
        <v>9</v>
      </c>
      <c r="B13" s="13" t="str">
        <f>[4]DBD!B17</f>
        <v>EffectDate</v>
      </c>
      <c r="C13" s="13" t="str">
        <f>[4]DBD!C17</f>
        <v>生效日期</v>
      </c>
      <c r="D13" s="13" t="str">
        <f>[4]DBD!D17</f>
        <v>DECIMAL</v>
      </c>
      <c r="E13" s="13">
        <f>[4]DBD!E17</f>
        <v>8</v>
      </c>
      <c r="F13" s="13">
        <f>[4]DBD!F17</f>
        <v>0</v>
      </c>
      <c r="G13" s="13">
        <f>[4]DBD!G17</f>
        <v>0</v>
      </c>
      <c r="H13" s="18"/>
      <c r="I13" s="18"/>
      <c r="J13" s="18"/>
      <c r="K13" s="18"/>
      <c r="L13" s="18"/>
      <c r="M13" s="18"/>
      <c r="N13" s="18"/>
    </row>
    <row r="14" spans="1:15" ht="19.05" customHeight="1">
      <c r="A14" s="13">
        <f>[4]DBD!A18</f>
        <v>10</v>
      </c>
      <c r="B14" s="13" t="str">
        <f>[4]DBD!B18</f>
        <v>CreateDate</v>
      </c>
      <c r="C14" s="13" t="str">
        <f>[4]DBD!C18</f>
        <v>建檔日期時間</v>
      </c>
      <c r="D14" s="13" t="str">
        <f>[4]DBD!D18</f>
        <v>DATE</v>
      </c>
      <c r="E14" s="13">
        <f>[4]DBD!E18</f>
        <v>0</v>
      </c>
      <c r="F14" s="13">
        <f>[4]DBD!F18</f>
        <v>0</v>
      </c>
      <c r="G14" s="13">
        <f>[4]DBD!G18</f>
        <v>0</v>
      </c>
      <c r="H14" s="18"/>
      <c r="I14" s="18"/>
      <c r="J14" s="18"/>
      <c r="K14" s="18"/>
      <c r="L14" s="18"/>
      <c r="M14" s="18"/>
      <c r="N14" s="18"/>
    </row>
    <row r="15" spans="1:15" ht="19.05" customHeight="1">
      <c r="A15" s="13">
        <f>[4]DBD!A19</f>
        <v>11</v>
      </c>
      <c r="B15" s="13" t="str">
        <f>[4]DBD!B19</f>
        <v>CreateEmpNo</v>
      </c>
      <c r="C15" s="13" t="str">
        <f>[4]DBD!C19</f>
        <v>建檔人員</v>
      </c>
      <c r="D15" s="13" t="str">
        <f>[4]DBD!D19</f>
        <v>VARCHAR2</v>
      </c>
      <c r="E15" s="13">
        <f>[4]DBD!E19</f>
        <v>6</v>
      </c>
      <c r="F15" s="13">
        <f>[4]DBD!F19</f>
        <v>0</v>
      </c>
      <c r="G15" s="13">
        <f>[4]DBD!G19</f>
        <v>0</v>
      </c>
      <c r="H15" s="18"/>
      <c r="I15" s="18"/>
      <c r="J15" s="18"/>
      <c r="K15" s="18"/>
      <c r="L15" s="18"/>
      <c r="M15" s="18"/>
      <c r="N15" s="18"/>
    </row>
    <row r="16" spans="1:15" ht="19.05" customHeight="1">
      <c r="A16" s="13">
        <f>[4]DBD!A20</f>
        <v>12</v>
      </c>
      <c r="B16" s="13" t="str">
        <f>[4]DBD!B20</f>
        <v>LastUpdate</v>
      </c>
      <c r="C16" s="13" t="str">
        <f>[4]DBD!C20</f>
        <v>最後更新日期時間</v>
      </c>
      <c r="D16" s="13" t="str">
        <f>[4]DBD!D20</f>
        <v>DATE</v>
      </c>
      <c r="E16" s="13">
        <f>[4]DBD!E20</f>
        <v>0</v>
      </c>
      <c r="F16" s="13">
        <f>[4]DBD!F20</f>
        <v>0</v>
      </c>
      <c r="G16" s="13">
        <f>[4]DBD!G20</f>
        <v>0</v>
      </c>
      <c r="H16" s="18"/>
      <c r="I16" s="18"/>
      <c r="J16" s="18"/>
      <c r="K16" s="18"/>
      <c r="L16" s="18"/>
      <c r="M16" s="18"/>
      <c r="N16" s="18"/>
    </row>
    <row r="17" spans="1:7">
      <c r="A17" s="13">
        <f>[4]DBD!A21</f>
        <v>13</v>
      </c>
      <c r="B17" s="13" t="str">
        <f>[4]DBD!B21</f>
        <v>LastUpdateEmpNo</v>
      </c>
      <c r="C17" s="13" t="str">
        <f>[4]DBD!C21</f>
        <v>最後更新人員</v>
      </c>
      <c r="D17" s="13" t="str">
        <f>[4]DBD!D21</f>
        <v>VARCHAR2</v>
      </c>
      <c r="E17" s="13">
        <f>[4]DBD!E21</f>
        <v>6</v>
      </c>
      <c r="F17" s="13">
        <f>[4]DBD!F21</f>
        <v>0</v>
      </c>
      <c r="G17" s="13">
        <f>[4]DBD!G21</f>
        <v>0</v>
      </c>
    </row>
  </sheetData>
  <mergeCells count="1">
    <mergeCell ref="A1:B1"/>
  </mergeCells>
  <phoneticPr fontId="1" type="noConversion"/>
  <hyperlinks>
    <hyperlink ref="E1" location="'L8'!A1" display="回首頁" xr:uid="{BD936E87-381F-482F-8DE0-BE4F200A380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00E2-A200-4194-900C-3022ACDE8DEB}">
  <dimension ref="A1:O53"/>
  <sheetViews>
    <sheetView workbookViewId="0">
      <selection activeCell="C38" sqref="C38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[5]DBD!C1</f>
        <v>Ias34Dp</v>
      </c>
      <c r="D1" s="13" t="str">
        <f>[5]DBD!D1</f>
        <v>IAS34資料欄位清單D檔</v>
      </c>
      <c r="E1" s="19" t="s">
        <v>33</v>
      </c>
      <c r="F1" s="14"/>
      <c r="G1" s="14"/>
    </row>
    <row r="2" spans="1:15">
      <c r="A2" s="20" t="s">
        <v>34</v>
      </c>
      <c r="B2" s="21"/>
      <c r="C2" s="13"/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[5]DBD!A9</f>
        <v>1</v>
      </c>
      <c r="B5" s="13" t="str">
        <f>[5]DBD!B9</f>
        <v>DataYM</v>
      </c>
      <c r="C5" s="13" t="str">
        <f>[5]DBD!C9</f>
        <v>年月份</v>
      </c>
      <c r="D5" s="13" t="str">
        <f>[5]DBD!D9</f>
        <v>DECIMAL</v>
      </c>
      <c r="E5" s="13">
        <f>[5]DBD!E9</f>
        <v>6</v>
      </c>
      <c r="F5" s="13">
        <f>[5]DBD!F9</f>
        <v>0</v>
      </c>
      <c r="G5" s="13">
        <f>[5]DBD!G9</f>
        <v>0</v>
      </c>
      <c r="H5" s="18"/>
      <c r="I5" s="18"/>
      <c r="J5" s="18"/>
      <c r="K5" s="18"/>
      <c r="L5" s="18"/>
      <c r="M5" s="18"/>
      <c r="N5" s="18"/>
    </row>
    <row r="6" spans="1:15" ht="19.05" customHeight="1">
      <c r="A6" s="13">
        <f>[5]DBD!A10</f>
        <v>2</v>
      </c>
      <c r="B6" s="13" t="str">
        <f>[5]DBD!B10</f>
        <v>CustNo</v>
      </c>
      <c r="C6" s="13" t="str">
        <f>[5]DBD!C10</f>
        <v>戶號</v>
      </c>
      <c r="D6" s="13" t="str">
        <f>[5]DBD!D10</f>
        <v>DECIMAL</v>
      </c>
      <c r="E6" s="13">
        <f>[5]DBD!E10</f>
        <v>7</v>
      </c>
      <c r="F6" s="13">
        <f>[5]DBD!F10</f>
        <v>0</v>
      </c>
      <c r="G6" s="13">
        <f>[5]DBD!G10</f>
        <v>0</v>
      </c>
      <c r="H6" s="18"/>
      <c r="I6" s="18"/>
      <c r="J6" s="18"/>
      <c r="K6" s="18"/>
      <c r="L6" s="18"/>
      <c r="M6" s="18"/>
      <c r="N6" s="18"/>
    </row>
    <row r="7" spans="1:15" ht="19.05" customHeight="1">
      <c r="A7" s="13">
        <f>[5]DBD!A11</f>
        <v>3</v>
      </c>
      <c r="B7" s="13" t="str">
        <f>[5]DBD!B11</f>
        <v>CustId</v>
      </c>
      <c r="C7" s="13" t="str">
        <f>[5]DBD!C11</f>
        <v>借款人ID / 統編</v>
      </c>
      <c r="D7" s="13" t="str">
        <f>[5]DBD!D11</f>
        <v>VARCHAR2</v>
      </c>
      <c r="E7" s="13">
        <f>[5]DBD!E11</f>
        <v>10</v>
      </c>
      <c r="F7" s="13">
        <f>[5]DBD!F11</f>
        <v>0</v>
      </c>
      <c r="G7" s="13">
        <f>[5]DBD!G11</f>
        <v>0</v>
      </c>
      <c r="H7" s="18"/>
      <c r="I7" s="18"/>
      <c r="J7" s="18"/>
      <c r="K7" s="18"/>
      <c r="L7" s="18"/>
      <c r="M7" s="18"/>
      <c r="N7" s="18"/>
    </row>
    <row r="8" spans="1:15" ht="19.05" customHeight="1">
      <c r="A8" s="13">
        <f>[5]DBD!A12</f>
        <v>4</v>
      </c>
      <c r="B8" s="13" t="str">
        <f>[5]DBD!B12</f>
        <v>FacmNo</v>
      </c>
      <c r="C8" s="13" t="str">
        <f>[5]DBD!C12</f>
        <v>額度編號</v>
      </c>
      <c r="D8" s="13" t="str">
        <f>[5]DBD!D12</f>
        <v>DECIMAL</v>
      </c>
      <c r="E8" s="13">
        <f>[5]DBD!E12</f>
        <v>3</v>
      </c>
      <c r="F8" s="13">
        <f>[5]DBD!F12</f>
        <v>0</v>
      </c>
      <c r="G8" s="13">
        <f>[5]DBD!G12</f>
        <v>0</v>
      </c>
      <c r="H8" s="18"/>
      <c r="I8" s="18"/>
      <c r="J8" s="18"/>
      <c r="K8" s="18"/>
      <c r="L8" s="18"/>
      <c r="M8" s="18"/>
      <c r="N8" s="18"/>
    </row>
    <row r="9" spans="1:15" ht="19.05" customHeight="1">
      <c r="A9" s="13">
        <f>[5]DBD!A13</f>
        <v>5</v>
      </c>
      <c r="B9" s="13" t="str">
        <f>[5]DBD!B13</f>
        <v>BormNo</v>
      </c>
      <c r="C9" s="13" t="str">
        <f>[5]DBD!C13</f>
        <v>撥款序號</v>
      </c>
      <c r="D9" s="13" t="str">
        <f>[5]DBD!D13</f>
        <v>DECIMAL</v>
      </c>
      <c r="E9" s="13">
        <f>[5]DBD!E13</f>
        <v>3</v>
      </c>
      <c r="F9" s="13">
        <f>[5]DBD!F13</f>
        <v>0</v>
      </c>
      <c r="G9" s="13">
        <f>[5]DBD!G13</f>
        <v>0</v>
      </c>
      <c r="H9" s="18"/>
      <c r="I9" s="18"/>
      <c r="J9" s="18"/>
      <c r="K9" s="18"/>
      <c r="L9" s="18"/>
      <c r="M9" s="18"/>
      <c r="N9" s="18"/>
    </row>
    <row r="10" spans="1:15" ht="19.05" customHeight="1">
      <c r="A10" s="13">
        <f>[5]DBD!A14</f>
        <v>6</v>
      </c>
      <c r="B10" s="13" t="str">
        <f>[5]DBD!B14</f>
        <v>AcCode</v>
      </c>
      <c r="C10" s="13" t="str">
        <f>[5]DBD!C14</f>
        <v>會計科目(8碼)</v>
      </c>
      <c r="D10" s="13" t="str">
        <f>[5]DBD!D14</f>
        <v>VARCHAR2</v>
      </c>
      <c r="E10" s="13">
        <f>[5]DBD!E14</f>
        <v>8</v>
      </c>
      <c r="F10" s="13">
        <f>[5]DBD!F14</f>
        <v>0</v>
      </c>
      <c r="G10" s="13">
        <f>[5]DBD!G14</f>
        <v>0</v>
      </c>
      <c r="H10" s="18"/>
      <c r="I10" s="18"/>
      <c r="J10" s="18"/>
      <c r="K10" s="18"/>
      <c r="L10" s="18"/>
      <c r="M10" s="18"/>
      <c r="N10" s="18"/>
    </row>
    <row r="11" spans="1:15" ht="19.05" customHeight="1">
      <c r="A11" s="13">
        <f>[5]DBD!A15</f>
        <v>7</v>
      </c>
      <c r="B11" s="13" t="str">
        <f>[5]DBD!B15</f>
        <v>Status</v>
      </c>
      <c r="C11" s="13" t="str">
        <f>[5]DBD!C15</f>
        <v>案件狀態</v>
      </c>
      <c r="D11" s="13" t="str">
        <f>[5]DBD!D15</f>
        <v>DECIMAL</v>
      </c>
      <c r="E11" s="13">
        <f>[5]DBD!E15</f>
        <v>1</v>
      </c>
      <c r="F11" s="13">
        <f>[5]DBD!F15</f>
        <v>0</v>
      </c>
      <c r="G11" s="13" t="str">
        <f>[5]DBD!G15</f>
        <v>1=正常
2=催收
3=呆帳(新壽有部份轉呆的狀態，但若屬本項情形，狀態轉列為"呆帳")</v>
      </c>
      <c r="H11" s="18"/>
      <c r="I11" s="18"/>
      <c r="J11" s="18"/>
      <c r="K11" s="18"/>
      <c r="L11" s="18"/>
      <c r="M11" s="18"/>
      <c r="N11" s="18"/>
    </row>
    <row r="12" spans="1:15" ht="19.05" customHeight="1">
      <c r="A12" s="13">
        <f>[5]DBD!A16</f>
        <v>8</v>
      </c>
      <c r="B12" s="13" t="str">
        <f>[5]DBD!B16</f>
        <v>FirstDrawdownDate</v>
      </c>
      <c r="C12" s="13" t="str">
        <f>[5]DBD!C16</f>
        <v>初貸日期</v>
      </c>
      <c r="D12" s="13" t="str">
        <f>[5]DBD!D16</f>
        <v>DECIMALD</v>
      </c>
      <c r="E12" s="13">
        <f>[5]DBD!E16</f>
        <v>8</v>
      </c>
      <c r="F12" s="13">
        <f>[5]DBD!F16</f>
        <v>0</v>
      </c>
      <c r="G12" s="13">
        <f>[5]DBD!G16</f>
        <v>0</v>
      </c>
      <c r="H12" s="18"/>
      <c r="I12" s="18"/>
      <c r="J12" s="18"/>
      <c r="K12" s="18"/>
      <c r="L12" s="18"/>
      <c r="M12" s="18"/>
      <c r="N12" s="18"/>
    </row>
    <row r="13" spans="1:15" ht="19.05" customHeight="1">
      <c r="A13" s="13">
        <f>[5]DBD!A17</f>
        <v>9</v>
      </c>
      <c r="B13" s="13" t="str">
        <f>[5]DBD!B17</f>
        <v>DrawdownDate</v>
      </c>
      <c r="C13" s="13" t="str">
        <f>[5]DBD!C17</f>
        <v>貸放日期</v>
      </c>
      <c r="D13" s="13" t="str">
        <f>[5]DBD!D17</f>
        <v>DECIMALD</v>
      </c>
      <c r="E13" s="13">
        <f>[5]DBD!E17</f>
        <v>8</v>
      </c>
      <c r="F13" s="13">
        <f>[5]DBD!F17</f>
        <v>0</v>
      </c>
      <c r="G13" s="13">
        <f>[5]DBD!G17</f>
        <v>0</v>
      </c>
      <c r="H13" s="18"/>
      <c r="I13" s="18"/>
      <c r="J13" s="18"/>
      <c r="K13" s="18"/>
      <c r="L13" s="18"/>
      <c r="M13" s="18"/>
      <c r="N13" s="18"/>
    </row>
    <row r="14" spans="1:15" ht="19.05" customHeight="1">
      <c r="A14" s="13">
        <f>[5]DBD!A18</f>
        <v>10</v>
      </c>
      <c r="B14" s="13" t="str">
        <f>[5]DBD!B18</f>
        <v>MaturityDate</v>
      </c>
      <c r="C14" s="13" t="str">
        <f>[5]DBD!C18</f>
        <v>到期日</v>
      </c>
      <c r="D14" s="13" t="str">
        <f>[5]DBD!D18</f>
        <v>DECIMALD</v>
      </c>
      <c r="E14" s="13">
        <f>[5]DBD!E18</f>
        <v>8</v>
      </c>
      <c r="F14" s="13">
        <f>[5]DBD!F18</f>
        <v>0</v>
      </c>
      <c r="G14" s="13">
        <f>[5]DBD!G18</f>
        <v>0</v>
      </c>
      <c r="H14" s="18"/>
      <c r="I14" s="18"/>
      <c r="J14" s="18"/>
      <c r="K14" s="18"/>
      <c r="L14" s="18"/>
      <c r="M14" s="18"/>
      <c r="N14" s="18"/>
    </row>
    <row r="15" spans="1:15" ht="19.05" customHeight="1">
      <c r="A15" s="13">
        <f>[5]DBD!A19</f>
        <v>11</v>
      </c>
      <c r="B15" s="13" t="str">
        <f>[5]DBD!B19</f>
        <v>LineAmt</v>
      </c>
      <c r="C15" s="13" t="str">
        <f>[5]DBD!C19</f>
        <v>核准金額</v>
      </c>
      <c r="D15" s="13" t="str">
        <f>[5]DBD!D19</f>
        <v>DECIMAL</v>
      </c>
      <c r="E15" s="13">
        <f>[5]DBD!E19</f>
        <v>16</v>
      </c>
      <c r="F15" s="13">
        <f>[5]DBD!F19</f>
        <v>2</v>
      </c>
      <c r="G15" s="13" t="str">
        <f>[5]DBD!G19</f>
        <v>每額度編號項下之放款帳號皆同</v>
      </c>
      <c r="H15" s="18"/>
      <c r="I15" s="18"/>
      <c r="J15" s="18"/>
      <c r="K15" s="18"/>
      <c r="L15" s="18"/>
      <c r="M15" s="18"/>
      <c r="N15" s="18"/>
    </row>
    <row r="16" spans="1:15" ht="19.05" customHeight="1">
      <c r="A16" s="13">
        <f>[5]DBD!A20</f>
        <v>12</v>
      </c>
      <c r="B16" s="13" t="str">
        <f>[5]DBD!B20</f>
        <v>DrawdownAmt</v>
      </c>
      <c r="C16" s="13" t="str">
        <f>[5]DBD!C20</f>
        <v>撥款金額</v>
      </c>
      <c r="D16" s="13" t="str">
        <f>[5]DBD!D20</f>
        <v>DECIMAL</v>
      </c>
      <c r="E16" s="13">
        <f>[5]DBD!E20</f>
        <v>16</v>
      </c>
      <c r="F16" s="13">
        <f>[5]DBD!F20</f>
        <v>2</v>
      </c>
      <c r="G16" s="13">
        <f>[5]DBD!G20</f>
        <v>0</v>
      </c>
      <c r="H16" s="18"/>
      <c r="I16" s="18"/>
      <c r="J16" s="18"/>
      <c r="K16" s="18"/>
      <c r="L16" s="18"/>
      <c r="M16" s="18"/>
      <c r="N16" s="18"/>
    </row>
    <row r="17" spans="1:7">
      <c r="A17" s="13">
        <f>[5]DBD!A21</f>
        <v>13</v>
      </c>
      <c r="B17" s="13" t="str">
        <f>[5]DBD!B21</f>
        <v>LoanBal</v>
      </c>
      <c r="C17" s="13" t="str">
        <f>[5]DBD!C21</f>
        <v>本金餘額(撥款)</v>
      </c>
      <c r="D17" s="13" t="str">
        <f>[5]DBD!D21</f>
        <v>DECIMAL</v>
      </c>
      <c r="E17" s="13">
        <f>[5]DBD!E21</f>
        <v>16</v>
      </c>
      <c r="F17" s="13">
        <f>[5]DBD!F21</f>
        <v>2</v>
      </c>
      <c r="G17" s="13">
        <f>[5]DBD!G21</f>
        <v>0</v>
      </c>
    </row>
    <row r="18" spans="1:7">
      <c r="A18" s="13">
        <f>[5]DBD!A22</f>
        <v>14</v>
      </c>
      <c r="B18" s="13" t="str">
        <f>[5]DBD!B22</f>
        <v>IntAmt</v>
      </c>
      <c r="C18" s="13" t="str">
        <f>[5]DBD!C22</f>
        <v>應收利息</v>
      </c>
      <c r="D18" s="13" t="str">
        <f>[5]DBD!D22</f>
        <v>DECIMAL</v>
      </c>
      <c r="E18" s="13">
        <f>[5]DBD!E22</f>
        <v>16</v>
      </c>
      <c r="F18" s="13">
        <f>[5]DBD!F22</f>
        <v>2</v>
      </c>
      <c r="G18" s="13">
        <f>[5]DBD!G22</f>
        <v>0</v>
      </c>
    </row>
    <row r="19" spans="1:7">
      <c r="A19" s="13">
        <f>[5]DBD!A23</f>
        <v>15</v>
      </c>
      <c r="B19" s="13" t="str">
        <f>[5]DBD!B23</f>
        <v>Fee</v>
      </c>
      <c r="C19" s="13" t="str">
        <f>[5]DBD!C23</f>
        <v>法拍及火險費用</v>
      </c>
      <c r="D19" s="13" t="str">
        <f>[5]DBD!D23</f>
        <v>DECIMAL</v>
      </c>
      <c r="E19" s="13">
        <f>[5]DBD!E23</f>
        <v>16</v>
      </c>
      <c r="F19" s="13">
        <f>[5]DBD!F23</f>
        <v>2</v>
      </c>
      <c r="G19" s="13">
        <f>[5]DBD!G23</f>
        <v>0</v>
      </c>
    </row>
    <row r="20" spans="1:7">
      <c r="A20" s="13">
        <f>[5]DBD!A24</f>
        <v>16</v>
      </c>
      <c r="B20" s="13" t="str">
        <f>[5]DBD!B24</f>
        <v>OvduDays</v>
      </c>
      <c r="C20" s="13" t="str">
        <f>[5]DBD!C24</f>
        <v>逾期繳款天數</v>
      </c>
      <c r="D20" s="13" t="str">
        <f>[5]DBD!D24</f>
        <v>DECIMAL</v>
      </c>
      <c r="E20" s="13">
        <f>[5]DBD!E24</f>
        <v>3</v>
      </c>
      <c r="F20" s="13">
        <f>[5]DBD!F24</f>
        <v>0</v>
      </c>
      <c r="G20" s="13">
        <f>[5]DBD!G24</f>
        <v>0</v>
      </c>
    </row>
    <row r="21" spans="1:7">
      <c r="A21" s="13">
        <f>[5]DBD!A25</f>
        <v>17</v>
      </c>
      <c r="B21" s="13" t="str">
        <f>[5]DBD!B25</f>
        <v>OvduDate</v>
      </c>
      <c r="C21" s="13" t="str">
        <f>[5]DBD!C25</f>
        <v>轉催收款日期</v>
      </c>
      <c r="D21" s="13" t="str">
        <f>[5]DBD!D25</f>
        <v>DECIMALD</v>
      </c>
      <c r="E21" s="13">
        <f>[5]DBD!E25</f>
        <v>8</v>
      </c>
      <c r="F21" s="13">
        <f>[5]DBD!F25</f>
        <v>0</v>
      </c>
      <c r="G21" s="13">
        <f>[5]DBD!G25</f>
        <v>0</v>
      </c>
    </row>
    <row r="22" spans="1:7" ht="32.4">
      <c r="A22" s="13">
        <f>[5]DBD!A26</f>
        <v>18</v>
      </c>
      <c r="B22" s="13" t="str">
        <f>[5]DBD!B26</f>
        <v>BadDebtDate</v>
      </c>
      <c r="C22" s="13" t="str">
        <f>[5]DBD!C26</f>
        <v>轉銷呆帳日期</v>
      </c>
      <c r="D22" s="13" t="str">
        <f>[5]DBD!D26</f>
        <v>DECIMALD</v>
      </c>
      <c r="E22" s="13">
        <f>[5]DBD!E26</f>
        <v>8</v>
      </c>
      <c r="F22" s="13">
        <f>[5]DBD!F26</f>
        <v>0</v>
      </c>
      <c r="G22" s="13" t="str">
        <f>[5]DBD!G26</f>
        <v>最早之轉銷呆帳日期</v>
      </c>
    </row>
    <row r="23" spans="1:7">
      <c r="A23" s="13">
        <f>[5]DBD!A27</f>
        <v>19</v>
      </c>
      <c r="B23" s="13" t="str">
        <f>[5]DBD!B27</f>
        <v>BadDebtAmt</v>
      </c>
      <c r="C23" s="13" t="str">
        <f>[5]DBD!C27</f>
        <v>轉銷呆帳金額</v>
      </c>
      <c r="D23" s="13" t="str">
        <f>[5]DBD!D27</f>
        <v>DECIMAL</v>
      </c>
      <c r="E23" s="13">
        <f>[5]DBD!E27</f>
        <v>16</v>
      </c>
      <c r="F23" s="13">
        <f>[5]DBD!F27</f>
        <v>2</v>
      </c>
      <c r="G23" s="13">
        <f>[5]DBD!G27</f>
        <v>0</v>
      </c>
    </row>
    <row r="24" spans="1:7" ht="32.4">
      <c r="A24" s="13">
        <f>[5]DBD!A28</f>
        <v>20</v>
      </c>
      <c r="B24" s="13" t="str">
        <f>[5]DBD!B28</f>
        <v>DerDate</v>
      </c>
      <c r="C24" s="13" t="str">
        <f>[5]DBD!C28</f>
        <v>個案減損客觀證據發生日期</v>
      </c>
      <c r="D24" s="13" t="str">
        <f>[5]DBD!D28</f>
        <v>DECIMALD</v>
      </c>
      <c r="E24" s="13">
        <f>[5]DBD!E28</f>
        <v>8</v>
      </c>
      <c r="F24" s="13">
        <f>[5]DBD!F28</f>
        <v>0</v>
      </c>
      <c r="G24" s="13">
        <f>[5]DBD!G28</f>
        <v>0</v>
      </c>
    </row>
    <row r="25" spans="1:7" ht="32.4">
      <c r="A25" s="13">
        <f>[5]DBD!A29</f>
        <v>21</v>
      </c>
      <c r="B25" s="13" t="str">
        <f>[5]DBD!B29</f>
        <v>DerRate</v>
      </c>
      <c r="C25" s="13" t="str">
        <f>[5]DBD!C29</f>
        <v>上述發生日期前之最近一次利率</v>
      </c>
      <c r="D25" s="13" t="str">
        <f>[5]DBD!D29</f>
        <v>DECIMAL</v>
      </c>
      <c r="E25" s="13">
        <f>[5]DBD!E29</f>
        <v>6</v>
      </c>
      <c r="F25" s="13">
        <f>[5]DBD!F29</f>
        <v>4</v>
      </c>
      <c r="G25" s="13">
        <f>[5]DBD!G29</f>
        <v>0</v>
      </c>
    </row>
    <row r="26" spans="1:7" ht="32.4">
      <c r="A26" s="13">
        <f>[5]DBD!A30</f>
        <v>22</v>
      </c>
      <c r="B26" s="13" t="str">
        <f>[5]DBD!B30</f>
        <v>DerLoanBal</v>
      </c>
      <c r="C26" s="13" t="str">
        <f>[5]DBD!C30</f>
        <v>上述發生日期時之本金餘額</v>
      </c>
      <c r="D26" s="13" t="str">
        <f>[5]DBD!D30</f>
        <v>DECIMAL</v>
      </c>
      <c r="E26" s="13">
        <f>[5]DBD!E30</f>
        <v>16</v>
      </c>
      <c r="F26" s="13">
        <f>[5]DBD!F30</f>
        <v>2</v>
      </c>
      <c r="G26" s="13">
        <f>[5]DBD!G30</f>
        <v>0</v>
      </c>
    </row>
    <row r="27" spans="1:7" ht="32.4">
      <c r="A27" s="13">
        <f>[5]DBD!A31</f>
        <v>23</v>
      </c>
      <c r="B27" s="13" t="str">
        <f>[5]DBD!B31</f>
        <v>DerIntAmt</v>
      </c>
      <c r="C27" s="13" t="str">
        <f>[5]DBD!C31</f>
        <v>上述發生日期時之應收利息</v>
      </c>
      <c r="D27" s="13" t="str">
        <f>[5]DBD!D31</f>
        <v>DECIMAL</v>
      </c>
      <c r="E27" s="13">
        <f>[5]DBD!E31</f>
        <v>16</v>
      </c>
      <c r="F27" s="13">
        <f>[5]DBD!F31</f>
        <v>2</v>
      </c>
      <c r="G27" s="13">
        <f>[5]DBD!G31</f>
        <v>0</v>
      </c>
    </row>
    <row r="28" spans="1:7" ht="32.4">
      <c r="A28" s="13">
        <f>[5]DBD!A32</f>
        <v>24</v>
      </c>
      <c r="B28" s="13" t="str">
        <f>[5]DBD!B32</f>
        <v>DerFee</v>
      </c>
      <c r="C28" s="13" t="str">
        <f>[5]DBD!C32</f>
        <v>上述發生日期時之法拍及火險費用</v>
      </c>
      <c r="D28" s="13" t="str">
        <f>[5]DBD!D32</f>
        <v>DECIMAL</v>
      </c>
      <c r="E28" s="13">
        <f>[5]DBD!E32</f>
        <v>16</v>
      </c>
      <c r="F28" s="13">
        <f>[5]DBD!F32</f>
        <v>2</v>
      </c>
      <c r="G28" s="13">
        <f>[5]DBD!G32</f>
        <v>0</v>
      </c>
    </row>
    <row r="29" spans="1:7" ht="162">
      <c r="A29" s="13">
        <f>[5]DBD!A33</f>
        <v>25</v>
      </c>
      <c r="B29" s="13" t="str">
        <f>[5]DBD!B33</f>
        <v>DerY1Amt</v>
      </c>
      <c r="C29" s="13" t="str">
        <f>[5]DBD!C33</f>
        <v>個案減損客觀證據發生後第一年本金回收金額</v>
      </c>
      <c r="D29" s="13" t="str">
        <f>[5]DBD!D33</f>
        <v>DECIMAL</v>
      </c>
      <c r="E29" s="13">
        <f>[5]DBD!E33</f>
        <v>16</v>
      </c>
      <c r="F29" s="13">
        <f>[5]DBD!F33</f>
        <v>2</v>
      </c>
      <c r="G29" s="13" t="str">
        <f>[5]DBD!G33</f>
        <v>以月底資料判斷，假設發生之日期為2005.11.30，則第一年本金回收金額為 (2005.11.30本金總餘額 - 2006.11.30本金總餘額)</v>
      </c>
    </row>
    <row r="30" spans="1:7" ht="162">
      <c r="A30" s="13">
        <f>[5]DBD!A34</f>
        <v>26</v>
      </c>
      <c r="B30" s="13" t="str">
        <f>[5]DBD!B34</f>
        <v>DerY2Amt</v>
      </c>
      <c r="C30" s="13" t="str">
        <f>[5]DBD!C34</f>
        <v>個案減損客觀證據發生後第二年本金回收金額</v>
      </c>
      <c r="D30" s="13" t="str">
        <f>[5]DBD!D34</f>
        <v>DECIMAL</v>
      </c>
      <c r="E30" s="13">
        <f>[5]DBD!E34</f>
        <v>16</v>
      </c>
      <c r="F30" s="13">
        <f>[5]DBD!F34</f>
        <v>2</v>
      </c>
      <c r="G30" s="13" t="str">
        <f>[5]DBD!G34</f>
        <v>以月底資料判斷，假設發生之日期為2005.11.30，則第二年本金回收金額為 (2006.11.30本金總餘額 - 2007.11.30本金總餘額)</v>
      </c>
    </row>
    <row r="31" spans="1:7" ht="162">
      <c r="A31" s="13">
        <f>[5]DBD!A35</f>
        <v>27</v>
      </c>
      <c r="B31" s="13" t="str">
        <f>[5]DBD!B35</f>
        <v>DerY3Amt</v>
      </c>
      <c r="C31" s="13" t="str">
        <f>[5]DBD!C35</f>
        <v>個案減損客觀證據發生後第三年本金回收金額</v>
      </c>
      <c r="D31" s="13" t="str">
        <f>[5]DBD!D35</f>
        <v>DECIMAL</v>
      </c>
      <c r="E31" s="13">
        <f>[5]DBD!E35</f>
        <v>16</v>
      </c>
      <c r="F31" s="13">
        <f>[5]DBD!F35</f>
        <v>2</v>
      </c>
      <c r="G31" s="13" t="str">
        <f>[5]DBD!G35</f>
        <v>以月底資料判斷，假設發生之日期為2005.11.30，則第三年本金回收金額為 (2007.11.30本金總餘額 - 2008.11.30本金總餘額)</v>
      </c>
    </row>
    <row r="32" spans="1:7" ht="64.8">
      <c r="A32" s="13">
        <f>[5]DBD!A36</f>
        <v>28</v>
      </c>
      <c r="B32" s="13" t="str">
        <f>[5]DBD!B36</f>
        <v>DerY4Amt</v>
      </c>
      <c r="C32" s="13" t="str">
        <f>[5]DBD!C36</f>
        <v>個案減損客觀證據發生後第四年本金回收金額</v>
      </c>
      <c r="D32" s="13" t="str">
        <f>[5]DBD!D36</f>
        <v>DECIMAL</v>
      </c>
      <c r="E32" s="13">
        <f>[5]DBD!E36</f>
        <v>16</v>
      </c>
      <c r="F32" s="13">
        <f>[5]DBD!F36</f>
        <v>2</v>
      </c>
      <c r="G32" s="13" t="str">
        <f>[5]DBD!G36</f>
        <v>計算邏輯同上，若資料期間不足則以0表示</v>
      </c>
    </row>
    <row r="33" spans="1:7" ht="64.8">
      <c r="A33" s="13">
        <f>[5]DBD!A37</f>
        <v>29</v>
      </c>
      <c r="B33" s="13" t="str">
        <f>[5]DBD!B37</f>
        <v>DerY5Amt</v>
      </c>
      <c r="C33" s="13" t="str">
        <f>[5]DBD!C37</f>
        <v>個案減損客觀證據發生後第五年本金回收金額</v>
      </c>
      <c r="D33" s="13" t="str">
        <f>[5]DBD!D37</f>
        <v>DECIMAL</v>
      </c>
      <c r="E33" s="13">
        <f>[5]DBD!E37</f>
        <v>16</v>
      </c>
      <c r="F33" s="13">
        <f>[5]DBD!F37</f>
        <v>2</v>
      </c>
      <c r="G33" s="13" t="str">
        <f>[5]DBD!G37</f>
        <v>計算邏輯同上，若資料期間不足則以0表示</v>
      </c>
    </row>
    <row r="34" spans="1:7" ht="64.8">
      <c r="A34" s="13">
        <f>[5]DBD!A38</f>
        <v>30</v>
      </c>
      <c r="B34" s="13" t="str">
        <f>[5]DBD!B38</f>
        <v>DerY1Int</v>
      </c>
      <c r="C34" s="13" t="str">
        <f>[5]DBD!C38</f>
        <v>個案減損客觀證據發生後第一年應收利息回收金額</v>
      </c>
      <c r="D34" s="13" t="str">
        <f>[5]DBD!D38</f>
        <v>DECIMAL</v>
      </c>
      <c r="E34" s="13">
        <f>[5]DBD!E38</f>
        <v>16</v>
      </c>
      <c r="F34" s="13">
        <f>[5]DBD!F38</f>
        <v>2</v>
      </c>
      <c r="G34" s="13" t="str">
        <f>[5]DBD!G38</f>
        <v>以月底資料判斷，計算方式同本金回收金額</v>
      </c>
    </row>
    <row r="35" spans="1:7" ht="64.8">
      <c r="A35" s="13">
        <f>[5]DBD!A39</f>
        <v>31</v>
      </c>
      <c r="B35" s="13" t="str">
        <f>[5]DBD!B39</f>
        <v>DerY2Int</v>
      </c>
      <c r="C35" s="13" t="str">
        <f>[5]DBD!C39</f>
        <v>個案減損客觀證據發生後第二年應收利息回收金額</v>
      </c>
      <c r="D35" s="13" t="str">
        <f>[5]DBD!D39</f>
        <v>DECIMAL</v>
      </c>
      <c r="E35" s="13">
        <f>[5]DBD!E39</f>
        <v>16</v>
      </c>
      <c r="F35" s="13">
        <f>[5]DBD!F39</f>
        <v>2</v>
      </c>
      <c r="G35" s="13" t="str">
        <f>[5]DBD!G39</f>
        <v>以月底資料判斷，計算方式同本金回收金額</v>
      </c>
    </row>
    <row r="36" spans="1:7" ht="64.8">
      <c r="A36" s="13">
        <f>[5]DBD!A40</f>
        <v>32</v>
      </c>
      <c r="B36" s="13" t="str">
        <f>[5]DBD!B40</f>
        <v>DerY3Int</v>
      </c>
      <c r="C36" s="13" t="str">
        <f>[5]DBD!C40</f>
        <v>個案減損客觀證據發生後第三年應收利息回收金額</v>
      </c>
      <c r="D36" s="13" t="str">
        <f>[5]DBD!D40</f>
        <v>DECIMAL</v>
      </c>
      <c r="E36" s="13">
        <f>[5]DBD!E40</f>
        <v>16</v>
      </c>
      <c r="F36" s="13">
        <f>[5]DBD!F40</f>
        <v>2</v>
      </c>
      <c r="G36" s="13" t="str">
        <f>[5]DBD!G40</f>
        <v>以月底資料判斷，計算方式同本金回收金額</v>
      </c>
    </row>
    <row r="37" spans="1:7" ht="64.8">
      <c r="A37" s="13">
        <f>[5]DBD!A41</f>
        <v>33</v>
      </c>
      <c r="B37" s="13" t="str">
        <f>[5]DBD!B41</f>
        <v>DerY4Int</v>
      </c>
      <c r="C37" s="13" t="str">
        <f>[5]DBD!C41</f>
        <v>個案減損客觀證據發生後第四年應收利息回收金額</v>
      </c>
      <c r="D37" s="13" t="str">
        <f>[5]DBD!D41</f>
        <v>DECIMAL</v>
      </c>
      <c r="E37" s="13">
        <f>[5]DBD!E41</f>
        <v>16</v>
      </c>
      <c r="F37" s="13">
        <f>[5]DBD!F41</f>
        <v>2</v>
      </c>
      <c r="G37" s="13" t="str">
        <f>[5]DBD!G41</f>
        <v>以月底資料判斷，計算方式同本金回收金額</v>
      </c>
    </row>
    <row r="38" spans="1:7" ht="64.8">
      <c r="A38" s="13">
        <f>[5]DBD!A42</f>
        <v>34</v>
      </c>
      <c r="B38" s="13" t="str">
        <f>[5]DBD!B42</f>
        <v>DerY5Int</v>
      </c>
      <c r="C38" s="13" t="str">
        <f>[5]DBD!C42</f>
        <v>個案減損客觀證據發生後第五年應收利息回收金額</v>
      </c>
      <c r="D38" s="13" t="str">
        <f>[5]DBD!D42</f>
        <v>DECIMAL</v>
      </c>
      <c r="E38" s="13">
        <f>[5]DBD!E42</f>
        <v>16</v>
      </c>
      <c r="F38" s="13">
        <f>[5]DBD!F42</f>
        <v>2</v>
      </c>
      <c r="G38" s="13" t="str">
        <f>[5]DBD!G42</f>
        <v>以月底資料判斷，計算方式同本金回收金額</v>
      </c>
    </row>
    <row r="39" spans="1:7" ht="64.8">
      <c r="A39" s="13">
        <f>[5]DBD!A43</f>
        <v>35</v>
      </c>
      <c r="B39" s="13" t="str">
        <f>[5]DBD!B43</f>
        <v>DerY1Fee</v>
      </c>
      <c r="C39" s="13" t="str">
        <f>[5]DBD!C43</f>
        <v>個案減損客觀證據發生後第一年法拍及火險費用回收金額</v>
      </c>
      <c r="D39" s="13" t="str">
        <f>[5]DBD!D43</f>
        <v>DECIMAL</v>
      </c>
      <c r="E39" s="13">
        <f>[5]DBD!E43</f>
        <v>16</v>
      </c>
      <c r="F39" s="13">
        <f>[5]DBD!F43</f>
        <v>2</v>
      </c>
      <c r="G39" s="13" t="str">
        <f>[5]DBD!G43</f>
        <v>以月底資料判斷，計算方式同本金回收金額</v>
      </c>
    </row>
    <row r="40" spans="1:7" ht="64.8">
      <c r="A40" s="13">
        <f>[5]DBD!A44</f>
        <v>36</v>
      </c>
      <c r="B40" s="13" t="str">
        <f>[5]DBD!B44</f>
        <v>DerY2Fee</v>
      </c>
      <c r="C40" s="13" t="str">
        <f>[5]DBD!C44</f>
        <v>個案減損客觀證據發生後第二年法拍及火險費用回收金額</v>
      </c>
      <c r="D40" s="13" t="str">
        <f>[5]DBD!D44</f>
        <v>DECIMAL</v>
      </c>
      <c r="E40" s="13">
        <f>[5]DBD!E44</f>
        <v>16</v>
      </c>
      <c r="F40" s="13">
        <f>[5]DBD!F44</f>
        <v>2</v>
      </c>
      <c r="G40" s="13" t="str">
        <f>[5]DBD!G44</f>
        <v>以月底資料判斷，計算方式同本金回收金額</v>
      </c>
    </row>
    <row r="41" spans="1:7" ht="64.8">
      <c r="A41" s="13">
        <f>[5]DBD!A45</f>
        <v>37</v>
      </c>
      <c r="B41" s="13" t="str">
        <f>[5]DBD!B45</f>
        <v>DerY3Fee</v>
      </c>
      <c r="C41" s="13" t="str">
        <f>[5]DBD!C45</f>
        <v>個案減損客觀證據發生後第三年法拍及火險費用回收金額</v>
      </c>
      <c r="D41" s="13" t="str">
        <f>[5]DBD!D45</f>
        <v>DECIMAL</v>
      </c>
      <c r="E41" s="13">
        <f>[5]DBD!E45</f>
        <v>16</v>
      </c>
      <c r="F41" s="13">
        <f>[5]DBD!F45</f>
        <v>2</v>
      </c>
      <c r="G41" s="13" t="str">
        <f>[5]DBD!G45</f>
        <v>以月底資料判斷，計算方式同本金回收金額</v>
      </c>
    </row>
    <row r="42" spans="1:7" ht="64.8">
      <c r="A42" s="13">
        <f>[5]DBD!A46</f>
        <v>38</v>
      </c>
      <c r="B42" s="13" t="str">
        <f>[5]DBD!B46</f>
        <v>DerY4Fee</v>
      </c>
      <c r="C42" s="13" t="str">
        <f>[5]DBD!C46</f>
        <v>個案減損客觀證據發生後第四年法拍及火險費用回收金額</v>
      </c>
      <c r="D42" s="13" t="str">
        <f>[5]DBD!D46</f>
        <v>DECIMAL</v>
      </c>
      <c r="E42" s="13">
        <f>[5]DBD!E46</f>
        <v>16</v>
      </c>
      <c r="F42" s="13">
        <f>[5]DBD!F46</f>
        <v>2</v>
      </c>
      <c r="G42" s="13" t="str">
        <f>[5]DBD!G46</f>
        <v>以月底資料判斷，計算方式同本金回收金額</v>
      </c>
    </row>
    <row r="43" spans="1:7" ht="64.8">
      <c r="A43" s="13">
        <f>[5]DBD!A47</f>
        <v>39</v>
      </c>
      <c r="B43" s="13" t="str">
        <f>[5]DBD!B47</f>
        <v>DerY5Fee</v>
      </c>
      <c r="C43" s="13" t="str">
        <f>[5]DBD!C47</f>
        <v>個案減損客觀證據發生後第五年法拍及火險費用回收金額</v>
      </c>
      <c r="D43" s="13" t="str">
        <f>[5]DBD!D47</f>
        <v>DECIMAL</v>
      </c>
      <c r="E43" s="13">
        <f>[5]DBD!E47</f>
        <v>16</v>
      </c>
      <c r="F43" s="13">
        <f>[5]DBD!F47</f>
        <v>2</v>
      </c>
      <c r="G43" s="13" t="str">
        <f>[5]DBD!G47</f>
        <v>以月底資料判斷，計算方式同本金回收金額</v>
      </c>
    </row>
    <row r="44" spans="1:7">
      <c r="A44" s="13">
        <f>[5]DBD!A48</f>
        <v>40</v>
      </c>
      <c r="B44" s="13" t="str">
        <f>[5]DBD!B48</f>
        <v>IndustryCode</v>
      </c>
      <c r="C44" s="13" t="str">
        <f>[5]DBD!C48</f>
        <v>授信行業別</v>
      </c>
      <c r="D44" s="13" t="str">
        <f>[5]DBD!D48</f>
        <v>VARCHAR2</v>
      </c>
      <c r="E44" s="13">
        <f>[5]DBD!E48</f>
        <v>6</v>
      </c>
      <c r="F44" s="13">
        <f>[5]DBD!F48</f>
        <v>0</v>
      </c>
      <c r="G44" s="13">
        <f>[5]DBD!G48</f>
        <v>0</v>
      </c>
    </row>
    <row r="45" spans="1:7">
      <c r="A45" s="13">
        <f>[5]DBD!A49</f>
        <v>41</v>
      </c>
      <c r="B45" s="13" t="str">
        <f>[5]DBD!B49</f>
        <v>ClKindCode</v>
      </c>
      <c r="C45" s="13" t="str">
        <f>[5]DBD!C49</f>
        <v>擔保品類別</v>
      </c>
      <c r="D45" s="13" t="str">
        <f>[5]DBD!D49</f>
        <v>VARCHAR2</v>
      </c>
      <c r="E45" s="13">
        <f>[5]DBD!E49</f>
        <v>2</v>
      </c>
      <c r="F45" s="13">
        <f>[5]DBD!F49</f>
        <v>0</v>
      </c>
      <c r="G45" s="13">
        <f>[5]DBD!G49</f>
        <v>0</v>
      </c>
    </row>
    <row r="46" spans="1:7">
      <c r="A46" s="13">
        <f>[5]DBD!A50</f>
        <v>42</v>
      </c>
      <c r="B46" s="13" t="str">
        <f>[5]DBD!B50</f>
        <v>AreaCode</v>
      </c>
      <c r="C46" s="13" t="str">
        <f>[5]DBD!C50</f>
        <v>擔保品地區別</v>
      </c>
      <c r="D46" s="13" t="str">
        <f>[5]DBD!D50</f>
        <v>VARCHAR2</v>
      </c>
      <c r="E46" s="13">
        <f>[5]DBD!E50</f>
        <v>3</v>
      </c>
      <c r="F46" s="13">
        <f>[5]DBD!F50</f>
        <v>0</v>
      </c>
      <c r="G46" s="13">
        <f>[5]DBD!G50</f>
        <v>0</v>
      </c>
    </row>
    <row r="47" spans="1:7">
      <c r="A47" s="13">
        <f>[5]DBD!A51</f>
        <v>43</v>
      </c>
      <c r="B47" s="13" t="str">
        <f>[5]DBD!B51</f>
        <v>ProdRateCode</v>
      </c>
      <c r="C47" s="13" t="str">
        <f>[5]DBD!C51</f>
        <v>商品利率代碼</v>
      </c>
      <c r="D47" s="13" t="str">
        <f>[5]DBD!D51</f>
        <v>VARCHAR2</v>
      </c>
      <c r="E47" s="13">
        <f>[5]DBD!E51</f>
        <v>2</v>
      </c>
      <c r="F47" s="13">
        <f>[5]DBD!F51</f>
        <v>0</v>
      </c>
      <c r="G47" s="13">
        <f>[5]DBD!G51</f>
        <v>0</v>
      </c>
    </row>
    <row r="48" spans="1:7" ht="32.4">
      <c r="A48" s="13">
        <f>[5]DBD!A52</f>
        <v>44</v>
      </c>
      <c r="B48" s="13" t="str">
        <f>[5]DBD!B52</f>
        <v>CustKind</v>
      </c>
      <c r="C48" s="13" t="str">
        <f>[5]DBD!C52</f>
        <v>企業戶/個人戶</v>
      </c>
      <c r="D48" s="13" t="str">
        <f>[5]DBD!D52</f>
        <v>DECIMAL</v>
      </c>
      <c r="E48" s="13">
        <f>[5]DBD!E52</f>
        <v>1</v>
      </c>
      <c r="F48" s="13">
        <f>[5]DBD!F52</f>
        <v>0</v>
      </c>
      <c r="G48" s="13" t="str">
        <f>[5]DBD!G52</f>
        <v>1=企業戶
2=個人戶</v>
      </c>
    </row>
    <row r="49" spans="1:7">
      <c r="A49" s="13">
        <f>[5]DBD!A53</f>
        <v>45</v>
      </c>
      <c r="B49" s="13" t="str">
        <f>[5]DBD!B53</f>
        <v>ProdNo</v>
      </c>
      <c r="C49" s="13" t="str">
        <f>[5]DBD!C53</f>
        <v>產品別</v>
      </c>
      <c r="D49" s="13" t="str">
        <f>[5]DBD!D53</f>
        <v>VARCHAR2</v>
      </c>
      <c r="E49" s="13">
        <f>[5]DBD!E53</f>
        <v>1</v>
      </c>
      <c r="F49" s="13">
        <f>[5]DBD!F53</f>
        <v>0</v>
      </c>
      <c r="G49" s="13">
        <f>[5]DBD!G53</f>
        <v>0</v>
      </c>
    </row>
    <row r="50" spans="1:7">
      <c r="A50" s="13">
        <f>[5]DBD!A54</f>
        <v>46</v>
      </c>
      <c r="B50" s="13" t="str">
        <f>[5]DBD!B54</f>
        <v>CreateDate</v>
      </c>
      <c r="C50" s="13" t="str">
        <f>[5]DBD!C54</f>
        <v>建檔日期時間</v>
      </c>
      <c r="D50" s="13" t="str">
        <f>[5]DBD!D54</f>
        <v>DATE</v>
      </c>
      <c r="E50" s="13">
        <f>[5]DBD!E54</f>
        <v>0</v>
      </c>
      <c r="F50" s="13">
        <f>[5]DBD!F54</f>
        <v>0</v>
      </c>
      <c r="G50" s="13">
        <f>[5]DBD!G54</f>
        <v>0</v>
      </c>
    </row>
    <row r="51" spans="1:7">
      <c r="A51" s="13">
        <f>[5]DBD!A55</f>
        <v>47</v>
      </c>
      <c r="B51" s="13" t="str">
        <f>[5]DBD!B55</f>
        <v>CreateEmpNo</v>
      </c>
      <c r="C51" s="13" t="str">
        <f>[5]DBD!C55</f>
        <v>建檔人員</v>
      </c>
      <c r="D51" s="13" t="str">
        <f>[5]DBD!D55</f>
        <v>VARCHAR2</v>
      </c>
      <c r="E51" s="13">
        <f>[5]DBD!E55</f>
        <v>6</v>
      </c>
      <c r="F51" s="13">
        <f>[5]DBD!F55</f>
        <v>0</v>
      </c>
      <c r="G51" s="13">
        <f>[5]DBD!G55</f>
        <v>0</v>
      </c>
    </row>
    <row r="52" spans="1:7">
      <c r="A52" s="13">
        <f>[5]DBD!A56</f>
        <v>48</v>
      </c>
      <c r="B52" s="13" t="str">
        <f>[5]DBD!B56</f>
        <v>LastUpdate</v>
      </c>
      <c r="C52" s="13" t="str">
        <f>[5]DBD!C56</f>
        <v>最後更新日期時間</v>
      </c>
      <c r="D52" s="13" t="str">
        <f>[5]DBD!D56</f>
        <v>DATE</v>
      </c>
      <c r="E52" s="13">
        <f>[5]DBD!E56</f>
        <v>0</v>
      </c>
      <c r="F52" s="13">
        <f>[5]DBD!F56</f>
        <v>0</v>
      </c>
      <c r="G52" s="13">
        <f>[5]DBD!G56</f>
        <v>0</v>
      </c>
    </row>
    <row r="53" spans="1:7">
      <c r="A53" s="13">
        <f>[5]DBD!A57</f>
        <v>49</v>
      </c>
      <c r="B53" s="13" t="str">
        <f>[5]DBD!B57</f>
        <v>LastUpdateEmpNo</v>
      </c>
      <c r="C53" s="13" t="str">
        <f>[5]DBD!C57</f>
        <v>最後更新人員</v>
      </c>
      <c r="D53" s="13" t="str">
        <f>[5]DBD!D57</f>
        <v>VARCHAR2</v>
      </c>
      <c r="E53" s="13">
        <f>[5]DBD!E57</f>
        <v>6</v>
      </c>
      <c r="F53" s="13">
        <f>[5]DBD!F57</f>
        <v>0</v>
      </c>
      <c r="G53" s="13">
        <f>[5]DBD!G57</f>
        <v>0</v>
      </c>
    </row>
  </sheetData>
  <mergeCells count="1">
    <mergeCell ref="A1:B1"/>
  </mergeCells>
  <phoneticPr fontId="1" type="noConversion"/>
  <hyperlinks>
    <hyperlink ref="E1" location="'L8'!A1" display="回首頁" xr:uid="{AC06EA19-0937-4B01-B0C7-9FC537930FD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531-C6A7-4A93-BBA8-BB1A8886EC14}">
  <dimension ref="A1:O22"/>
  <sheetViews>
    <sheetView workbookViewId="0">
      <selection activeCell="G22" sqref="G22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[6]DBD!C1</f>
        <v>Ias34Ep</v>
      </c>
      <c r="D1" s="13" t="str">
        <f>[6]DBD!D1</f>
        <v>IAS34資料欄位清單E檔</v>
      </c>
      <c r="E1" s="19" t="s">
        <v>33</v>
      </c>
      <c r="F1" s="14"/>
      <c r="G1" s="14"/>
    </row>
    <row r="2" spans="1:15">
      <c r="A2" s="20" t="s">
        <v>34</v>
      </c>
      <c r="B2" s="21"/>
      <c r="C2" s="13"/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[6]DBD!A9</f>
        <v>1</v>
      </c>
      <c r="B5" s="13" t="str">
        <f>[6]DBD!B9</f>
        <v>DataYM</v>
      </c>
      <c r="C5" s="13" t="str">
        <f>[6]DBD!C9</f>
        <v>資料時點(年月)</v>
      </c>
      <c r="D5" s="13" t="str">
        <f>[6]DBD!D9</f>
        <v>DECIMAL</v>
      </c>
      <c r="E5" s="13">
        <f>[6]DBD!E9</f>
        <v>6</v>
      </c>
      <c r="F5" s="13">
        <f>[6]DBD!F9</f>
        <v>0</v>
      </c>
      <c r="G5" s="13" t="str">
        <f>[6]DBD!G9</f>
        <v>YYYYMM</v>
      </c>
      <c r="H5" s="18"/>
      <c r="I5" s="18"/>
      <c r="J5" s="18"/>
      <c r="K5" s="18"/>
      <c r="L5" s="18"/>
      <c r="M5" s="18"/>
      <c r="N5" s="18"/>
    </row>
    <row r="6" spans="1:15" ht="19.05" customHeight="1">
      <c r="A6" s="13">
        <f>[6]DBD!A10</f>
        <v>2</v>
      </c>
      <c r="B6" s="13" t="str">
        <f>[6]DBD!B10</f>
        <v>CustNo</v>
      </c>
      <c r="C6" s="13" t="str">
        <f>[6]DBD!C10</f>
        <v>戶號</v>
      </c>
      <c r="D6" s="13" t="str">
        <f>[6]DBD!D10</f>
        <v>DECIMAL</v>
      </c>
      <c r="E6" s="13">
        <f>[6]DBD!E10</f>
        <v>7</v>
      </c>
      <c r="F6" s="13">
        <f>[6]DBD!F10</f>
        <v>0</v>
      </c>
      <c r="G6" s="13">
        <f>[6]DBD!G10</f>
        <v>0</v>
      </c>
      <c r="H6" s="18"/>
      <c r="I6" s="18"/>
      <c r="J6" s="18"/>
      <c r="K6" s="18"/>
      <c r="L6" s="18"/>
      <c r="M6" s="18"/>
      <c r="N6" s="18"/>
    </row>
    <row r="7" spans="1:15" ht="19.05" customHeight="1">
      <c r="A7" s="13">
        <f>[6]DBD!A11</f>
        <v>3</v>
      </c>
      <c r="B7" s="13" t="str">
        <f>[6]DBD!B11</f>
        <v>CustId</v>
      </c>
      <c r="C7" s="13" t="str">
        <f>[6]DBD!C11</f>
        <v>借款人ID / 統編</v>
      </c>
      <c r="D7" s="13" t="str">
        <f>[6]DBD!D11</f>
        <v>VARCHAR2</v>
      </c>
      <c r="E7" s="13">
        <f>[6]DBD!E11</f>
        <v>10</v>
      </c>
      <c r="F7" s="13">
        <f>[6]DBD!F11</f>
        <v>0</v>
      </c>
      <c r="G7" s="13">
        <f>[6]DBD!G11</f>
        <v>0</v>
      </c>
      <c r="H7" s="18"/>
      <c r="I7" s="18"/>
      <c r="J7" s="18"/>
      <c r="K7" s="18"/>
      <c r="L7" s="18"/>
      <c r="M7" s="18"/>
      <c r="N7" s="18"/>
    </row>
    <row r="8" spans="1:15" ht="19.05" customHeight="1">
      <c r="A8" s="13">
        <f>[6]DBD!A12</f>
        <v>4</v>
      </c>
      <c r="B8" s="13" t="str">
        <f>[6]DBD!B12</f>
        <v>FacmNo</v>
      </c>
      <c r="C8" s="13" t="str">
        <f>[6]DBD!C12</f>
        <v>額度編號(核准號碼)</v>
      </c>
      <c r="D8" s="13" t="str">
        <f>[6]DBD!D12</f>
        <v>DECIMAL</v>
      </c>
      <c r="E8" s="13">
        <f>[6]DBD!E12</f>
        <v>3</v>
      </c>
      <c r="F8" s="13">
        <f>[6]DBD!F12</f>
        <v>0</v>
      </c>
      <c r="G8" s="13">
        <f>[6]DBD!G12</f>
        <v>0</v>
      </c>
      <c r="H8" s="18"/>
      <c r="I8" s="18"/>
      <c r="J8" s="18"/>
      <c r="K8" s="18"/>
      <c r="L8" s="18"/>
      <c r="M8" s="18"/>
      <c r="N8" s="18"/>
    </row>
    <row r="9" spans="1:15" ht="19.05" customHeight="1">
      <c r="A9" s="13">
        <f>[6]DBD!A13</f>
        <v>5</v>
      </c>
      <c r="B9" s="13" t="str">
        <f>[6]DBD!B13</f>
        <v>BormNo</v>
      </c>
      <c r="C9" s="13" t="str">
        <f>[6]DBD!C13</f>
        <v>撥款序號</v>
      </c>
      <c r="D9" s="13" t="str">
        <f>[6]DBD!D13</f>
        <v>DECIMAL</v>
      </c>
      <c r="E9" s="13">
        <f>[6]DBD!E13</f>
        <v>3</v>
      </c>
      <c r="F9" s="13">
        <f>[6]DBD!F13</f>
        <v>0</v>
      </c>
      <c r="G9" s="13">
        <f>[6]DBD!G13</f>
        <v>0</v>
      </c>
      <c r="H9" s="18"/>
      <c r="I9" s="18"/>
      <c r="J9" s="18"/>
      <c r="K9" s="18"/>
      <c r="L9" s="18"/>
      <c r="M9" s="18"/>
      <c r="N9" s="18"/>
    </row>
    <row r="10" spans="1:15" ht="19.05" customHeight="1">
      <c r="A10" s="13">
        <f>[6]DBD!A14</f>
        <v>6</v>
      </c>
      <c r="B10" s="13" t="str">
        <f>[6]DBD!B14</f>
        <v>AcCode</v>
      </c>
      <c r="C10" s="13" t="str">
        <f>[6]DBD!C14</f>
        <v>會計科目</v>
      </c>
      <c r="D10" s="13" t="str">
        <f>[6]DBD!D14</f>
        <v>VARCHAR2</v>
      </c>
      <c r="E10" s="13">
        <f>[6]DBD!E14</f>
        <v>8</v>
      </c>
      <c r="F10" s="13">
        <f>[6]DBD!F14</f>
        <v>0</v>
      </c>
      <c r="G10" s="13">
        <f>[6]DBD!G14</f>
        <v>0</v>
      </c>
      <c r="H10" s="18"/>
      <c r="I10" s="18"/>
      <c r="J10" s="18"/>
      <c r="K10" s="18"/>
      <c r="L10" s="18"/>
      <c r="M10" s="18"/>
      <c r="N10" s="18"/>
    </row>
    <row r="11" spans="1:15" ht="19.05" customHeight="1">
      <c r="A11" s="13">
        <f>[6]DBD!A15</f>
        <v>7</v>
      </c>
      <c r="B11" s="13" t="str">
        <f>[6]DBD!B15</f>
        <v>Status</v>
      </c>
      <c r="C11" s="13" t="str">
        <f>[6]DBD!C15</f>
        <v>狀態</v>
      </c>
      <c r="D11" s="13" t="str">
        <f>[6]DBD!D15</f>
        <v>DECIMAL</v>
      </c>
      <c r="E11" s="13">
        <f>[6]DBD!E15</f>
        <v>1</v>
      </c>
      <c r="F11" s="13">
        <f>[6]DBD!F15</f>
        <v>0</v>
      </c>
      <c r="G11" s="13" t="str">
        <f>[6]DBD!G15</f>
        <v>辨識是否為帳上客戶或為轉呆客戶。
1=帳上客戶；
2=轉呆客戶；</v>
      </c>
      <c r="H11" s="18"/>
      <c r="I11" s="18"/>
      <c r="J11" s="18"/>
      <c r="K11" s="18"/>
      <c r="L11" s="18"/>
      <c r="M11" s="18"/>
      <c r="N11" s="18"/>
    </row>
    <row r="12" spans="1:15" ht="19.05" customHeight="1">
      <c r="A12" s="13">
        <f>[6]DBD!A16</f>
        <v>8</v>
      </c>
      <c r="B12" s="13" t="str">
        <f>[6]DBD!B16</f>
        <v>IndustryCode</v>
      </c>
      <c r="C12" s="13" t="str">
        <f>[6]DBD!C16</f>
        <v>授信行業別</v>
      </c>
      <c r="D12" s="13" t="str">
        <f>[6]DBD!D16</f>
        <v>VARCHAR2</v>
      </c>
      <c r="E12" s="13">
        <f>[6]DBD!E16</f>
        <v>6</v>
      </c>
      <c r="F12" s="13">
        <f>[6]DBD!F16</f>
        <v>0</v>
      </c>
      <c r="G12" s="13">
        <f>[6]DBD!G16</f>
        <v>0</v>
      </c>
      <c r="H12" s="18"/>
      <c r="I12" s="18"/>
      <c r="J12" s="18"/>
      <c r="K12" s="18"/>
      <c r="L12" s="18"/>
      <c r="M12" s="18"/>
      <c r="N12" s="18"/>
    </row>
    <row r="13" spans="1:15" ht="19.05" customHeight="1">
      <c r="A13" s="13">
        <f>[6]DBD!A17</f>
        <v>9</v>
      </c>
      <c r="B13" s="13" t="str">
        <f>[6]DBD!B17</f>
        <v>ClKindCode</v>
      </c>
      <c r="C13" s="13" t="str">
        <f>[6]DBD!C17</f>
        <v>擔保品類別</v>
      </c>
      <c r="D13" s="13" t="str">
        <f>[6]DBD!D17</f>
        <v>VARCHAR2</v>
      </c>
      <c r="E13" s="13">
        <f>[6]DBD!E17</f>
        <v>2</v>
      </c>
      <c r="F13" s="13">
        <f>[6]DBD!F17</f>
        <v>0</v>
      </c>
      <c r="G13" s="13">
        <f>[6]DBD!G17</f>
        <v>0</v>
      </c>
      <c r="H13" s="18"/>
      <c r="I13" s="18"/>
      <c r="J13" s="18"/>
      <c r="K13" s="18"/>
      <c r="L13" s="18"/>
      <c r="M13" s="18"/>
      <c r="N13" s="18"/>
    </row>
    <row r="14" spans="1:15" ht="19.05" customHeight="1">
      <c r="A14" s="13">
        <f>[6]DBD!A18</f>
        <v>10</v>
      </c>
      <c r="B14" s="13" t="str">
        <f>[6]DBD!B18</f>
        <v>AreaCode</v>
      </c>
      <c r="C14" s="13" t="str">
        <f>[6]DBD!C18</f>
        <v>擔保品地區別</v>
      </c>
      <c r="D14" s="13" t="str">
        <f>[6]DBD!D18</f>
        <v>VARCHAR2</v>
      </c>
      <c r="E14" s="13">
        <f>[6]DBD!E18</f>
        <v>3</v>
      </c>
      <c r="F14" s="13">
        <f>[6]DBD!F18</f>
        <v>0</v>
      </c>
      <c r="G14" s="13">
        <f>[6]DBD!G18</f>
        <v>0</v>
      </c>
      <c r="H14" s="18"/>
      <c r="I14" s="18"/>
      <c r="J14" s="18"/>
      <c r="K14" s="18"/>
      <c r="L14" s="18"/>
      <c r="M14" s="18"/>
      <c r="N14" s="18"/>
    </row>
    <row r="15" spans="1:15" ht="19.05" customHeight="1">
      <c r="A15" s="13">
        <f>[6]DBD!A19</f>
        <v>11</v>
      </c>
      <c r="B15" s="13" t="str">
        <f>[6]DBD!B19</f>
        <v>ProdRateCode</v>
      </c>
      <c r="C15" s="13" t="str">
        <f>[6]DBD!C19</f>
        <v>商品利率代碼</v>
      </c>
      <c r="D15" s="13" t="str">
        <f>[6]DBD!D19</f>
        <v>VARCHAR2</v>
      </c>
      <c r="E15" s="13">
        <f>[6]DBD!E19</f>
        <v>2</v>
      </c>
      <c r="F15" s="13">
        <f>[6]DBD!F19</f>
        <v>0</v>
      </c>
      <c r="G15" s="13">
        <f>[6]DBD!G19</f>
        <v>0</v>
      </c>
      <c r="H15" s="18"/>
      <c r="I15" s="18"/>
      <c r="J15" s="18"/>
      <c r="K15" s="18"/>
      <c r="L15" s="18"/>
      <c r="M15" s="18"/>
      <c r="N15" s="18"/>
    </row>
    <row r="16" spans="1:15" ht="19.05" customHeight="1">
      <c r="A16" s="13">
        <f>[6]DBD!A20</f>
        <v>12</v>
      </c>
      <c r="B16" s="13" t="str">
        <f>[6]DBD!B20</f>
        <v>CustKind</v>
      </c>
      <c r="C16" s="13" t="str">
        <f>[6]DBD!C20</f>
        <v>企業戶/個人戶</v>
      </c>
      <c r="D16" s="13" t="str">
        <f>[6]DBD!D20</f>
        <v>DECIMAL</v>
      </c>
      <c r="E16" s="13">
        <f>[6]DBD!E20</f>
        <v>1</v>
      </c>
      <c r="F16" s="13">
        <f>[6]DBD!F20</f>
        <v>0</v>
      </c>
      <c r="G16" s="13" t="str">
        <f>[6]DBD!G20</f>
        <v>1=企業戶
2=個人戶</v>
      </c>
      <c r="H16" s="18"/>
      <c r="I16" s="18"/>
      <c r="J16" s="18"/>
      <c r="K16" s="18"/>
      <c r="L16" s="18"/>
      <c r="M16" s="18"/>
      <c r="N16" s="18"/>
    </row>
    <row r="17" spans="1:7" ht="64.8">
      <c r="A17" s="13">
        <f>[6]DBD!A21</f>
        <v>13</v>
      </c>
      <c r="B17" s="13" t="str">
        <f>[6]DBD!B21</f>
        <v>DerFg</v>
      </c>
      <c r="C17" s="13" t="str">
        <f>[6]DBD!C21</f>
        <v>資料時點是否符合減損客觀證據</v>
      </c>
      <c r="D17" s="13" t="str">
        <f>[6]DBD!D21</f>
        <v>VARCHAR2</v>
      </c>
      <c r="E17" s="13">
        <f>[6]DBD!E21</f>
        <v>1</v>
      </c>
      <c r="F17" s="13">
        <f>[6]DBD!F21</f>
        <v>0</v>
      </c>
      <c r="G17" s="13" t="str">
        <f>[6]DBD!G21</f>
        <v>Y=符合減損客觀證據條件
N=未符合減損客觀證據條件</v>
      </c>
    </row>
    <row r="18" spans="1:7">
      <c r="A18" s="13">
        <f>[6]DBD!A22</f>
        <v>14</v>
      </c>
      <c r="B18" s="13" t="str">
        <f>[6]DBD!B22</f>
        <v>ProdNo</v>
      </c>
      <c r="C18" s="13" t="str">
        <f>[6]DBD!C22</f>
        <v>產品別</v>
      </c>
      <c r="D18" s="13" t="str">
        <f>[6]DBD!D22</f>
        <v>VARCHAR2</v>
      </c>
      <c r="E18" s="13">
        <f>[6]DBD!E22</f>
        <v>1</v>
      </c>
      <c r="F18" s="13">
        <f>[6]DBD!F22</f>
        <v>0</v>
      </c>
      <c r="G18" s="13">
        <f>[6]DBD!G22</f>
        <v>0</v>
      </c>
    </row>
    <row r="19" spans="1:7">
      <c r="A19" s="13">
        <f>[6]DBD!A23</f>
        <v>11</v>
      </c>
      <c r="B19" s="13" t="str">
        <f>[6]DBD!B23</f>
        <v>CreateDate</v>
      </c>
      <c r="C19" s="13" t="str">
        <f>[6]DBD!C23</f>
        <v>建檔日期時間</v>
      </c>
      <c r="D19" s="13" t="str">
        <f>[6]DBD!D23</f>
        <v>DATE</v>
      </c>
      <c r="E19" s="13">
        <f>[6]DBD!E23</f>
        <v>0</v>
      </c>
      <c r="F19" s="13">
        <f>[6]DBD!F23</f>
        <v>0</v>
      </c>
      <c r="G19" s="13">
        <f>[6]DBD!G23</f>
        <v>0</v>
      </c>
    </row>
    <row r="20" spans="1:7">
      <c r="A20" s="13">
        <f>[6]DBD!A24</f>
        <v>12</v>
      </c>
      <c r="B20" s="13" t="str">
        <f>[6]DBD!B24</f>
        <v>CreateEmpNo</v>
      </c>
      <c r="C20" s="13" t="str">
        <f>[6]DBD!C24</f>
        <v>建檔人員</v>
      </c>
      <c r="D20" s="13" t="str">
        <f>[6]DBD!D24</f>
        <v>VARCHAR2</v>
      </c>
      <c r="E20" s="13">
        <f>[6]DBD!E24</f>
        <v>6</v>
      </c>
      <c r="F20" s="13">
        <f>[6]DBD!F24</f>
        <v>0</v>
      </c>
      <c r="G20" s="13">
        <f>[6]DBD!G24</f>
        <v>0</v>
      </c>
    </row>
    <row r="21" spans="1:7">
      <c r="A21" s="13">
        <f>[6]DBD!A25</f>
        <v>13</v>
      </c>
      <c r="B21" s="13" t="str">
        <f>[6]DBD!B25</f>
        <v>LastUpdate</v>
      </c>
      <c r="C21" s="13" t="str">
        <f>[6]DBD!C25</f>
        <v>最後更新日期時間</v>
      </c>
      <c r="D21" s="13" t="str">
        <f>[6]DBD!D25</f>
        <v>DATE</v>
      </c>
      <c r="E21" s="13">
        <f>[6]DBD!E25</f>
        <v>0</v>
      </c>
      <c r="F21" s="13">
        <f>[6]DBD!F25</f>
        <v>0</v>
      </c>
      <c r="G21" s="13">
        <f>[6]DBD!G25</f>
        <v>0</v>
      </c>
    </row>
    <row r="22" spans="1:7">
      <c r="A22" s="13">
        <f>[6]DBD!A26</f>
        <v>14</v>
      </c>
      <c r="B22" s="13" t="str">
        <f>[6]DBD!B26</f>
        <v>LastUpdateEmpNo</v>
      </c>
      <c r="C22" s="13" t="str">
        <f>[6]DBD!C26</f>
        <v>最後更新人員</v>
      </c>
      <c r="D22" s="13" t="str">
        <f>[6]DBD!D26</f>
        <v>VARCHAR2</v>
      </c>
      <c r="E22" s="13">
        <f>[6]DBD!E26</f>
        <v>6</v>
      </c>
      <c r="F22" s="13">
        <f>[6]DBD!F26</f>
        <v>0</v>
      </c>
      <c r="G22" s="13">
        <f>[6]DBD!G26</f>
        <v>0</v>
      </c>
    </row>
  </sheetData>
  <mergeCells count="1">
    <mergeCell ref="A1:B1"/>
  </mergeCells>
  <phoneticPr fontId="1" type="noConversion"/>
  <hyperlinks>
    <hyperlink ref="E1" location="'L8'!A1" display="回首頁" xr:uid="{F7954FCA-619D-4A57-93DF-E7B7136B697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80A8-6635-4199-917B-16924C36ABD4}">
  <dimension ref="A1:O15"/>
  <sheetViews>
    <sheetView workbookViewId="0">
      <selection activeCell="D1" sqref="D1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[7]DBD!C1</f>
        <v>Ias34Gp</v>
      </c>
      <c r="D1" s="13" t="str">
        <f>[7]DBD!D1</f>
        <v>IAS34資料欄位清單G檔</v>
      </c>
      <c r="E1" s="19" t="s">
        <v>33</v>
      </c>
      <c r="F1" s="14"/>
      <c r="G1" s="14"/>
    </row>
    <row r="2" spans="1:15">
      <c r="A2" s="20" t="s">
        <v>34</v>
      </c>
      <c r="B2" s="21"/>
      <c r="C2" s="13"/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9.05" customHeight="1">
      <c r="A5" s="13">
        <f>[7]DBD!A9</f>
        <v>1</v>
      </c>
      <c r="B5" s="13" t="str">
        <f>[7]DBD!B9</f>
        <v>DataYM</v>
      </c>
      <c r="C5" s="13" t="str">
        <f>[7]DBD!C9</f>
        <v>年月份</v>
      </c>
      <c r="D5" s="13" t="str">
        <f>[7]DBD!D9</f>
        <v>DECIMAL</v>
      </c>
      <c r="E5" s="13">
        <f>[7]DBD!E9</f>
        <v>6</v>
      </c>
      <c r="F5" s="13">
        <f>[7]DBD!F9</f>
        <v>0</v>
      </c>
      <c r="G5" s="13">
        <f>[7]DBD!G9</f>
        <v>0</v>
      </c>
      <c r="H5" s="18"/>
      <c r="I5" s="18"/>
      <c r="J5" s="18"/>
      <c r="K5" s="18"/>
      <c r="L5" s="18"/>
      <c r="M5" s="18"/>
      <c r="N5" s="18"/>
    </row>
    <row r="6" spans="1:15" ht="19.05" customHeight="1">
      <c r="A6" s="13">
        <f>[7]DBD!A10</f>
        <v>2</v>
      </c>
      <c r="B6" s="13" t="str">
        <f>[7]DBD!B10</f>
        <v>CustNo</v>
      </c>
      <c r="C6" s="13" t="str">
        <f>[7]DBD!C10</f>
        <v>戶號</v>
      </c>
      <c r="D6" s="13" t="str">
        <f>[7]DBD!D10</f>
        <v>DECIMAL</v>
      </c>
      <c r="E6" s="13">
        <f>[7]DBD!E10</f>
        <v>7</v>
      </c>
      <c r="F6" s="13">
        <f>[7]DBD!F10</f>
        <v>0</v>
      </c>
      <c r="G6" s="13">
        <f>[7]DBD!G10</f>
        <v>0</v>
      </c>
      <c r="H6" s="18"/>
      <c r="I6" s="18"/>
      <c r="J6" s="18"/>
      <c r="K6" s="18"/>
      <c r="L6" s="18"/>
      <c r="M6" s="18"/>
      <c r="N6" s="18"/>
    </row>
    <row r="7" spans="1:15" ht="19.05" customHeight="1">
      <c r="A7" s="13">
        <f>[7]DBD!A11</f>
        <v>3</v>
      </c>
      <c r="B7" s="13" t="str">
        <f>[7]DBD!B11</f>
        <v>CustId</v>
      </c>
      <c r="C7" s="13" t="str">
        <f>[7]DBD!C11</f>
        <v>借款人ID / 統編</v>
      </c>
      <c r="D7" s="13" t="str">
        <f>[7]DBD!D11</f>
        <v>VARCHAR2</v>
      </c>
      <c r="E7" s="13">
        <f>[7]DBD!E11</f>
        <v>10</v>
      </c>
      <c r="F7" s="13">
        <f>[7]DBD!F11</f>
        <v>0</v>
      </c>
      <c r="G7" s="13">
        <f>[7]DBD!G11</f>
        <v>0</v>
      </c>
      <c r="H7" s="18"/>
      <c r="I7" s="18"/>
      <c r="J7" s="18"/>
      <c r="K7" s="18"/>
      <c r="L7" s="18"/>
      <c r="M7" s="18"/>
      <c r="N7" s="18"/>
    </row>
    <row r="8" spans="1:15" ht="19.05" customHeight="1">
      <c r="A8" s="13">
        <f>[7]DBD!A12</f>
        <v>4</v>
      </c>
      <c r="B8" s="13" t="str">
        <f>[7]DBD!B12</f>
        <v>AgreeNo</v>
      </c>
      <c r="C8" s="13" t="str">
        <f>[7]DBD!C12</f>
        <v>協議編號</v>
      </c>
      <c r="D8" s="13" t="str">
        <f>[7]DBD!D12</f>
        <v>DECIMAL</v>
      </c>
      <c r="E8" s="13">
        <f>[7]DBD!E12</f>
        <v>3</v>
      </c>
      <c r="F8" s="13">
        <f>[7]DBD!F12</f>
        <v>0</v>
      </c>
      <c r="G8" s="13">
        <f>[7]DBD!G12</f>
        <v>0</v>
      </c>
      <c r="H8" s="18"/>
      <c r="I8" s="18"/>
      <c r="J8" s="18"/>
      <c r="K8" s="18"/>
      <c r="L8" s="18"/>
      <c r="M8" s="18"/>
      <c r="N8" s="18"/>
    </row>
    <row r="9" spans="1:15" ht="19.05" customHeight="1">
      <c r="A9" s="13">
        <f>[7]DBD!A13</f>
        <v>5</v>
      </c>
      <c r="B9" s="13" t="str">
        <f>[7]DBD!B13</f>
        <v>AgreeFg</v>
      </c>
      <c r="C9" s="13" t="str">
        <f>[7]DBD!C13</f>
        <v>協議前後</v>
      </c>
      <c r="D9" s="13" t="str">
        <f>[7]DBD!D13</f>
        <v>VARCHAR2</v>
      </c>
      <c r="E9" s="13">
        <f>[7]DBD!E13</f>
        <v>1</v>
      </c>
      <c r="F9" s="13">
        <f>[7]DBD!F13</f>
        <v>0</v>
      </c>
      <c r="G9" s="13" t="str">
        <f>[7]DBD!G13</f>
        <v>B=協議前; 
A=協議後;</v>
      </c>
      <c r="H9" s="18"/>
      <c r="I9" s="18"/>
      <c r="J9" s="18"/>
      <c r="K9" s="18"/>
      <c r="L9" s="18"/>
      <c r="M9" s="18"/>
      <c r="N9" s="18"/>
    </row>
    <row r="10" spans="1:15" ht="19.05" customHeight="1">
      <c r="A10" s="13">
        <f>[7]DBD!A14</f>
        <v>6</v>
      </c>
      <c r="B10" s="13" t="str">
        <f>[7]DBD!B14</f>
        <v>FacmNo</v>
      </c>
      <c r="C10" s="13" t="str">
        <f>[7]DBD!C14</f>
        <v>額度編號</v>
      </c>
      <c r="D10" s="13" t="str">
        <f>[7]DBD!D14</f>
        <v>DECIMAL</v>
      </c>
      <c r="E10" s="13">
        <f>[7]DBD!E14</f>
        <v>3</v>
      </c>
      <c r="F10" s="13">
        <f>[7]DBD!F14</f>
        <v>0</v>
      </c>
      <c r="G10" s="13">
        <f>[7]DBD!G14</f>
        <v>0</v>
      </c>
      <c r="H10" s="18"/>
      <c r="I10" s="18"/>
      <c r="J10" s="18"/>
      <c r="K10" s="18"/>
      <c r="L10" s="18"/>
      <c r="M10" s="18"/>
      <c r="N10" s="18"/>
    </row>
    <row r="11" spans="1:15" ht="19.05" customHeight="1">
      <c r="A11" s="13">
        <f>[7]DBD!A15</f>
        <v>7</v>
      </c>
      <c r="B11" s="13" t="str">
        <f>[7]DBD!B15</f>
        <v>BormNo</v>
      </c>
      <c r="C11" s="13" t="str">
        <f>[7]DBD!C15</f>
        <v>撥款序號</v>
      </c>
      <c r="D11" s="13" t="str">
        <f>[7]DBD!D15</f>
        <v>DECIMAL</v>
      </c>
      <c r="E11" s="13">
        <f>[7]DBD!E15</f>
        <v>3</v>
      </c>
      <c r="F11" s="13">
        <f>[7]DBD!F15</f>
        <v>0</v>
      </c>
      <c r="G11" s="13">
        <f>[7]DBD!G15</f>
        <v>0</v>
      </c>
      <c r="H11" s="18"/>
      <c r="I11" s="18"/>
      <c r="J11" s="18"/>
      <c r="K11" s="18"/>
      <c r="L11" s="18"/>
      <c r="M11" s="18"/>
      <c r="N11" s="18"/>
    </row>
    <row r="12" spans="1:15" ht="19.05" customHeight="1">
      <c r="A12" s="13">
        <f>[7]DBD!A16</f>
        <v>8</v>
      </c>
      <c r="B12" s="13" t="str">
        <f>[7]DBD!B16</f>
        <v>CreateDate</v>
      </c>
      <c r="C12" s="13" t="str">
        <f>[7]DBD!C16</f>
        <v>建檔日期時間</v>
      </c>
      <c r="D12" s="13" t="str">
        <f>[7]DBD!D16</f>
        <v>DATE</v>
      </c>
      <c r="E12" s="13">
        <f>[7]DBD!E16</f>
        <v>0</v>
      </c>
      <c r="F12" s="13">
        <f>[7]DBD!F16</f>
        <v>0</v>
      </c>
      <c r="G12" s="13">
        <f>[7]DBD!G16</f>
        <v>0</v>
      </c>
      <c r="H12" s="18"/>
      <c r="I12" s="18"/>
      <c r="J12" s="18"/>
      <c r="K12" s="18"/>
      <c r="L12" s="18"/>
      <c r="M12" s="18"/>
      <c r="N12" s="18"/>
    </row>
    <row r="13" spans="1:15" ht="19.05" customHeight="1">
      <c r="A13" s="13">
        <f>[7]DBD!A17</f>
        <v>9</v>
      </c>
      <c r="B13" s="13" t="str">
        <f>[7]DBD!B17</f>
        <v>CreateEmpNo</v>
      </c>
      <c r="C13" s="13" t="str">
        <f>[7]DBD!C17</f>
        <v>建檔人員</v>
      </c>
      <c r="D13" s="13" t="str">
        <f>[7]DBD!D17</f>
        <v>VARCHAR2</v>
      </c>
      <c r="E13" s="13">
        <f>[7]DBD!E17</f>
        <v>6</v>
      </c>
      <c r="F13" s="13">
        <f>[7]DBD!F17</f>
        <v>0</v>
      </c>
      <c r="G13" s="13">
        <f>[7]DBD!G17</f>
        <v>0</v>
      </c>
      <c r="H13" s="18"/>
      <c r="I13" s="18"/>
      <c r="J13" s="18"/>
      <c r="K13" s="18"/>
      <c r="L13" s="18"/>
      <c r="M13" s="18"/>
      <c r="N13" s="18"/>
    </row>
    <row r="14" spans="1:15" ht="19.05" customHeight="1">
      <c r="A14" s="13">
        <f>[7]DBD!A18</f>
        <v>10</v>
      </c>
      <c r="B14" s="13" t="str">
        <f>[7]DBD!B18</f>
        <v>LastUpdate</v>
      </c>
      <c r="C14" s="13" t="str">
        <f>[7]DBD!C18</f>
        <v>最後更新日期時間</v>
      </c>
      <c r="D14" s="13" t="str">
        <f>[7]DBD!D18</f>
        <v>DATE</v>
      </c>
      <c r="E14" s="13">
        <f>[7]DBD!E18</f>
        <v>0</v>
      </c>
      <c r="F14" s="13">
        <f>[7]DBD!F18</f>
        <v>0</v>
      </c>
      <c r="G14" s="13">
        <f>[7]DBD!G18</f>
        <v>0</v>
      </c>
      <c r="H14" s="18"/>
      <c r="I14" s="18"/>
      <c r="J14" s="18"/>
      <c r="K14" s="18"/>
      <c r="L14" s="18"/>
      <c r="M14" s="18"/>
      <c r="N14" s="18"/>
    </row>
    <row r="15" spans="1:15" ht="19.05" customHeight="1">
      <c r="A15" s="13">
        <f>[7]DBD!A19</f>
        <v>11</v>
      </c>
      <c r="B15" s="13" t="str">
        <f>[7]DBD!B19</f>
        <v>LastUpdateEmpNo</v>
      </c>
      <c r="C15" s="13" t="str">
        <f>[7]DBD!C19</f>
        <v>最後更新人員</v>
      </c>
      <c r="D15" s="13" t="str">
        <f>[7]DBD!D19</f>
        <v>VARCHAR2</v>
      </c>
      <c r="E15" s="13">
        <f>[7]DBD!E19</f>
        <v>6</v>
      </c>
      <c r="F15" s="13">
        <f>[7]DBD!F19</f>
        <v>0</v>
      </c>
      <c r="G15" s="13">
        <f>[7]DBD!G19</f>
        <v>0</v>
      </c>
      <c r="H15" s="18"/>
      <c r="I15" s="18"/>
      <c r="J15" s="18"/>
      <c r="K15" s="18"/>
      <c r="L15" s="18"/>
      <c r="M15" s="18"/>
      <c r="N15" s="18"/>
    </row>
  </sheetData>
  <mergeCells count="1">
    <mergeCell ref="A1:B1"/>
  </mergeCells>
  <phoneticPr fontId="1" type="noConversion"/>
  <hyperlinks>
    <hyperlink ref="E1" location="'L8'!A1" display="回首頁" xr:uid="{DEE11821-BE0F-494D-9525-86FBC4B89B9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8747-F05C-4491-9D40-F84BBB8DC150}">
  <dimension ref="A1:O17"/>
  <sheetViews>
    <sheetView topLeftCell="B1" workbookViewId="0">
      <selection activeCell="B11" sqref="B11:B13"/>
    </sheetView>
  </sheetViews>
  <sheetFormatPr defaultRowHeight="16.2"/>
  <cols>
    <col min="1" max="1" width="3.33203125" style="12" customWidth="1"/>
    <col min="2" max="2" width="20.5546875" style="12" customWidth="1"/>
    <col min="3" max="3" width="26.77734375" style="12" customWidth="1"/>
    <col min="4" max="4" width="29.109375" style="12" customWidth="1"/>
    <col min="5" max="6" width="8.88671875" style="12"/>
    <col min="7" max="7" width="14.88671875" style="12" customWidth="1"/>
    <col min="8" max="8" width="12.6640625" style="12" customWidth="1"/>
    <col min="9" max="9" width="10.5546875" style="12" customWidth="1"/>
    <col min="10" max="10" width="11.5546875" style="12" customWidth="1"/>
    <col min="11" max="13" width="8.88671875" style="12"/>
    <col min="14" max="14" width="11.6640625" style="12" customWidth="1"/>
    <col min="15" max="15" width="12.109375" style="12" customWidth="1"/>
    <col min="16" max="16384" width="8.88671875" style="12"/>
  </cols>
  <sheetData>
    <row r="1" spans="1:15">
      <c r="A1" s="23" t="s">
        <v>32</v>
      </c>
      <c r="B1" s="24"/>
      <c r="C1" s="13" t="str">
        <f>[8]DBD!C1</f>
        <v>Ias39IntMethod</v>
      </c>
      <c r="D1" s="13" t="str">
        <f>[8]DBD!D1</f>
        <v>利息法帳面資料檔</v>
      </c>
      <c r="E1" s="19" t="s">
        <v>33</v>
      </c>
      <c r="F1" s="14"/>
      <c r="G1" s="14"/>
    </row>
    <row r="2" spans="1:15">
      <c r="A2" s="20" t="s">
        <v>34</v>
      </c>
      <c r="B2" s="21"/>
      <c r="C2" s="13" t="s">
        <v>48</v>
      </c>
      <c r="D2" s="13"/>
      <c r="E2" s="19"/>
      <c r="F2" s="14"/>
      <c r="G2" s="14"/>
    </row>
    <row r="3" spans="1:15">
      <c r="A3" s="20" t="s">
        <v>35</v>
      </c>
      <c r="B3" s="21"/>
      <c r="C3" s="13"/>
      <c r="D3" s="13"/>
      <c r="E3" s="19"/>
      <c r="F3" s="14"/>
      <c r="G3" s="14"/>
    </row>
    <row r="4" spans="1:15" ht="21" customHeight="1">
      <c r="A4" s="15" t="s">
        <v>36</v>
      </c>
      <c r="B4" s="15" t="s">
        <v>37</v>
      </c>
      <c r="C4" s="16" t="s">
        <v>38</v>
      </c>
      <c r="D4" s="15" t="s">
        <v>39</v>
      </c>
      <c r="E4" s="15" t="s">
        <v>40</v>
      </c>
      <c r="F4" s="15" t="s">
        <v>41</v>
      </c>
      <c r="G4" s="16" t="s">
        <v>42</v>
      </c>
      <c r="H4" s="17" t="s">
        <v>43</v>
      </c>
      <c r="I4" s="17" t="s">
        <v>37</v>
      </c>
      <c r="J4" s="17" t="s">
        <v>38</v>
      </c>
      <c r="K4" s="17" t="s">
        <v>44</v>
      </c>
      <c r="L4" s="17" t="s">
        <v>40</v>
      </c>
      <c r="M4" s="17" t="s">
        <v>41</v>
      </c>
      <c r="N4" s="17" t="s">
        <v>45</v>
      </c>
      <c r="O4" s="22" t="s">
        <v>46</v>
      </c>
    </row>
    <row r="5" spans="1:15" ht="18" customHeight="1">
      <c r="A5" s="13">
        <f>[8]DBD!A10</f>
        <v>1</v>
      </c>
      <c r="B5" s="13" t="str">
        <f>[8]DBD!B10</f>
        <v>YearMonth</v>
      </c>
      <c r="C5" s="13" t="str">
        <f>[8]DBD!C10</f>
        <v xml:space="preserve">年月份            </v>
      </c>
      <c r="D5" s="13" t="str">
        <f>[8]DBD!D10</f>
        <v>Decimal</v>
      </c>
      <c r="E5" s="13">
        <f>[8]DBD!E10</f>
        <v>6</v>
      </c>
      <c r="F5" s="13">
        <f>[8]DBD!F10</f>
        <v>0</v>
      </c>
      <c r="G5" s="13">
        <f>[8]DBD!G10</f>
        <v>0</v>
      </c>
      <c r="H5" s="18" t="s">
        <v>49</v>
      </c>
      <c r="I5" s="18" t="s">
        <v>66</v>
      </c>
      <c r="J5" s="18" t="s">
        <v>50</v>
      </c>
      <c r="K5" s="18" t="s">
        <v>47</v>
      </c>
      <c r="L5" s="18">
        <v>6</v>
      </c>
      <c r="M5" s="18">
        <v>0</v>
      </c>
      <c r="N5" s="18"/>
    </row>
    <row r="6" spans="1:15" ht="19.05" customHeight="1">
      <c r="A6" s="13">
        <f>[8]DBD!A11</f>
        <v>2</v>
      </c>
      <c r="B6" s="13" t="str">
        <f>[8]DBD!B11</f>
        <v>CustNo</v>
      </c>
      <c r="C6" s="13" t="str">
        <f>[8]DBD!C11</f>
        <v>戶號</v>
      </c>
      <c r="D6" s="13" t="str">
        <f>[8]DBD!D11</f>
        <v>Decimal</v>
      </c>
      <c r="E6" s="13">
        <f>[8]DBD!E11</f>
        <v>7</v>
      </c>
      <c r="F6" s="13">
        <f>[8]DBD!F11</f>
        <v>0</v>
      </c>
      <c r="G6" s="13">
        <f>[8]DBD!G11</f>
        <v>0</v>
      </c>
      <c r="H6" s="18" t="s">
        <v>49</v>
      </c>
      <c r="I6" s="18" t="s">
        <v>67</v>
      </c>
      <c r="J6" s="18" t="s">
        <v>51</v>
      </c>
      <c r="K6" s="18" t="s">
        <v>47</v>
      </c>
      <c r="L6" s="18">
        <v>7</v>
      </c>
      <c r="M6" s="18">
        <v>0</v>
      </c>
      <c r="N6" s="18"/>
    </row>
    <row r="7" spans="1:15" ht="19.05" customHeight="1">
      <c r="A7" s="13">
        <f>[8]DBD!A12</f>
        <v>3</v>
      </c>
      <c r="B7" s="13" t="str">
        <f>[8]DBD!B12</f>
        <v>FacmNo</v>
      </c>
      <c r="C7" s="13" t="str">
        <f>[8]DBD!C12</f>
        <v>額度編號</v>
      </c>
      <c r="D7" s="13" t="str">
        <f>[8]DBD!D12</f>
        <v>Decimal</v>
      </c>
      <c r="E7" s="13">
        <f>[8]DBD!E12</f>
        <v>3</v>
      </c>
      <c r="F7" s="13">
        <f>[8]DBD!F12</f>
        <v>0</v>
      </c>
      <c r="G7" s="13">
        <f>[8]DBD!G12</f>
        <v>0</v>
      </c>
      <c r="H7" s="18" t="s">
        <v>49</v>
      </c>
      <c r="I7" s="18" t="s">
        <v>52</v>
      </c>
      <c r="J7" s="18" t="s">
        <v>65</v>
      </c>
      <c r="K7" s="18" t="s">
        <v>47</v>
      </c>
      <c r="L7" s="18">
        <v>3</v>
      </c>
      <c r="M7" s="18">
        <v>0</v>
      </c>
      <c r="N7" s="18"/>
    </row>
    <row r="8" spans="1:15" ht="19.05" customHeight="1">
      <c r="A8" s="13">
        <f>[8]DBD!A13</f>
        <v>4</v>
      </c>
      <c r="B8" s="13" t="str">
        <f>[8]DBD!B13</f>
        <v>BormNo</v>
      </c>
      <c r="C8" s="13" t="str">
        <f>[8]DBD!C13</f>
        <v>撥款序號</v>
      </c>
      <c r="D8" s="13" t="str">
        <f>[8]DBD!D13</f>
        <v>Decimal</v>
      </c>
      <c r="E8" s="13">
        <f>[8]DBD!E13</f>
        <v>3</v>
      </c>
      <c r="F8" s="13">
        <f>[8]DBD!F13</f>
        <v>0</v>
      </c>
      <c r="G8" s="13">
        <f>[8]DBD!G13</f>
        <v>0</v>
      </c>
      <c r="H8" s="18" t="s">
        <v>49</v>
      </c>
      <c r="I8" s="18" t="s">
        <v>53</v>
      </c>
      <c r="J8" s="18" t="s">
        <v>69</v>
      </c>
      <c r="K8" s="18" t="s">
        <v>47</v>
      </c>
      <c r="L8" s="18">
        <v>3</v>
      </c>
      <c r="M8" s="18">
        <v>0</v>
      </c>
      <c r="N8" s="18"/>
    </row>
    <row r="9" spans="1:15" ht="19.05" customHeight="1">
      <c r="A9" s="13">
        <f>[8]DBD!A14</f>
        <v>5</v>
      </c>
      <c r="B9" s="13" t="str">
        <f>[8]DBD!B14</f>
        <v xml:space="preserve">Principal    </v>
      </c>
      <c r="C9" s="13" t="str">
        <f>[8]DBD!C14</f>
        <v xml:space="preserve">本期本金餘額      </v>
      </c>
      <c r="D9" s="13" t="str">
        <f>[8]DBD!D14</f>
        <v>Decimal</v>
      </c>
      <c r="E9" s="13">
        <f>[8]DBD!E14</f>
        <v>16</v>
      </c>
      <c r="F9" s="13">
        <f>[8]DBD!F14</f>
        <v>4</v>
      </c>
      <c r="G9" s="13">
        <f>[8]DBD!G14</f>
        <v>0</v>
      </c>
      <c r="H9" s="18" t="s">
        <v>49</v>
      </c>
      <c r="I9" s="18" t="s">
        <v>54</v>
      </c>
      <c r="J9" s="18" t="s">
        <v>59</v>
      </c>
      <c r="K9" s="18" t="s">
        <v>68</v>
      </c>
      <c r="L9" s="18">
        <v>15</v>
      </c>
      <c r="M9" s="18">
        <v>4</v>
      </c>
      <c r="N9" s="18"/>
    </row>
    <row r="10" spans="1:15" ht="19.05" customHeight="1">
      <c r="A10" s="13">
        <f>[8]DBD!A15</f>
        <v>6</v>
      </c>
      <c r="B10" s="13" t="str">
        <f>[8]DBD!B15</f>
        <v xml:space="preserve">BookValue    </v>
      </c>
      <c r="C10" s="13" t="str">
        <f>[8]DBD!C15</f>
        <v xml:space="preserve">本期帳面價值      </v>
      </c>
      <c r="D10" s="13" t="str">
        <f>[8]DBD!D15</f>
        <v>Decimal</v>
      </c>
      <c r="E10" s="13">
        <f>[8]DBD!E15</f>
        <v>16</v>
      </c>
      <c r="F10" s="13">
        <f>[8]DBD!F15</f>
        <v>4</v>
      </c>
      <c r="G10" s="13">
        <f>[8]DBD!G15</f>
        <v>0</v>
      </c>
      <c r="H10" s="18" t="s">
        <v>49</v>
      </c>
      <c r="I10" s="18" t="s">
        <v>55</v>
      </c>
      <c r="J10" s="18" t="s">
        <v>61</v>
      </c>
      <c r="K10" s="18" t="s">
        <v>60</v>
      </c>
      <c r="L10" s="18">
        <v>15</v>
      </c>
      <c r="M10" s="18">
        <v>4</v>
      </c>
      <c r="N10" s="18"/>
    </row>
    <row r="11" spans="1:15" ht="19.05" customHeight="1">
      <c r="A11" s="13">
        <f>[8]DBD!A16</f>
        <v>7</v>
      </c>
      <c r="B11" s="13" t="str">
        <f>[8]DBD!B16</f>
        <v>AccumDPAmortized</v>
      </c>
      <c r="C11" s="13" t="str">
        <f>[8]DBD!C16</f>
        <v>本期累應攤銷折溢價</v>
      </c>
      <c r="D11" s="13" t="str">
        <f>[8]DBD!D16</f>
        <v>Decimal</v>
      </c>
      <c r="E11" s="13">
        <f>[8]DBD!E16</f>
        <v>16</v>
      </c>
      <c r="F11" s="13">
        <f>[8]DBD!F16</f>
        <v>4</v>
      </c>
      <c r="G11" s="13">
        <f>[8]DBD!G16</f>
        <v>0</v>
      </c>
      <c r="H11" s="18" t="s">
        <v>49</v>
      </c>
      <c r="I11" s="18" t="s">
        <v>56</v>
      </c>
      <c r="J11" s="18" t="s">
        <v>62</v>
      </c>
      <c r="K11" s="18" t="s">
        <v>60</v>
      </c>
      <c r="L11" s="18">
        <v>15</v>
      </c>
      <c r="M11" s="18">
        <v>4</v>
      </c>
      <c r="N11" s="18"/>
    </row>
    <row r="12" spans="1:15" ht="19.05" customHeight="1">
      <c r="A12" s="13">
        <f>[8]DBD!A17</f>
        <v>8</v>
      </c>
      <c r="B12" s="13" t="str">
        <f>[8]DBD!B17</f>
        <v>AccumDPunAmortized</v>
      </c>
      <c r="C12" s="13" t="str">
        <f>[8]DBD!C17</f>
        <v>本期累未攤銷折溢價</v>
      </c>
      <c r="D12" s="13" t="str">
        <f>[8]DBD!D17</f>
        <v>Decimal</v>
      </c>
      <c r="E12" s="13">
        <f>[8]DBD!E17</f>
        <v>16</v>
      </c>
      <c r="F12" s="13">
        <f>[8]DBD!F17</f>
        <v>4</v>
      </c>
      <c r="G12" s="13">
        <f>[8]DBD!G17</f>
        <v>0</v>
      </c>
      <c r="H12" s="18" t="s">
        <v>49</v>
      </c>
      <c r="I12" s="18" t="s">
        <v>57</v>
      </c>
      <c r="J12" s="18" t="s">
        <v>63</v>
      </c>
      <c r="K12" s="18" t="s">
        <v>60</v>
      </c>
      <c r="L12" s="18">
        <v>15</v>
      </c>
      <c r="M12" s="18">
        <v>4</v>
      </c>
      <c r="N12" s="18"/>
    </row>
    <row r="13" spans="1:15" ht="19.05" customHeight="1">
      <c r="A13" s="13">
        <f>[8]DBD!A18</f>
        <v>9</v>
      </c>
      <c r="B13" s="13" t="str">
        <f>[8]DBD!B18</f>
        <v>DPAmortized</v>
      </c>
      <c r="C13" s="13" t="str">
        <f>[8]DBD!C18</f>
        <v xml:space="preserve">本期折溢價攤銷數  </v>
      </c>
      <c r="D13" s="13" t="str">
        <f>[8]DBD!D18</f>
        <v>Decimal</v>
      </c>
      <c r="E13" s="13">
        <f>[8]DBD!E18</f>
        <v>16</v>
      </c>
      <c r="F13" s="13">
        <f>[8]DBD!F18</f>
        <v>4</v>
      </c>
      <c r="G13" s="13">
        <f>[8]DBD!G18</f>
        <v>0</v>
      </c>
      <c r="H13" s="18" t="s">
        <v>49</v>
      </c>
      <c r="I13" s="18" t="s">
        <v>58</v>
      </c>
      <c r="J13" s="18" t="s">
        <v>64</v>
      </c>
      <c r="K13" s="18" t="s">
        <v>60</v>
      </c>
      <c r="L13" s="18">
        <v>15</v>
      </c>
      <c r="M13" s="18">
        <v>4</v>
      </c>
      <c r="N13" s="18"/>
    </row>
    <row r="14" spans="1:15" ht="19.05" customHeight="1">
      <c r="A14" s="13">
        <f>[8]DBD!A19</f>
        <v>10</v>
      </c>
      <c r="B14" s="13" t="str">
        <f>[8]DBD!B19</f>
        <v>CreateDate</v>
      </c>
      <c r="C14" s="13" t="str">
        <f>[8]DBD!C19</f>
        <v>建檔日期時間</v>
      </c>
      <c r="D14" s="13" t="str">
        <f>[8]DBD!D19</f>
        <v>DATE</v>
      </c>
      <c r="E14" s="13">
        <f>[8]DBD!E19</f>
        <v>8</v>
      </c>
      <c r="F14" s="13">
        <f>[8]DBD!F19</f>
        <v>0</v>
      </c>
      <c r="G14" s="13">
        <f>[8]DBD!G19</f>
        <v>0</v>
      </c>
      <c r="H14" s="18"/>
      <c r="I14" s="18"/>
      <c r="J14" s="18"/>
      <c r="K14" s="18"/>
      <c r="L14" s="18"/>
      <c r="M14" s="18"/>
      <c r="N14" s="18"/>
    </row>
    <row r="15" spans="1:15" ht="19.05" customHeight="1">
      <c r="A15" s="13">
        <f>[8]DBD!A20</f>
        <v>11</v>
      </c>
      <c r="B15" s="13" t="str">
        <f>[8]DBD!B20</f>
        <v>CreateEmpNo</v>
      </c>
      <c r="C15" s="13" t="str">
        <f>[8]DBD!C20</f>
        <v>建檔人員</v>
      </c>
      <c r="D15" s="13" t="str">
        <f>[8]DBD!D20</f>
        <v>VARCHAR2</v>
      </c>
      <c r="E15" s="13">
        <f>[8]DBD!E20</f>
        <v>6</v>
      </c>
      <c r="F15" s="13">
        <f>[8]DBD!F20</f>
        <v>0</v>
      </c>
      <c r="G15" s="13">
        <f>[8]DBD!G20</f>
        <v>0</v>
      </c>
      <c r="H15" s="18"/>
      <c r="I15" s="18"/>
      <c r="J15" s="18"/>
      <c r="K15" s="18"/>
      <c r="L15" s="18"/>
      <c r="M15" s="18"/>
      <c r="N15" s="18"/>
    </row>
    <row r="16" spans="1:15">
      <c r="A16" s="13">
        <f>[8]DBD!A21</f>
        <v>12</v>
      </c>
      <c r="B16" s="13" t="str">
        <f>[8]DBD!B21</f>
        <v>LastUpdate</v>
      </c>
      <c r="C16" s="13" t="str">
        <f>[8]DBD!C21</f>
        <v>最後更新日期時間</v>
      </c>
      <c r="D16" s="13" t="str">
        <f>[8]DBD!D21</f>
        <v>DATE</v>
      </c>
      <c r="E16" s="13">
        <f>[8]DBD!E21</f>
        <v>8</v>
      </c>
      <c r="F16" s="13">
        <f>[8]DBD!F21</f>
        <v>0</v>
      </c>
      <c r="G16" s="13">
        <f>[8]DBD!G21</f>
        <v>0</v>
      </c>
    </row>
    <row r="17" spans="1:7">
      <c r="A17" s="13">
        <f>[8]DBD!A22</f>
        <v>13</v>
      </c>
      <c r="B17" s="13" t="str">
        <f>[8]DBD!B22</f>
        <v>LastUpdateEmpNo</v>
      </c>
      <c r="C17" s="13" t="str">
        <f>[8]DBD!C22</f>
        <v>最後更新人員</v>
      </c>
      <c r="D17" s="13" t="str">
        <f>[8]DBD!D22</f>
        <v>VARCHAR2</v>
      </c>
      <c r="E17" s="13">
        <f>[8]DBD!E22</f>
        <v>6</v>
      </c>
      <c r="F17" s="13">
        <f>[8]DBD!F22</f>
        <v>0</v>
      </c>
      <c r="G17" s="13">
        <f>[8]DBD!G22</f>
        <v>0</v>
      </c>
    </row>
  </sheetData>
  <mergeCells count="1">
    <mergeCell ref="A1:B1"/>
  </mergeCells>
  <phoneticPr fontId="1" type="noConversion"/>
  <hyperlinks>
    <hyperlink ref="E1" location="'L8'!A1" display="回首頁" xr:uid="{0A4E1B17-13E2-426D-AB4C-83A9409CD685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L7</vt:lpstr>
      <vt:lpstr>CreditRating</vt:lpstr>
      <vt:lpstr>Ias34Ap</vt:lpstr>
      <vt:lpstr>Ias34Bp</vt:lpstr>
      <vt:lpstr>Ias34Cp</vt:lpstr>
      <vt:lpstr>Ias34Dp</vt:lpstr>
      <vt:lpstr>Ias34Ep</vt:lpstr>
      <vt:lpstr>Ias34Gp</vt:lpstr>
      <vt:lpstr>Ias39IntMethod</vt:lpstr>
      <vt:lpstr>Ias39LGD</vt:lpstr>
      <vt:lpstr>Ias39Loan34Data</vt:lpstr>
      <vt:lpstr>Ias39LoanCommit</vt:lpstr>
      <vt:lpstr>Ifrs9FacData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2021-03-29T05:37:18Z</dcterms:modified>
</cp:coreProperties>
</file>