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C30481E4-9754-4403-A468-417C0B28AB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工作表1" sheetId="4" r:id="rId3"/>
    <sheet name="金額計算" sheetId="3" r:id="rId4"/>
  </sheets>
  <calcPr calcId="181029"/>
</workbook>
</file>

<file path=xl/calcChain.xml><?xml version="1.0" encoding="utf-8"?>
<calcChain xmlns="http://schemas.openxmlformats.org/spreadsheetml/2006/main">
  <c r="J26" i="3" l="1"/>
  <c r="G26" i="3"/>
  <c r="J19" i="3"/>
  <c r="J20" i="3" s="1"/>
  <c r="G19" i="3"/>
  <c r="J4" i="3"/>
  <c r="J5" i="3" s="1"/>
  <c r="G4" i="3"/>
</calcChain>
</file>

<file path=xl/sharedStrings.xml><?xml version="1.0" encoding="utf-8"?>
<sst xmlns="http://schemas.openxmlformats.org/spreadsheetml/2006/main" count="300" uniqueCount="206">
  <si>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</si>
  <si>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</si>
  <si>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</si>
  <si>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</si>
  <si>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</si>
  <si>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</si>
  <si>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</si>
  <si>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</si>
  <si>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</si>
  <si>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</si>
  <si>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</si>
  <si>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</si>
  <si>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</si>
  <si>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</si>
  <si>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</si>
  <si>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</si>
  <si>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</si>
  <si>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</si>
  <si>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</si>
  <si>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TitaTxtNo</t>
    <phoneticPr fontId="9" type="noConversion"/>
  </si>
  <si>
    <t>TxKind</t>
    <phoneticPr fontId="9" type="noConversion"/>
  </si>
  <si>
    <t>PrincipalBal</t>
    <phoneticPr fontId="9" type="noConversion"/>
  </si>
  <si>
    <t>ReturnAmt</t>
    <phoneticPr fontId="9" type="noConversion"/>
  </si>
  <si>
    <t>SklShareAmt</t>
    <phoneticPr fontId="9" type="noConversion"/>
  </si>
  <si>
    <t>TempRepayAmt</t>
    <phoneticPr fontId="9" type="noConversion"/>
  </si>
  <si>
    <t>PrincipalAmt</t>
    <phoneticPr fontId="9" type="noConversion"/>
  </si>
  <si>
    <t>InterestAmt</t>
    <phoneticPr fontId="9" type="noConversion"/>
  </si>
  <si>
    <t>OverAmt</t>
    <phoneticPr fontId="9" type="noConversion"/>
  </si>
  <si>
    <t>案件序號</t>
    <phoneticPr fontId="9" type="noConversion"/>
  </si>
  <si>
    <t>交易序號</t>
    <phoneticPr fontId="9" type="noConversion"/>
  </si>
  <si>
    <t>撥付金額</t>
    <phoneticPr fontId="9" type="noConversion"/>
  </si>
  <si>
    <t>撥付製檔日</t>
    <phoneticPr fontId="9" type="noConversion"/>
  </si>
  <si>
    <t>溢收抵繳金額</t>
    <phoneticPr fontId="9" type="noConversion"/>
  </si>
  <si>
    <t>利息金額</t>
    <phoneticPr fontId="9" type="noConversion"/>
  </si>
  <si>
    <t>繳息起日</t>
    <phoneticPr fontId="9" type="noConversion"/>
  </si>
  <si>
    <t>繳息迄日</t>
    <phoneticPr fontId="9" type="noConversion"/>
  </si>
  <si>
    <t>DECIMAL</t>
    <phoneticPr fontId="9" type="noConversion"/>
  </si>
  <si>
    <t>VARCHAR2</t>
    <phoneticPr fontId="9" type="noConversion"/>
  </si>
  <si>
    <t>CaseSeq</t>
    <phoneticPr fontId="9" type="noConversion"/>
  </si>
  <si>
    <t>AcDate</t>
    <phoneticPr fontId="9" type="noConversion"/>
  </si>
  <si>
    <t>TitaTlrNo</t>
    <phoneticPr fontId="9" type="noConversion"/>
  </si>
  <si>
    <t>NegTrans</t>
    <phoneticPr fontId="2" type="noConversion"/>
  </si>
  <si>
    <t>保貸戶須建立客戶主檔</t>
  </si>
  <si>
    <t xml:space="preserve">CustNo = </t>
    <phoneticPr fontId="3" type="noConversion"/>
  </si>
  <si>
    <t>AcDate &gt;= , AND AcDate &lt;=</t>
    <phoneticPr fontId="3" type="noConversion"/>
  </si>
  <si>
    <t>CustNo = , AND AcDate &gt;= , AND AcDate &lt;=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</si>
  <si>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</si>
  <si>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</si>
  <si>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</si>
  <si>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</si>
  <si>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</si>
  <si>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</si>
  <si>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</si>
  <si>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</si>
  <si>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</si>
  <si>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EntryDate</t>
    <phoneticPr fontId="9" type="noConversion"/>
  </si>
  <si>
    <t>EntryDate &gt;= , AND EntryDate &lt;=</t>
    <phoneticPr fontId="3" type="noConversion"/>
  </si>
  <si>
    <t>CustNo = , AND EntryDate &gt;= , AND EntryDate &lt;=</t>
    <phoneticPr fontId="3" type="noConversion"/>
  </si>
  <si>
    <t>TxAmt</t>
    <phoneticPr fontId="2" type="noConversion"/>
  </si>
  <si>
    <t>NegMain</t>
    <phoneticPr fontId="12" type="noConversion"/>
  </si>
  <si>
    <t>NegTrans</t>
    <phoneticPr fontId="12" type="noConversion"/>
  </si>
  <si>
    <t>NegTrans</t>
    <phoneticPr fontId="12" type="noConversion"/>
  </si>
  <si>
    <t>NegTrans</t>
    <phoneticPr fontId="12" type="noConversion"/>
  </si>
  <si>
    <t>NegMain</t>
    <phoneticPr fontId="12" type="noConversion"/>
  </si>
  <si>
    <t>期金</t>
    <phoneticPr fontId="12" type="noConversion"/>
  </si>
  <si>
    <t>交易金額</t>
    <phoneticPr fontId="12" type="noConversion"/>
  </si>
  <si>
    <t>退還金額</t>
    <phoneticPr fontId="12" type="noConversion"/>
  </si>
  <si>
    <t>轉入溢收金額</t>
    <phoneticPr fontId="9" type="noConversion"/>
  </si>
  <si>
    <t>累暫收金額</t>
    <phoneticPr fontId="12" type="noConversion"/>
  </si>
  <si>
    <t>累溢收金額</t>
  </si>
  <si>
    <t>累期款金額</t>
  </si>
  <si>
    <t>最後一期</t>
    <phoneticPr fontId="12" type="noConversion"/>
  </si>
  <si>
    <t>交易金額+累溢收金額-期金</t>
    <phoneticPr fontId="12" type="noConversion"/>
  </si>
  <si>
    <t>Case1</t>
  </si>
  <si>
    <t>TxAmt 交易金額&gt;=NegMain 期金</t>
  </si>
  <si>
    <t>暫收抵繳金額=期金</t>
  </si>
  <si>
    <t>溢收抵繳金額=0</t>
  </si>
  <si>
    <t>轉入溢收金額=期金-交易金額</t>
  </si>
  <si>
    <t>NegMain 累暫收金額=累計(交易金額-退還金額)</t>
    <phoneticPr fontId="12" type="noConversion"/>
  </si>
  <si>
    <t>NegMain 累溢收金額=累計(轉入溢收金額-溢收抵繳金額)</t>
    <phoneticPr fontId="12" type="noConversion"/>
  </si>
  <si>
    <t>NegMain 累期款金額=累計(期金)</t>
    <phoneticPr fontId="12" type="noConversion"/>
  </si>
  <si>
    <t>TxAmt 交易金額&lt;NegMain 期金</t>
  </si>
  <si>
    <t>暫收抵繳金額=交易金額</t>
  </si>
  <si>
    <t>溢收抵繳金額=期金-交易金額</t>
  </si>
  <si>
    <t>轉入溢收金額=0</t>
  </si>
  <si>
    <t>暫收抵繳金額</t>
    <phoneticPr fontId="9" type="noConversion"/>
  </si>
  <si>
    <t>暫收抵繳金額=交易金額-溢收抵繳金額-退還金額</t>
    <phoneticPr fontId="9" type="noConversion"/>
  </si>
  <si>
    <t>PS:結清時退還金額先計算</t>
    <phoneticPr fontId="9" type="noConversion"/>
  </si>
  <si>
    <t>Case2</t>
    <phoneticPr fontId="9" type="noConversion"/>
  </si>
  <si>
    <t>暫收抵繳金額</t>
    <phoneticPr fontId="9" type="noConversion"/>
  </si>
  <si>
    <t>還款期數</t>
  </si>
  <si>
    <t>還款期數</t>
    <phoneticPr fontId="9" type="noConversion"/>
  </si>
  <si>
    <t>還款期數=0</t>
  </si>
  <si>
    <t xml:space="preserve">如果
</t>
    <phoneticPr fontId="9" type="noConversion"/>
  </si>
  <si>
    <t>暫收抵繳金額+溢收抵繳金額!=期金</t>
  </si>
  <si>
    <t>Case3</t>
    <phoneticPr fontId="9" type="noConversion"/>
  </si>
  <si>
    <t>結清</t>
    <phoneticPr fontId="9" type="noConversion"/>
  </si>
  <si>
    <t>根據期數去計算</t>
    <phoneticPr fontId="2" type="noConversion"/>
  </si>
  <si>
    <t>0:未入帳
1:待處理
2:已入帳</t>
    <phoneticPr fontId="2" type="noConversion"/>
  </si>
  <si>
    <t>ExportDate</t>
    <phoneticPr fontId="9" type="noConversion"/>
  </si>
  <si>
    <t>CustNo</t>
    <phoneticPr fontId="9" type="noConversion"/>
  </si>
  <si>
    <t>AcDate,TitaTlrNo,TitaTxtNo</t>
    <phoneticPr fontId="2" type="noConversion"/>
  </si>
  <si>
    <t>CaseSeq DESC , AcDate DESC</t>
    <phoneticPr fontId="3" type="noConversion"/>
  </si>
  <si>
    <t>CustNo, CaseSeq DESC , AcDate DESC</t>
    <phoneticPr fontId="3" type="noConversion"/>
  </si>
  <si>
    <t>custNoEq</t>
    <phoneticPr fontId="3" type="noConversion"/>
  </si>
  <si>
    <t>acDateBetween</t>
    <phoneticPr fontId="3" type="noConversion"/>
  </si>
  <si>
    <t>custAndAcDate</t>
    <phoneticPr fontId="3" type="noConversion"/>
  </si>
  <si>
    <t>entryDateBetween</t>
    <phoneticPr fontId="3" type="noConversion"/>
  </si>
  <si>
    <t>custAndEntryDate</t>
    <phoneticPr fontId="3" type="noConversion"/>
  </si>
  <si>
    <t>CustNo,CaseSeq,AcDate,TitaTlrNo,TitaTxtNo</t>
    <phoneticPr fontId="2" type="noConversion"/>
  </si>
  <si>
    <t>TxStatus&gt;= , AND TxStatus&lt;=</t>
    <phoneticPr fontId="2" type="noConversion"/>
  </si>
  <si>
    <t>TxStatus=  , AND RepayDate=</t>
    <phoneticPr fontId="2" type="noConversion"/>
  </si>
  <si>
    <t>RepayDate&gt;= , AND RepayDate&lt;=</t>
    <phoneticPr fontId="2" type="noConversion"/>
  </si>
  <si>
    <t>RepayDate=</t>
    <phoneticPr fontId="2" type="noConversion"/>
  </si>
  <si>
    <t>ExportDate&gt;= , AND ExportDate&lt;=</t>
    <phoneticPr fontId="2" type="noConversion"/>
  </si>
  <si>
    <t>ExportDate=</t>
    <phoneticPr fontId="2" type="noConversion"/>
  </si>
  <si>
    <t>OverRepayAmt</t>
    <phoneticPr fontId="9" type="noConversion"/>
  </si>
  <si>
    <t>RepayPeriod</t>
    <phoneticPr fontId="2" type="noConversion"/>
  </si>
  <si>
    <t>OrgAccuOverAmt</t>
    <phoneticPr fontId="9" type="noConversion"/>
  </si>
  <si>
    <t>AccuOverAmt</t>
    <phoneticPr fontId="9" type="noConversion"/>
  </si>
  <si>
    <t>累溢繳款(交易後)</t>
    <phoneticPr fontId="9" type="noConversion"/>
  </si>
  <si>
    <t>ShouldPayPeriod</t>
    <phoneticPr fontId="9" type="noConversion"/>
  </si>
  <si>
    <t>本次應還期數</t>
    <phoneticPr fontId="9" type="noConversion"/>
  </si>
  <si>
    <t>DueAmt</t>
    <phoneticPr fontId="9" type="noConversion"/>
  </si>
  <si>
    <t>期金</t>
    <phoneticPr fontId="9" type="noConversion"/>
  </si>
  <si>
    <t>NegMain的期金</t>
    <phoneticPr fontId="2" type="noConversion"/>
  </si>
  <si>
    <t>NegTrans</t>
    <phoneticPr fontId="9" type="noConversion"/>
  </si>
  <si>
    <t>AccuTempAmt</t>
  </si>
  <si>
    <t>AccuOverAmt</t>
  </si>
  <si>
    <t>ExportAcDate=</t>
    <phoneticPr fontId="3" type="noConversion"/>
  </si>
  <si>
    <t>CustNo, CaseSeq DESC , AcDate DESC</t>
    <phoneticPr fontId="3" type="noConversion"/>
  </si>
  <si>
    <t>會計日期</t>
    <phoneticPr fontId="9" type="noConversion"/>
  </si>
  <si>
    <t>DecimalD</t>
    <phoneticPr fontId="9" type="noConversion"/>
  </si>
  <si>
    <t>經辦</t>
    <phoneticPr fontId="9" type="noConversion"/>
  </si>
  <si>
    <t>戶號</t>
    <phoneticPr fontId="9" type="noConversion"/>
  </si>
  <si>
    <t>入帳日期</t>
    <phoneticPr fontId="9" type="noConversion"/>
  </si>
  <si>
    <t>TxStatus</t>
    <phoneticPr fontId="9" type="noConversion"/>
  </si>
  <si>
    <t>交易狀態</t>
    <phoneticPr fontId="9" type="noConversion"/>
  </si>
  <si>
    <t>交易別</t>
    <phoneticPr fontId="9" type="noConversion"/>
  </si>
  <si>
    <t>TxAmt</t>
    <phoneticPr fontId="9" type="noConversion"/>
  </si>
  <si>
    <t>交易金額</t>
    <phoneticPr fontId="9" type="noConversion"/>
  </si>
  <si>
    <t>本金餘額</t>
    <phoneticPr fontId="9" type="noConversion"/>
  </si>
  <si>
    <t>新壽攤分</t>
    <phoneticPr fontId="9" type="noConversion"/>
  </si>
  <si>
    <t>ExportAcDate</t>
    <phoneticPr fontId="9" type="noConversion"/>
  </si>
  <si>
    <t>撥付出帳日</t>
    <phoneticPr fontId="9" type="noConversion"/>
  </si>
  <si>
    <t>IntStartDate</t>
    <phoneticPr fontId="9" type="noConversion"/>
  </si>
  <si>
    <t>IntEndDate</t>
    <phoneticPr fontId="9" type="noConversion"/>
  </si>
  <si>
    <t>RepayPeriod</t>
    <phoneticPr fontId="9" type="noConversion"/>
  </si>
  <si>
    <t>RepayDate</t>
    <phoneticPr fontId="9" type="noConversion"/>
  </si>
  <si>
    <t>入帳還款日期</t>
    <phoneticPr fontId="9" type="noConversion"/>
  </si>
  <si>
    <t>varchar2</t>
  </si>
  <si>
    <t>varchar2</t>
    <phoneticPr fontId="2" type="noConversion"/>
  </si>
  <si>
    <t>本次TxTemp</t>
    <phoneticPr fontId="2" type="noConversion"/>
  </si>
  <si>
    <t>ThisEntdy</t>
  </si>
  <si>
    <t>本次交易日</t>
  </si>
  <si>
    <t>ThisKinbr</t>
  </si>
  <si>
    <t>本次分行別</t>
  </si>
  <si>
    <t>ThisTlrNo</t>
  </si>
  <si>
    <t>本次交易員代號</t>
  </si>
  <si>
    <t>ThisTxtNo</t>
  </si>
  <si>
    <t>本次交易序號</t>
  </si>
  <si>
    <t>ThisSeqNo</t>
  </si>
  <si>
    <t>本次序號</t>
  </si>
  <si>
    <t>LastEntdy</t>
  </si>
  <si>
    <t>上次交易日</t>
  </si>
  <si>
    <t>LastKinbr</t>
  </si>
  <si>
    <t>上次分行別</t>
  </si>
  <si>
    <t>LastTlrNo</t>
  </si>
  <si>
    <t>上次交易員代號</t>
  </si>
  <si>
    <t>LastTxtNo</t>
  </si>
  <si>
    <t>上次交易序號</t>
  </si>
  <si>
    <t>LastSeqNo</t>
  </si>
  <si>
    <t>上次序號</t>
  </si>
  <si>
    <t>上次TxTemp</t>
    <phoneticPr fontId="2" type="noConversion"/>
  </si>
  <si>
    <t xml:space="preserve">ThisEntdy = , AND ThisKinbr = , AND ThisTlrNo = , AND ThisTxtNo = , AND ThisSeqNo = </t>
    <phoneticPr fontId="3" type="noConversion"/>
  </si>
  <si>
    <t xml:space="preserve">ThisEntdy ASC , ThisSeqNo ASC </t>
    <phoneticPr fontId="3" type="noConversion"/>
  </si>
  <si>
    <t>ReturnAmt</t>
    <phoneticPr fontId="9" type="noConversion"/>
  </si>
  <si>
    <t>依債權分配比率計算</t>
    <phoneticPr fontId="2" type="noConversion"/>
  </si>
  <si>
    <t>交易金額-退還金額-新壽攤分</t>
    <phoneticPr fontId="2" type="noConversion"/>
  </si>
  <si>
    <t>累溢繳款(交易前)</t>
    <phoneticPr fontId="9" type="noConversion"/>
  </si>
  <si>
    <t>暫收金額，轉入金額</t>
    <phoneticPr fontId="2" type="noConversion"/>
  </si>
  <si>
    <t>本金金額</t>
    <phoneticPr fontId="9" type="noConversion"/>
  </si>
  <si>
    <t>退還金額</t>
    <phoneticPr fontId="9" type="noConversion"/>
  </si>
  <si>
    <t>溢收抵繳金額</t>
    <phoneticPr fontId="9" type="noConversion"/>
  </si>
  <si>
    <t>轉入溢收金額</t>
    <phoneticPr fontId="9" type="noConversion"/>
  </si>
  <si>
    <t>L5707最大債權撥付產檔時寫入[L5074撥付製檔]</t>
    <phoneticPr fontId="2" type="noConversion"/>
  </si>
  <si>
    <t>L5708最大債權撥付出帳時寫入[L5074撥付出帳]</t>
    <phoneticPr fontId="2" type="noConversion"/>
  </si>
  <si>
    <t>還款金額 = 本金+利息</t>
    <phoneticPr fontId="2" type="noConversion"/>
  </si>
  <si>
    <t>L5702暫收入帳時寫入[L5074入帳還款]</t>
    <phoneticPr fontId="2" type="noConversion"/>
  </si>
  <si>
    <t>暫收抵繳金額</t>
    <phoneticPr fontId="9" type="noConversion"/>
  </si>
  <si>
    <t>還款金額減暫收金額，為正時</t>
    <phoneticPr fontId="2" type="noConversion"/>
  </si>
  <si>
    <t>暫收金額(減退還金額)減還款金額，為正時</t>
    <phoneticPr fontId="2" type="noConversion"/>
  </si>
  <si>
    <t>暫收金額減還款金額，為負時
溢繳款=轉入溢收金額 - 溢收抵繳金額</t>
    <phoneticPr fontId="2" type="noConversion"/>
  </si>
  <si>
    <t>ApprAmt</t>
    <phoneticPr fontId="9" type="noConversion"/>
  </si>
  <si>
    <t>債務協商交易檔</t>
    <phoneticPr fontId="2" type="noConversion"/>
  </si>
  <si>
    <t>結清時才有，</t>
    <phoneticPr fontId="2" type="noConversion"/>
  </si>
  <si>
    <t>結清(退還)</t>
    <phoneticPr fontId="12" type="noConversion"/>
  </si>
  <si>
    <t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  <phoneticPr fontId="9" type="noConversion"/>
  </si>
  <si>
    <t>txStatusBetween</t>
    <phoneticPr fontId="2" type="noConversion"/>
  </si>
  <si>
    <t>txStatusDateEq</t>
    <phoneticPr fontId="2" type="noConversion"/>
  </si>
  <si>
    <t>repayDateBetween</t>
    <phoneticPr fontId="2" type="noConversion"/>
  </si>
  <si>
    <t>repayDateEq</t>
    <phoneticPr fontId="2" type="noConversion"/>
  </si>
  <si>
    <t>exportDateBetween</t>
    <phoneticPr fontId="2" type="noConversion"/>
  </si>
  <si>
    <t>exportDateEq</t>
    <phoneticPr fontId="2" type="noConversion"/>
  </si>
  <si>
    <t>exportAcDateEq</t>
    <phoneticPr fontId="3" type="noConversion"/>
  </si>
  <si>
    <t>backFunc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</si>
</sst>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0" borderId="0" xfId="0" applyFill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3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top"/>
    </xf>
    <xf numFmtId="0" fontId="13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3" fillId="0" borderId="1" xfId="0" applyNumberFormat="1" applyFont="1" applyFill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Normal="100" workbookViewId="0">
      <selection activeCell="G3" sqref="G3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28" style="17" customWidth="1"/>
    <col min="4" max="4" width="17.77734375" style="16" bestFit="1" customWidth="1"/>
    <col min="5" max="6" width="5.77734375" style="15" bestFit="1" customWidth="1"/>
    <col min="7" max="7" width="49.88671875" style="28" customWidth="1"/>
    <col min="8" max="16384" width="21.44140625" style="7"/>
  </cols>
  <sheetData>
    <row r="1" spans="1:7">
      <c r="A1" s="48" t="s">
        <v>8</v>
      </c>
      <c r="B1" s="49"/>
      <c r="C1" s="3" t="s">
        <v>41</v>
      </c>
      <c r="D1" s="4" t="s">
        <v>194</v>
      </c>
      <c r="E1" s="5"/>
      <c r="F1" s="6"/>
      <c r="G1" s="25"/>
    </row>
    <row r="2" spans="1:7">
      <c r="A2" s="48"/>
      <c r="B2" s="49"/>
      <c r="C2" s="8" t="s">
        <v>1</v>
      </c>
      <c r="D2" s="9" t="s">
        <v>4</v>
      </c>
      <c r="E2" s="10"/>
      <c r="F2" s="11"/>
      <c r="G2" s="26"/>
    </row>
    <row r="3" spans="1:7" ht="32.4">
      <c r="A3" s="51" t="s">
        <v>9</v>
      </c>
      <c r="B3" s="51"/>
      <c r="C3" s="12" t="s">
        <v>101</v>
      </c>
      <c r="D3" s="13" t="s">
        <v>18</v>
      </c>
      <c r="E3" s="10"/>
      <c r="F3" s="11"/>
      <c r="G3" s="26"/>
    </row>
    <row r="4" spans="1:7">
      <c r="A4" s="48" t="s">
        <v>11</v>
      </c>
      <c r="B4" s="50"/>
      <c r="C4" s="12"/>
      <c r="D4" s="13"/>
      <c r="E4" s="10"/>
      <c r="F4" s="11"/>
      <c r="G4" s="26"/>
    </row>
    <row r="5" spans="1:7" ht="32.4">
      <c r="A5" s="51" t="s">
        <v>5</v>
      </c>
      <c r="B5" s="51"/>
      <c r="C5" s="12" t="s">
        <v>109</v>
      </c>
      <c r="D5" s="13"/>
      <c r="E5" s="10"/>
      <c r="F5" s="11"/>
      <c r="G5" s="26"/>
    </row>
    <row r="6" spans="1:7">
      <c r="A6" s="48" t="s">
        <v>6</v>
      </c>
      <c r="B6" s="49"/>
      <c r="C6" s="3"/>
      <c r="D6" s="13"/>
      <c r="E6" s="10"/>
      <c r="F6" s="11"/>
      <c r="G6" s="30"/>
    </row>
    <row r="7" spans="1:7">
      <c r="A7" s="48" t="s">
        <v>7</v>
      </c>
      <c r="B7" s="50"/>
      <c r="C7" s="3"/>
      <c r="D7" s="13"/>
      <c r="E7" s="10"/>
      <c r="F7" s="29"/>
      <c r="G7" s="26"/>
    </row>
    <row r="8" spans="1:7" s="14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27" t="s">
        <v>17</v>
      </c>
    </row>
    <row r="9" spans="1:7">
      <c r="A9" s="18">
        <v>1</v>
      </c>
      <c r="B9" s="21" t="s">
        <v>39</v>
      </c>
      <c r="C9" s="22" t="s">
        <v>131</v>
      </c>
      <c r="D9" s="21" t="s">
        <v>132</v>
      </c>
      <c r="E9" s="23">
        <v>8</v>
      </c>
    </row>
    <row r="10" spans="1:7">
      <c r="A10" s="18">
        <v>2</v>
      </c>
      <c r="B10" s="21" t="s">
        <v>40</v>
      </c>
      <c r="C10" s="22" t="s">
        <v>133</v>
      </c>
      <c r="D10" s="21" t="s">
        <v>37</v>
      </c>
      <c r="E10" s="23">
        <v>6</v>
      </c>
    </row>
    <row r="11" spans="1:7">
      <c r="A11" s="18">
        <v>3</v>
      </c>
      <c r="B11" s="21" t="s">
        <v>19</v>
      </c>
      <c r="C11" s="22" t="s">
        <v>29</v>
      </c>
      <c r="D11" s="21" t="s">
        <v>36</v>
      </c>
      <c r="E11" s="23">
        <v>8</v>
      </c>
    </row>
    <row r="12" spans="1:7">
      <c r="A12" s="18">
        <v>4</v>
      </c>
      <c r="B12" s="21" t="s">
        <v>100</v>
      </c>
      <c r="C12" s="22" t="s">
        <v>134</v>
      </c>
      <c r="D12" s="21" t="s">
        <v>36</v>
      </c>
      <c r="E12" s="23">
        <v>7</v>
      </c>
      <c r="G12" s="28" t="s">
        <v>42</v>
      </c>
    </row>
    <row r="13" spans="1:7">
      <c r="A13" s="18">
        <v>5</v>
      </c>
      <c r="B13" s="21" t="s">
        <v>38</v>
      </c>
      <c r="C13" s="22" t="s">
        <v>28</v>
      </c>
      <c r="D13" s="21" t="s">
        <v>36</v>
      </c>
      <c r="E13" s="23">
        <v>3</v>
      </c>
    </row>
    <row r="14" spans="1:7">
      <c r="A14" s="18">
        <v>6</v>
      </c>
      <c r="B14" s="21" t="s">
        <v>55</v>
      </c>
      <c r="C14" s="22" t="s">
        <v>135</v>
      </c>
      <c r="D14" s="21" t="s">
        <v>132</v>
      </c>
      <c r="E14" s="23">
        <v>8</v>
      </c>
    </row>
    <row r="15" spans="1:7" ht="48.6">
      <c r="A15" s="18">
        <v>7</v>
      </c>
      <c r="B15" s="21" t="s">
        <v>136</v>
      </c>
      <c r="C15" s="22" t="s">
        <v>137</v>
      </c>
      <c r="D15" s="21" t="s">
        <v>36</v>
      </c>
      <c r="E15" s="23">
        <v>1</v>
      </c>
      <c r="G15" s="24" t="s">
        <v>98</v>
      </c>
    </row>
    <row r="16" spans="1:7" ht="129.6">
      <c r="A16" s="18">
        <v>8</v>
      </c>
      <c r="B16" s="21" t="s">
        <v>20</v>
      </c>
      <c r="C16" s="22" t="s">
        <v>138</v>
      </c>
      <c r="D16" s="21" t="s">
        <v>37</v>
      </c>
      <c r="E16" s="23">
        <v>1</v>
      </c>
      <c r="G16" s="20" t="s">
        <v>197</v>
      </c>
    </row>
    <row r="17" spans="1:7">
      <c r="A17" s="18">
        <v>9</v>
      </c>
      <c r="B17" s="21" t="s">
        <v>139</v>
      </c>
      <c r="C17" s="22" t="s">
        <v>140</v>
      </c>
      <c r="D17" s="21" t="s">
        <v>36</v>
      </c>
      <c r="E17" s="23">
        <v>16</v>
      </c>
      <c r="F17" s="15">
        <v>2</v>
      </c>
      <c r="G17" s="28" t="s">
        <v>180</v>
      </c>
    </row>
    <row r="18" spans="1:7">
      <c r="A18" s="18">
        <v>10</v>
      </c>
      <c r="B18" s="21" t="s">
        <v>21</v>
      </c>
      <c r="C18" s="22" t="s">
        <v>141</v>
      </c>
      <c r="D18" s="21" t="s">
        <v>36</v>
      </c>
      <c r="E18" s="23">
        <v>16</v>
      </c>
      <c r="F18" s="15">
        <v>2</v>
      </c>
    </row>
    <row r="19" spans="1:7">
      <c r="A19" s="18">
        <v>11</v>
      </c>
      <c r="B19" s="21" t="s">
        <v>176</v>
      </c>
      <c r="C19" s="22" t="s">
        <v>182</v>
      </c>
      <c r="D19" s="21" t="s">
        <v>36</v>
      </c>
      <c r="E19" s="23">
        <v>16</v>
      </c>
      <c r="F19" s="15">
        <v>2</v>
      </c>
      <c r="G19" s="28" t="s">
        <v>195</v>
      </c>
    </row>
    <row r="20" spans="1:7">
      <c r="A20" s="18">
        <v>12</v>
      </c>
      <c r="B20" s="21" t="s">
        <v>23</v>
      </c>
      <c r="C20" s="22" t="s">
        <v>142</v>
      </c>
      <c r="D20" s="21" t="s">
        <v>36</v>
      </c>
      <c r="E20" s="23">
        <v>16</v>
      </c>
      <c r="F20" s="15">
        <v>2</v>
      </c>
      <c r="G20" s="24" t="s">
        <v>177</v>
      </c>
    </row>
    <row r="21" spans="1:7">
      <c r="A21" s="18">
        <v>13</v>
      </c>
      <c r="B21" s="21" t="s">
        <v>193</v>
      </c>
      <c r="C21" s="22" t="s">
        <v>30</v>
      </c>
      <c r="D21" s="21" t="s">
        <v>36</v>
      </c>
      <c r="E21" s="23">
        <v>16</v>
      </c>
      <c r="F21" s="15">
        <v>2</v>
      </c>
      <c r="G21" s="24" t="s">
        <v>178</v>
      </c>
    </row>
    <row r="22" spans="1:7">
      <c r="A22" s="18">
        <v>14</v>
      </c>
      <c r="B22" s="21" t="s">
        <v>99</v>
      </c>
      <c r="C22" s="22" t="s">
        <v>31</v>
      </c>
      <c r="D22" s="21" t="s">
        <v>132</v>
      </c>
      <c r="E22" s="23">
        <v>8</v>
      </c>
      <c r="G22" s="24" t="s">
        <v>185</v>
      </c>
    </row>
    <row r="23" spans="1:7">
      <c r="A23" s="18">
        <v>15</v>
      </c>
      <c r="B23" s="21" t="s">
        <v>143</v>
      </c>
      <c r="C23" s="22" t="s">
        <v>144</v>
      </c>
      <c r="D23" s="21" t="s">
        <v>132</v>
      </c>
      <c r="E23" s="23">
        <v>8</v>
      </c>
      <c r="G23" s="24" t="s">
        <v>186</v>
      </c>
    </row>
    <row r="24" spans="1:7">
      <c r="A24" s="18">
        <v>16</v>
      </c>
      <c r="B24" s="21" t="s">
        <v>24</v>
      </c>
      <c r="C24" s="22" t="s">
        <v>189</v>
      </c>
      <c r="D24" s="21" t="s">
        <v>36</v>
      </c>
      <c r="E24" s="23">
        <v>16</v>
      </c>
      <c r="F24" s="15">
        <v>2</v>
      </c>
      <c r="G24" s="24" t="s">
        <v>190</v>
      </c>
    </row>
    <row r="25" spans="1:7" ht="32.4">
      <c r="A25" s="18">
        <v>17</v>
      </c>
      <c r="B25" s="21" t="s">
        <v>116</v>
      </c>
      <c r="C25" s="22" t="s">
        <v>183</v>
      </c>
      <c r="D25" s="21" t="s">
        <v>36</v>
      </c>
      <c r="E25" s="23">
        <v>16</v>
      </c>
      <c r="F25" s="15">
        <v>2</v>
      </c>
      <c r="G25" s="24" t="s">
        <v>192</v>
      </c>
    </row>
    <row r="26" spans="1:7">
      <c r="A26" s="18">
        <v>18</v>
      </c>
      <c r="B26" s="21" t="s">
        <v>25</v>
      </c>
      <c r="C26" s="22" t="s">
        <v>181</v>
      </c>
      <c r="D26" s="21" t="s">
        <v>36</v>
      </c>
      <c r="E26" s="23">
        <v>16</v>
      </c>
      <c r="F26" s="15">
        <v>2</v>
      </c>
      <c r="G26" s="24" t="s">
        <v>187</v>
      </c>
    </row>
    <row r="27" spans="1:7">
      <c r="A27" s="18">
        <v>19</v>
      </c>
      <c r="B27" s="21" t="s">
        <v>26</v>
      </c>
      <c r="C27" s="22" t="s">
        <v>33</v>
      </c>
      <c r="D27" s="21" t="s">
        <v>36</v>
      </c>
      <c r="E27" s="23">
        <v>16</v>
      </c>
      <c r="F27" s="15">
        <v>2</v>
      </c>
      <c r="G27" s="24"/>
    </row>
    <row r="28" spans="1:7">
      <c r="A28" s="18">
        <v>20</v>
      </c>
      <c r="B28" s="21" t="s">
        <v>27</v>
      </c>
      <c r="C28" s="22" t="s">
        <v>184</v>
      </c>
      <c r="D28" s="21" t="s">
        <v>36</v>
      </c>
      <c r="E28" s="23">
        <v>16</v>
      </c>
      <c r="F28" s="15">
        <v>2</v>
      </c>
      <c r="G28" s="24" t="s">
        <v>191</v>
      </c>
    </row>
    <row r="29" spans="1:7">
      <c r="A29" s="18">
        <v>21</v>
      </c>
      <c r="B29" s="21" t="s">
        <v>145</v>
      </c>
      <c r="C29" s="22" t="s">
        <v>34</v>
      </c>
      <c r="D29" s="21" t="s">
        <v>132</v>
      </c>
      <c r="E29" s="23">
        <v>8</v>
      </c>
      <c r="G29" s="24" t="s">
        <v>97</v>
      </c>
    </row>
    <row r="30" spans="1:7">
      <c r="A30" s="18">
        <v>22</v>
      </c>
      <c r="B30" s="21" t="s">
        <v>146</v>
      </c>
      <c r="C30" s="22" t="s">
        <v>35</v>
      </c>
      <c r="D30" s="21" t="s">
        <v>132</v>
      </c>
      <c r="E30" s="23">
        <v>8</v>
      </c>
      <c r="G30" s="24" t="s">
        <v>97</v>
      </c>
    </row>
    <row r="31" spans="1:7">
      <c r="A31" s="18">
        <v>23</v>
      </c>
      <c r="B31" s="21" t="s">
        <v>147</v>
      </c>
      <c r="C31" s="22" t="s">
        <v>91</v>
      </c>
      <c r="D31" s="21" t="s">
        <v>36</v>
      </c>
      <c r="E31" s="23">
        <v>3</v>
      </c>
      <c r="G31" s="24"/>
    </row>
    <row r="32" spans="1:7">
      <c r="A32" s="18">
        <v>24</v>
      </c>
      <c r="B32" s="21" t="s">
        <v>148</v>
      </c>
      <c r="C32" s="22" t="s">
        <v>149</v>
      </c>
      <c r="D32" s="21" t="s">
        <v>132</v>
      </c>
      <c r="E32" s="23">
        <v>8</v>
      </c>
      <c r="G32" s="24" t="s">
        <v>188</v>
      </c>
    </row>
    <row r="33" spans="1:7">
      <c r="A33" s="18">
        <v>25</v>
      </c>
      <c r="B33" s="21" t="s">
        <v>118</v>
      </c>
      <c r="C33" s="22" t="s">
        <v>179</v>
      </c>
      <c r="D33" s="21" t="s">
        <v>36</v>
      </c>
      <c r="E33" s="23">
        <v>16</v>
      </c>
      <c r="F33" s="15">
        <v>2</v>
      </c>
    </row>
    <row r="34" spans="1:7">
      <c r="A34" s="18">
        <v>26</v>
      </c>
      <c r="B34" s="21" t="s">
        <v>119</v>
      </c>
      <c r="C34" s="22" t="s">
        <v>120</v>
      </c>
      <c r="D34" s="21" t="s">
        <v>36</v>
      </c>
      <c r="E34" s="23">
        <v>16</v>
      </c>
      <c r="F34" s="15">
        <v>2</v>
      </c>
    </row>
    <row r="35" spans="1:7">
      <c r="A35" s="18">
        <v>27</v>
      </c>
      <c r="B35" s="21" t="s">
        <v>121</v>
      </c>
      <c r="C35" s="22" t="s">
        <v>122</v>
      </c>
      <c r="D35" s="21" t="s">
        <v>36</v>
      </c>
      <c r="E35" s="23">
        <v>3</v>
      </c>
    </row>
    <row r="36" spans="1:7">
      <c r="A36" s="18">
        <v>28</v>
      </c>
      <c r="B36" s="21" t="s">
        <v>123</v>
      </c>
      <c r="C36" s="22" t="s">
        <v>124</v>
      </c>
      <c r="D36" s="21" t="s">
        <v>36</v>
      </c>
      <c r="E36" s="23">
        <v>16</v>
      </c>
      <c r="F36" s="15">
        <v>2</v>
      </c>
      <c r="G36" s="28" t="s">
        <v>125</v>
      </c>
    </row>
    <row r="37" spans="1:7">
      <c r="A37" s="18">
        <v>29</v>
      </c>
      <c r="B37" s="37" t="s">
        <v>153</v>
      </c>
      <c r="C37" s="38" t="s">
        <v>154</v>
      </c>
      <c r="D37" s="21" t="s">
        <v>132</v>
      </c>
      <c r="E37" s="46">
        <v>8</v>
      </c>
      <c r="G37" s="28" t="s">
        <v>152</v>
      </c>
    </row>
    <row r="38" spans="1:7">
      <c r="A38" s="18">
        <v>30</v>
      </c>
      <c r="B38" s="39" t="s">
        <v>155</v>
      </c>
      <c r="C38" s="40" t="s">
        <v>156</v>
      </c>
      <c r="D38" s="41" t="s">
        <v>150</v>
      </c>
      <c r="E38" s="47">
        <v>4</v>
      </c>
      <c r="G38" s="28" t="s">
        <v>152</v>
      </c>
    </row>
    <row r="39" spans="1:7">
      <c r="A39" s="18">
        <v>31</v>
      </c>
      <c r="B39" s="42" t="s">
        <v>157</v>
      </c>
      <c r="C39" s="43" t="s">
        <v>158</v>
      </c>
      <c r="D39" s="41" t="s">
        <v>150</v>
      </c>
      <c r="E39" s="47">
        <v>6</v>
      </c>
      <c r="G39" s="28" t="s">
        <v>152</v>
      </c>
    </row>
    <row r="40" spans="1:7">
      <c r="A40" s="18">
        <v>32</v>
      </c>
      <c r="B40" s="42" t="s">
        <v>159</v>
      </c>
      <c r="C40" s="44" t="s">
        <v>160</v>
      </c>
      <c r="D40" s="41" t="s">
        <v>150</v>
      </c>
      <c r="E40" s="47">
        <v>8</v>
      </c>
      <c r="G40" s="28" t="s">
        <v>152</v>
      </c>
    </row>
    <row r="41" spans="1:7">
      <c r="A41" s="18">
        <v>33</v>
      </c>
      <c r="B41" s="42" t="s">
        <v>161</v>
      </c>
      <c r="C41" s="45" t="s">
        <v>162</v>
      </c>
      <c r="D41" s="41" t="s">
        <v>151</v>
      </c>
      <c r="E41" s="47">
        <v>30</v>
      </c>
      <c r="G41" s="28" t="s">
        <v>152</v>
      </c>
    </row>
    <row r="42" spans="1:7">
      <c r="A42" s="18">
        <v>34</v>
      </c>
      <c r="B42" s="37" t="s">
        <v>163</v>
      </c>
      <c r="C42" s="38" t="s">
        <v>164</v>
      </c>
      <c r="D42" s="21" t="s">
        <v>132</v>
      </c>
      <c r="E42" s="46">
        <v>8</v>
      </c>
      <c r="G42" s="28" t="s">
        <v>173</v>
      </c>
    </row>
    <row r="43" spans="1:7">
      <c r="A43" s="18">
        <v>35</v>
      </c>
      <c r="B43" s="39" t="s">
        <v>165</v>
      </c>
      <c r="C43" s="40" t="s">
        <v>166</v>
      </c>
      <c r="D43" s="41" t="s">
        <v>150</v>
      </c>
      <c r="E43" s="47">
        <v>4</v>
      </c>
      <c r="G43" s="28" t="s">
        <v>173</v>
      </c>
    </row>
    <row r="44" spans="1:7">
      <c r="A44" s="18">
        <v>36</v>
      </c>
      <c r="B44" s="42" t="s">
        <v>167</v>
      </c>
      <c r="C44" s="43" t="s">
        <v>168</v>
      </c>
      <c r="D44" s="41" t="s">
        <v>150</v>
      </c>
      <c r="E44" s="47">
        <v>6</v>
      </c>
      <c r="G44" s="28" t="s">
        <v>173</v>
      </c>
    </row>
    <row r="45" spans="1:7">
      <c r="A45" s="18">
        <v>37</v>
      </c>
      <c r="B45" s="42" t="s">
        <v>169</v>
      </c>
      <c r="C45" s="44" t="s">
        <v>170</v>
      </c>
      <c r="D45" s="41" t="s">
        <v>150</v>
      </c>
      <c r="E45" s="47">
        <v>8</v>
      </c>
      <c r="G45" s="28" t="s">
        <v>173</v>
      </c>
    </row>
    <row r="46" spans="1:7">
      <c r="A46" s="18">
        <v>38</v>
      </c>
      <c r="B46" s="42" t="s">
        <v>171</v>
      </c>
      <c r="C46" s="45" t="s">
        <v>172</v>
      </c>
      <c r="D46" s="41" t="s">
        <v>151</v>
      </c>
      <c r="E46" s="47">
        <v>30</v>
      </c>
      <c r="G46" s="28" t="s">
        <v>173</v>
      </c>
    </row>
    <row r="47" spans="1:7">
      <c r="A47" s="18">
        <v>39</v>
      </c>
      <c r="B47" s="21" t="s">
        <v>46</v>
      </c>
      <c r="C47" s="22" t="s">
        <v>47</v>
      </c>
      <c r="D47" s="21" t="s">
        <v>48</v>
      </c>
      <c r="E47" s="23"/>
    </row>
    <row r="48" spans="1:7">
      <c r="A48" s="18">
        <v>40</v>
      </c>
      <c r="B48" s="21" t="s">
        <v>49</v>
      </c>
      <c r="C48" s="22" t="s">
        <v>50</v>
      </c>
      <c r="D48" s="21" t="s">
        <v>37</v>
      </c>
      <c r="E48" s="23">
        <v>6</v>
      </c>
    </row>
    <row r="49" spans="1:5">
      <c r="A49" s="18">
        <v>41</v>
      </c>
      <c r="B49" s="21" t="s">
        <v>51</v>
      </c>
      <c r="C49" s="22" t="s">
        <v>52</v>
      </c>
      <c r="D49" s="21" t="s">
        <v>48</v>
      </c>
      <c r="E49" s="23"/>
    </row>
    <row r="50" spans="1:5">
      <c r="A50" s="18">
        <v>42</v>
      </c>
      <c r="B50" s="21" t="s">
        <v>53</v>
      </c>
      <c r="C50" s="22" t="s">
        <v>54</v>
      </c>
      <c r="D50" s="21" t="s">
        <v>37</v>
      </c>
      <c r="E50" s="23">
        <v>6</v>
      </c>
    </row>
    <row r="51" spans="1:5">
      <c r="A51" s="18"/>
    </row>
    <row r="52" spans="1:5">
      <c r="B52" s="21"/>
      <c r="C52" s="22"/>
      <c r="D52" s="21"/>
      <c r="E52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zoomScale="160" zoomScaleNormal="160" workbookViewId="0">
      <pane ySplit="1" topLeftCell="A2" activePane="bottomLeft" state="frozen"/>
      <selection pane="bottomLeft" activeCell="A15" sqref="A15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104</v>
      </c>
      <c r="B2" s="1" t="s">
        <v>43</v>
      </c>
      <c r="C2" s="1" t="s">
        <v>102</v>
      </c>
    </row>
    <row r="3" spans="1:3">
      <c r="A3" s="1" t="s">
        <v>105</v>
      </c>
      <c r="B3" s="1" t="s">
        <v>44</v>
      </c>
      <c r="C3" s="1" t="s">
        <v>130</v>
      </c>
    </row>
    <row r="4" spans="1:3">
      <c r="A4" s="1" t="s">
        <v>106</v>
      </c>
      <c r="B4" s="1" t="s">
        <v>45</v>
      </c>
      <c r="C4" s="1" t="s">
        <v>103</v>
      </c>
    </row>
    <row r="5" spans="1:3">
      <c r="A5" s="1" t="s">
        <v>107</v>
      </c>
      <c r="B5" s="1" t="s">
        <v>56</v>
      </c>
      <c r="C5" s="1" t="s">
        <v>103</v>
      </c>
    </row>
    <row r="6" spans="1:3">
      <c r="A6" s="1" t="s">
        <v>108</v>
      </c>
      <c r="B6" s="1" t="s">
        <v>57</v>
      </c>
      <c r="C6" s="1" t="s">
        <v>103</v>
      </c>
    </row>
    <row r="7" spans="1:3">
      <c r="A7" s="1" t="s">
        <v>198</v>
      </c>
      <c r="B7" s="1" t="s">
        <v>110</v>
      </c>
    </row>
    <row r="8" spans="1:3">
      <c r="A8" s="1" t="s">
        <v>199</v>
      </c>
      <c r="B8" s="1" t="s">
        <v>111</v>
      </c>
    </row>
    <row r="9" spans="1:3">
      <c r="A9" s="1" t="s">
        <v>200</v>
      </c>
      <c r="B9" s="1" t="s">
        <v>112</v>
      </c>
    </row>
    <row r="10" spans="1:3">
      <c r="A10" s="1" t="s">
        <v>201</v>
      </c>
      <c r="B10" s="1" t="s">
        <v>113</v>
      </c>
    </row>
    <row r="11" spans="1:3">
      <c r="A11" s="1" t="s">
        <v>202</v>
      </c>
      <c r="B11" s="1" t="s">
        <v>114</v>
      </c>
    </row>
    <row r="12" spans="1:3">
      <c r="A12" s="1" t="s">
        <v>203</v>
      </c>
      <c r="B12" s="1" t="s">
        <v>115</v>
      </c>
    </row>
    <row r="13" spans="1:3">
      <c r="A13" s="1" t="s">
        <v>204</v>
      </c>
      <c r="B13" s="1" t="s">
        <v>129</v>
      </c>
      <c r="C13" s="1" t="s">
        <v>102</v>
      </c>
    </row>
    <row r="14" spans="1:3">
      <c r="A14" s="1" t="s">
        <v>205</v>
      </c>
      <c r="B14" s="1" t="s">
        <v>174</v>
      </c>
      <c r="C14" s="1" t="s">
        <v>175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1" sqref="C20:C21"/>
    </sheetView>
  </sheetViews>
  <sheetFormatPr defaultRowHeight="16.2"/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8"/>
  <sheetViews>
    <sheetView topLeftCell="C1" workbookViewId="0">
      <pane ySplit="1" topLeftCell="A11" activePane="bottomLeft" state="frozen"/>
      <selection pane="bottomLeft" activeCell="E22" sqref="E22"/>
    </sheetView>
  </sheetViews>
  <sheetFormatPr defaultRowHeight="16.2"/>
  <cols>
    <col min="5" max="5" width="10.44140625" bestFit="1" customWidth="1"/>
    <col min="6" max="6" width="10.6640625" customWidth="1"/>
    <col min="7" max="7" width="15" customWidth="1"/>
    <col min="8" max="8" width="15.33203125" bestFit="1" customWidth="1"/>
    <col min="9" max="9" width="9.5546875" bestFit="1" customWidth="1"/>
    <col min="10" max="10" width="14.88671875" bestFit="1" customWidth="1"/>
    <col min="11" max="11" width="14.109375" bestFit="1" customWidth="1"/>
    <col min="13" max="13" width="12.21875" bestFit="1" customWidth="1"/>
  </cols>
  <sheetData>
    <row r="1" spans="2:15">
      <c r="E1" s="19" t="s">
        <v>58</v>
      </c>
      <c r="F1" s="19" t="s">
        <v>22</v>
      </c>
      <c r="G1" s="19" t="s">
        <v>24</v>
      </c>
      <c r="H1" s="19" t="s">
        <v>116</v>
      </c>
      <c r="I1" s="19" t="s">
        <v>27</v>
      </c>
      <c r="J1" s="32" t="s">
        <v>127</v>
      </c>
      <c r="K1" s="32" t="s">
        <v>128</v>
      </c>
      <c r="L1" s="32"/>
      <c r="M1" s="36" t="s">
        <v>117</v>
      </c>
    </row>
    <row r="2" spans="2:15">
      <c r="D2" t="s">
        <v>59</v>
      </c>
      <c r="E2" t="s">
        <v>60</v>
      </c>
      <c r="F2" t="s">
        <v>60</v>
      </c>
      <c r="G2" t="s">
        <v>61</v>
      </c>
      <c r="H2" t="s">
        <v>62</v>
      </c>
      <c r="I2" t="s">
        <v>61</v>
      </c>
      <c r="J2" t="s">
        <v>63</v>
      </c>
      <c r="K2" t="s">
        <v>63</v>
      </c>
      <c r="L2" t="s">
        <v>63</v>
      </c>
      <c r="M2" t="s">
        <v>126</v>
      </c>
      <c r="O2" t="s">
        <v>73</v>
      </c>
    </row>
    <row r="3" spans="2:15" ht="32.4">
      <c r="D3" t="s">
        <v>64</v>
      </c>
      <c r="E3" t="s">
        <v>65</v>
      </c>
      <c r="F3" t="s">
        <v>66</v>
      </c>
      <c r="G3" s="20" t="s">
        <v>85</v>
      </c>
      <c r="H3" s="20" t="s">
        <v>32</v>
      </c>
      <c r="I3" s="20" t="s">
        <v>67</v>
      </c>
      <c r="J3" s="31" t="s">
        <v>68</v>
      </c>
      <c r="K3" s="31" t="s">
        <v>69</v>
      </c>
      <c r="L3" s="31" t="s">
        <v>70</v>
      </c>
      <c r="M3" t="s">
        <v>90</v>
      </c>
      <c r="O3" t="s">
        <v>74</v>
      </c>
    </row>
    <row r="4" spans="2:15">
      <c r="C4">
        <v>202004</v>
      </c>
      <c r="D4">
        <v>500</v>
      </c>
      <c r="E4">
        <v>600</v>
      </c>
      <c r="F4">
        <v>0</v>
      </c>
      <c r="G4">
        <f>500</f>
        <v>500</v>
      </c>
      <c r="H4">
        <v>0</v>
      </c>
      <c r="I4">
        <v>100</v>
      </c>
      <c r="J4">
        <f>E4</f>
        <v>600</v>
      </c>
      <c r="K4">
        <v>100</v>
      </c>
      <c r="L4">
        <v>500</v>
      </c>
      <c r="M4">
        <v>1</v>
      </c>
      <c r="O4" t="s">
        <v>75</v>
      </c>
    </row>
    <row r="5" spans="2:15">
      <c r="C5">
        <v>202005</v>
      </c>
      <c r="D5">
        <v>500</v>
      </c>
      <c r="E5">
        <v>450</v>
      </c>
      <c r="F5">
        <v>0</v>
      </c>
      <c r="G5">
        <v>450</v>
      </c>
      <c r="H5">
        <v>50</v>
      </c>
      <c r="I5">
        <v>0</v>
      </c>
      <c r="J5">
        <f>J4+G5</f>
        <v>1050</v>
      </c>
      <c r="K5">
        <v>50</v>
      </c>
      <c r="L5">
        <v>1000</v>
      </c>
      <c r="M5">
        <v>1</v>
      </c>
      <c r="O5" t="s">
        <v>76</v>
      </c>
    </row>
    <row r="6" spans="2:15">
      <c r="B6" t="s">
        <v>71</v>
      </c>
      <c r="C6">
        <v>202006</v>
      </c>
      <c r="D6">
        <v>500</v>
      </c>
      <c r="E6">
        <v>700</v>
      </c>
      <c r="F6">
        <v>0</v>
      </c>
      <c r="G6">
        <v>500</v>
      </c>
      <c r="H6">
        <v>0</v>
      </c>
      <c r="I6">
        <v>200</v>
      </c>
      <c r="J6">
        <v>1750</v>
      </c>
      <c r="K6">
        <v>250</v>
      </c>
      <c r="L6">
        <v>1500</v>
      </c>
      <c r="M6">
        <v>1</v>
      </c>
      <c r="O6" t="s">
        <v>77</v>
      </c>
    </row>
    <row r="7" spans="2:15">
      <c r="C7" s="33" t="s">
        <v>196</v>
      </c>
      <c r="D7" s="33"/>
      <c r="E7" s="33"/>
      <c r="F7" s="34">
        <v>250</v>
      </c>
      <c r="G7" s="34"/>
      <c r="H7" s="33"/>
      <c r="I7" s="33"/>
      <c r="J7" s="33"/>
      <c r="K7" s="33">
        <v>0</v>
      </c>
      <c r="L7" s="33"/>
      <c r="M7" s="33"/>
    </row>
    <row r="8" spans="2:15">
      <c r="C8" t="s">
        <v>87</v>
      </c>
      <c r="F8" t="s">
        <v>72</v>
      </c>
      <c r="O8" t="s">
        <v>78</v>
      </c>
    </row>
    <row r="9" spans="2:15">
      <c r="G9" t="s">
        <v>86</v>
      </c>
      <c r="O9" s="32" t="s">
        <v>79</v>
      </c>
    </row>
    <row r="10" spans="2:15">
      <c r="O10" s="32" t="s">
        <v>80</v>
      </c>
    </row>
    <row r="12" spans="2:15">
      <c r="O12" t="s">
        <v>81</v>
      </c>
    </row>
    <row r="13" spans="2:15">
      <c r="O13" t="s">
        <v>82</v>
      </c>
    </row>
    <row r="14" spans="2:15">
      <c r="O14" t="s">
        <v>83</v>
      </c>
    </row>
    <row r="15" spans="2:15">
      <c r="D15" s="31"/>
      <c r="O15" t="s">
        <v>84</v>
      </c>
    </row>
    <row r="17" spans="2:15">
      <c r="D17" t="s">
        <v>59</v>
      </c>
      <c r="E17" t="s">
        <v>60</v>
      </c>
      <c r="F17" t="s">
        <v>60</v>
      </c>
      <c r="G17" t="s">
        <v>61</v>
      </c>
      <c r="H17" t="s">
        <v>62</v>
      </c>
      <c r="I17" t="s">
        <v>61</v>
      </c>
      <c r="J17" t="s">
        <v>63</v>
      </c>
      <c r="K17" t="s">
        <v>63</v>
      </c>
      <c r="L17" t="s">
        <v>63</v>
      </c>
      <c r="M17" t="s">
        <v>126</v>
      </c>
    </row>
    <row r="18" spans="2:15" ht="32.4">
      <c r="D18" t="s">
        <v>64</v>
      </c>
      <c r="E18" t="s">
        <v>65</v>
      </c>
      <c r="F18" t="s">
        <v>66</v>
      </c>
      <c r="G18" s="20" t="s">
        <v>89</v>
      </c>
      <c r="H18" s="20" t="s">
        <v>32</v>
      </c>
      <c r="I18" s="20" t="s">
        <v>67</v>
      </c>
      <c r="J18" s="31" t="s">
        <v>68</v>
      </c>
      <c r="K18" s="31" t="s">
        <v>69</v>
      </c>
      <c r="L18" s="31" t="s">
        <v>70</v>
      </c>
    </row>
    <row r="19" spans="2:15">
      <c r="C19">
        <v>202004</v>
      </c>
      <c r="D19">
        <v>500</v>
      </c>
      <c r="E19">
        <v>600</v>
      </c>
      <c r="F19">
        <v>0</v>
      </c>
      <c r="G19">
        <f>500</f>
        <v>500</v>
      </c>
      <c r="H19">
        <v>0</v>
      </c>
      <c r="I19">
        <v>100</v>
      </c>
      <c r="J19">
        <f>E19</f>
        <v>600</v>
      </c>
      <c r="K19">
        <v>100</v>
      </c>
      <c r="L19">
        <v>500</v>
      </c>
      <c r="M19">
        <v>1</v>
      </c>
      <c r="O19" t="s">
        <v>88</v>
      </c>
    </row>
    <row r="20" spans="2:15">
      <c r="C20">
        <v>202005</v>
      </c>
      <c r="D20">
        <v>500</v>
      </c>
      <c r="E20">
        <v>450</v>
      </c>
      <c r="F20">
        <v>0</v>
      </c>
      <c r="G20">
        <v>450</v>
      </c>
      <c r="H20">
        <v>50</v>
      </c>
      <c r="I20">
        <v>0</v>
      </c>
      <c r="J20">
        <f>J19+G20</f>
        <v>1050</v>
      </c>
      <c r="K20">
        <v>50</v>
      </c>
      <c r="L20">
        <v>1000</v>
      </c>
      <c r="M20">
        <v>1</v>
      </c>
      <c r="O20" s="32" t="s">
        <v>93</v>
      </c>
    </row>
    <row r="21" spans="2:15">
      <c r="C21" s="33">
        <v>202006</v>
      </c>
      <c r="D21" s="33">
        <v>500</v>
      </c>
      <c r="E21" s="33">
        <v>100</v>
      </c>
      <c r="F21" s="33">
        <v>0</v>
      </c>
      <c r="G21" s="33">
        <v>0</v>
      </c>
      <c r="H21" s="33">
        <v>0</v>
      </c>
      <c r="I21" s="33">
        <v>100</v>
      </c>
      <c r="J21" s="33">
        <v>1150</v>
      </c>
      <c r="K21" s="33">
        <v>150</v>
      </c>
      <c r="L21" s="33">
        <v>1500</v>
      </c>
      <c r="M21" s="33">
        <v>0</v>
      </c>
      <c r="O21" t="s">
        <v>94</v>
      </c>
    </row>
    <row r="22" spans="2:15">
      <c r="O22" t="s">
        <v>92</v>
      </c>
    </row>
    <row r="24" spans="2:15">
      <c r="D24" t="s">
        <v>59</v>
      </c>
      <c r="E24" t="s">
        <v>60</v>
      </c>
      <c r="F24" t="s">
        <v>60</v>
      </c>
      <c r="G24" t="s">
        <v>61</v>
      </c>
      <c r="H24" t="s">
        <v>62</v>
      </c>
      <c r="I24" t="s">
        <v>61</v>
      </c>
      <c r="J24" t="s">
        <v>63</v>
      </c>
      <c r="K24" t="s">
        <v>63</v>
      </c>
      <c r="L24" t="s">
        <v>63</v>
      </c>
      <c r="M24" t="s">
        <v>126</v>
      </c>
    </row>
    <row r="25" spans="2:15" ht="32.4">
      <c r="D25" t="s">
        <v>64</v>
      </c>
      <c r="E25" t="s">
        <v>65</v>
      </c>
      <c r="F25" t="s">
        <v>66</v>
      </c>
      <c r="G25" s="20" t="s">
        <v>89</v>
      </c>
      <c r="H25" s="20" t="s">
        <v>32</v>
      </c>
      <c r="I25" s="20" t="s">
        <v>67</v>
      </c>
      <c r="J25" s="31" t="s">
        <v>68</v>
      </c>
      <c r="K25" s="31" t="s">
        <v>69</v>
      </c>
      <c r="L25" s="31" t="s">
        <v>70</v>
      </c>
      <c r="O25" s="35" t="s">
        <v>95</v>
      </c>
    </row>
    <row r="26" spans="2:15">
      <c r="C26">
        <v>202004</v>
      </c>
      <c r="D26">
        <v>500</v>
      </c>
      <c r="E26">
        <v>600</v>
      </c>
      <c r="F26">
        <v>0</v>
      </c>
      <c r="G26">
        <f>500</f>
        <v>500</v>
      </c>
      <c r="H26">
        <v>0</v>
      </c>
      <c r="I26">
        <v>100</v>
      </c>
      <c r="J26">
        <f>E26</f>
        <v>600</v>
      </c>
      <c r="K26">
        <v>100</v>
      </c>
      <c r="L26">
        <v>500</v>
      </c>
      <c r="M26">
        <v>1</v>
      </c>
    </row>
    <row r="27" spans="2:15">
      <c r="B27" t="s">
        <v>96</v>
      </c>
      <c r="C27" s="33">
        <v>202005</v>
      </c>
      <c r="D27" s="33">
        <v>500</v>
      </c>
      <c r="E27" s="33">
        <v>940</v>
      </c>
      <c r="F27" s="33">
        <v>0</v>
      </c>
      <c r="G27" s="33">
        <v>940</v>
      </c>
      <c r="H27" s="33">
        <v>60</v>
      </c>
      <c r="I27" s="33">
        <v>0</v>
      </c>
      <c r="J27" s="33">
        <v>1540</v>
      </c>
      <c r="K27" s="33">
        <v>40</v>
      </c>
      <c r="L27" s="33">
        <v>1500</v>
      </c>
      <c r="M27" s="33">
        <v>2</v>
      </c>
    </row>
    <row r="28" spans="2:15">
      <c r="B28" t="s">
        <v>96</v>
      </c>
      <c r="C28" s="33" t="s">
        <v>196</v>
      </c>
      <c r="D28" s="33"/>
      <c r="E28" s="33"/>
      <c r="F28" s="33">
        <v>40</v>
      </c>
      <c r="G28" s="33"/>
      <c r="H28" s="33"/>
      <c r="I28" s="33"/>
      <c r="J28" s="33"/>
      <c r="K28" s="33">
        <v>0</v>
      </c>
      <c r="L28" s="33"/>
      <c r="M28" s="33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工作表1</vt:lpstr>
      <vt:lpstr>金額計算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2021-09-08T06:19:45Z</dcterms:modified>
</cp:coreProperties>
</file>