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目錄" sheetId="1" r:id="rId3"/>
    <sheet name="CollLaw" sheetId="2" r:id="rId4"/>
    <sheet name="CollLetter" sheetId="3" r:id="rId5"/>
    <sheet name="CollMeet" sheetId="4" r:id="rId6"/>
    <sheet name="CollTel" sheetId="5" r:id="rId7"/>
    <sheet name="InnDocRecord" sheetId="6" r:id="rId8"/>
    <sheet name="InnFundApl" sheetId="7" r:id="rId9"/>
    <sheet name="InnReCheck" sheetId="8" r:id="rId10"/>
    <sheet name="InnReCheck(2)" sheetId="9" r:id="rId11"/>
    <sheet name="NegAppr01" sheetId="10" r:id="rId12"/>
    <sheet name="NegFinAcct" sheetId="11" r:id="rId13"/>
    <sheet name="NegFinShare" sheetId="12" r:id="rId14"/>
    <sheet name="NegMain" sheetId="13" r:id="rId15"/>
    <sheet name="NegTrans" sheetId="14" r:id="rId16"/>
    <sheet name="PfBsDetail" sheetId="15" r:id="rId17"/>
    <sheet name="PfBsOfficer" sheetId="16" r:id="rId18"/>
    <sheet name="PfCoOfficer" sheetId="17" r:id="rId19"/>
    <sheet name="PfDeparment" sheetId="18" r:id="rId20"/>
    <sheet name="PfItDetail" sheetId="19" r:id="rId21"/>
    <sheet name="PfReward" sheetId="20" r:id="rId22"/>
  </sheets>
</workbook>
</file>

<file path=xl/sharedStrings.xml><?xml version="1.0" encoding="utf-8"?>
<sst xmlns="http://schemas.openxmlformats.org/spreadsheetml/2006/main" count="6393" uniqueCount="1109">
  <si>
    <t xml:space="preserve">空白:待確認
1:新檔不需轉
2:新檔資料匯入
3:AS400資料匯入
4:Eloan資料匯入
5:債務協商-帳務系統資料匯入</t>
  </si>
  <si>
    <t xml:space="preserve">空白:未處理
1:TABLE已建立
2:程式撰寫中
3:程式完成待測試
4:測試中
5:測試完成</t>
  </si>
  <si>
    <t xml:space="preserve">序號</t>
  </si>
  <si>
    <t xml:space="preserve">TABLE NAME</t>
  </si>
  <si>
    <t xml:space="preserve">中文名稱</t>
  </si>
  <si>
    <t xml:space="preserve">種類</t>
  </si>
  <si>
    <t xml:space="preserve">狀態</t>
  </si>
  <si>
    <t xml:space="preserve">備註</t>
  </si>
  <si>
    <t xml:space="preserve">法催紀錄法務進度檔</t>
  </si>
  <si>
    <t xml:space="preserve">法催紀錄函催檔</t>
  </si>
  <si>
    <t xml:space="preserve">法催紀錄面催檔</t>
  </si>
  <si>
    <t xml:space="preserve">法催紀錄電催檔</t>
  </si>
  <si>
    <t xml:space="preserve">檔案借閱檔</t>
  </si>
  <si>
    <t xml:space="preserve">資金運用概況檔</t>
  </si>
  <si>
    <t xml:space="preserve">覆審案件明細檔</t>
  </si>
  <si>
    <t xml:space="preserve">最大債權撥付資料檔</t>
  </si>
  <si>
    <t xml:space="preserve">債務協商債權機構帳戶檔</t>
  </si>
  <si>
    <t xml:space="preserve">債務協商債權分攤檔</t>
  </si>
  <si>
    <t xml:space="preserve">債務協商案件主檔</t>
  </si>
  <si>
    <t xml:space="preserve">債務協商交易檔</t>
  </si>
  <si>
    <t xml:space="preserve">房貸專員業績明細檔</t>
  </si>
  <si>
    <t xml:space="preserve">房貸專員業績目標檔</t>
  </si>
  <si>
    <t xml:space="preserve">協辦人員等級檔</t>
  </si>
  <si>
    <t xml:space="preserve">單位、區部、部室業績目標檔</t>
  </si>
  <si>
    <t xml:space="preserve">介紹人業績明細檔</t>
  </si>
  <si>
    <t xml:space="preserve">介紹、協辦獎金明細檔</t>
  </si>
  <si>
    <t xml:space="preserve">Table</t>
  </si>
  <si>
    <t xml:space="preserve">CollLaw</t>
  </si>
  <si>
    <t xml:space="preserve">比對處理用 Raw SQL pre-Select append:</t>
  </si>
  <si>
    <t xml:space="preserve">串聯方式</t>
  </si>
  <si>
    <t xml:space="preserve">FROM "LawProcess_Info"
 </t>
  </si>
  <si>
    <t xml:space="preserve">比對處理用 ORDER BY:</t>
  </si>
  <si>
    <t xml:space="preserve">"CaseCode", "CustNo", "FacmNo", "AcDate", "TitaTlrNo", "TitaTxtNo"</t>
  </si>
  <si>
    <t xml:space="preserve">篩選條件</t>
  </si>
  <si>
    <t xml:space="preserve">比對處理用 Raw SQL Append:</t>
  </si>
  <si>
    <t xml:space="preserve">SEQ</t>
  </si>
  <si>
    <t xml:space="preserve">欄位名稱</t>
  </si>
  <si>
    <t xml:space="preserve">型態</t>
  </si>
  <si>
    <t xml:space="preserve">長度</t>
  </si>
  <si>
    <t xml:space="preserve">小數</t>
  </si>
  <si>
    <t xml:space="preserve">備註說明</t>
  </si>
  <si>
    <t xml:space="preserve">Table名稱</t>
  </si>
  <si>
    <t xml:space="preserve">特殊處理</t>
  </si>
  <si>
    <t xml:space="preserve">比對處理</t>
  </si>
  <si>
    <t xml:space="preserve"/>
  </si>
  <si>
    <t xml:space="preserve">CaseCode</t>
  </si>
  <si>
    <t xml:space="preserve">案件種類</t>
  </si>
  <si>
    <t xml:space="preserve">VARCHAR2</t>
  </si>
  <si>
    <t xml:space="preserve">1:法催
2:債協</t>
  </si>
  <si>
    <t xml:space="preserve">固定為「1」</t>
  </si>
  <si>
    <t xml:space="preserve">CustNo</t>
  </si>
  <si>
    <t xml:space="preserve">借款人戶號</t>
  </si>
  <si>
    <t xml:space="preserve">DECIMAL</t>
  </si>
  <si>
    <t xml:space="preserve">LawProcess_Info</t>
  </si>
  <si>
    <t xml:space="preserve">LMSACN</t>
  </si>
  <si>
    <t xml:space="preserve">
</t>
  </si>
  <si>
    <t xml:space="preserve">"LawProcess_Info"."LMSACN"</t>
  </si>
  <si>
    <t xml:space="preserve">FacmNo</t>
  </si>
  <si>
    <t xml:space="preserve">額度編號</t>
  </si>
  <si>
    <t xml:space="preserve">LMSAPN</t>
  </si>
  <si>
    <t xml:space="preserve">"LawProcess_Info"."LMSAPN"</t>
  </si>
  <si>
    <t xml:space="preserve">AcDate</t>
  </si>
  <si>
    <t xml:space="preserve">作業日期</t>
  </si>
  <si>
    <t xml:space="preserve">DecimalD</t>
  </si>
  <si>
    <t xml:space="preserve">ENTRY_DATE</t>
  </si>
  <si>
    <t xml:space="preserve">TO_NUMBER(TO_CHAR("LawProcess_Info"."ENTRY_DATE", 'YYYYMMDD'))</t>
  </si>
  <si>
    <t xml:space="preserve">TitaTlrNo</t>
  </si>
  <si>
    <t xml:space="preserve">經辦</t>
  </si>
  <si>
    <t xml:space="preserve">USERID</t>
  </si>
  <si>
    <t xml:space="preserve">NVL(SUBSTR("LawProcess_Info"."USERID", 0, 6), ' ')</t>
  </si>
  <si>
    <t xml:space="preserve">TitaTxtNo</t>
  </si>
  <si>
    <t xml:space="preserve">交易序號</t>
  </si>
  <si>
    <t xml:space="preserve">SERIALNUM</t>
  </si>
  <si>
    <t xml:space="preserve">LPAD("LawProcess_Info"."SERIALNUM", 8, '0')</t>
  </si>
  <si>
    <t xml:space="preserve">RecordDate</t>
  </si>
  <si>
    <t xml:space="preserve">記錄日期</t>
  </si>
  <si>
    <t xml:space="preserve">PROCESS_DATE</t>
  </si>
  <si>
    <t xml:space="preserve">"LawProcess_Info"."PROCESS_DATE"</t>
  </si>
  <si>
    <t xml:space="preserve">LegalProg</t>
  </si>
  <si>
    <t xml:space="preserve">法務進度</t>
  </si>
  <si>
    <t xml:space="preserve">CdCode共用代碼檔</t>
  </si>
  <si>
    <t xml:space="preserve">LAWCODE</t>
  </si>
  <si>
    <t xml:space="preserve">LPAD("LawProcess_Info"."LAWCODE", 3, '0')</t>
  </si>
  <si>
    <t xml:space="preserve">Amount</t>
  </si>
  <si>
    <t xml:space="preserve">金額</t>
  </si>
  <si>
    <t xml:space="preserve">PROCESS_AMT</t>
  </si>
  <si>
    <t xml:space="preserve">NVL("LawProcess_Info"."PROCESS_AMT", 0)</t>
  </si>
  <si>
    <t xml:space="preserve">Remark</t>
  </si>
  <si>
    <t xml:space="preserve">其他記錄選項</t>
  </si>
  <si>
    <t xml:space="preserve">下拉選單
1.支付命令確定-借款人
2.支付命令確定-保證人
3.本票裁定確定
4.拍賣抵押物裁定確定
5.拍賣質物裁定確定
6.全部勝訴判決
7.一部勝訴判決</t>
  </si>
  <si>
    <t xml:space="preserve">固定為空白</t>
  </si>
  <si>
    <t xml:space="preserve">Memo</t>
  </si>
  <si>
    <t xml:space="preserve">其他紀錄內容</t>
  </si>
  <si>
    <t xml:space="preserve">NVARCHAR2</t>
  </si>
  <si>
    <t xml:space="preserve">OTHER_RECORD</t>
  </si>
  <si>
    <t xml:space="preserve">TRANSLATE(TRIM(TO_SINGLE_BYTE("LawProcess_Info"."OTHER_RECORD")), CHR(13)||CHR(10), '$n')</t>
  </si>
  <si>
    <t xml:space="preserve">CreateDate</t>
  </si>
  <si>
    <t xml:space="preserve">建檔日期時間</t>
  </si>
  <si>
    <t xml:space="preserve">DATE</t>
  </si>
  <si>
    <t xml:space="preserve">CreateEmpNo</t>
  </si>
  <si>
    <t xml:space="preserve">建檔人員</t>
  </si>
  <si>
    <t xml:space="preserve">LastUpdate</t>
  </si>
  <si>
    <t xml:space="preserve">最後更新日期時間</t>
  </si>
  <si>
    <t xml:space="preserve">LastUpdateEmpNo</t>
  </si>
  <si>
    <t xml:space="preserve">最後更新人員</t>
  </si>
  <si>
    <t xml:space="preserve">CollLetter</t>
  </si>
  <si>
    <t xml:space="preserve">FROM "ReminMail_Info"
 </t>
  </si>
  <si>
    <t xml:space="preserve">ReminMail_Info</t>
  </si>
  <si>
    <t xml:space="preserve">"ReminMail_Info"."LMSACN"</t>
  </si>
  <si>
    <t xml:space="preserve">"ReminMail_Info"."LMSAPN"</t>
  </si>
  <si>
    <t xml:space="preserve">TO_NUMBER(TO_CHAR("ReminMail_Info"."ENTRY_DATE", 'YYYYMMDD'))</t>
  </si>
  <si>
    <t xml:space="preserve">SUBSTR("ReminMail_Info"."USERID", 0, 6)</t>
  </si>
  <si>
    <t xml:space="preserve">LPAD("ReminMail_Info"."SERIALNUM", 8, '0')</t>
  </si>
  <si>
    <t xml:space="preserve">MailTypeCode</t>
  </si>
  <si>
    <t xml:space="preserve">發函種類</t>
  </si>
  <si>
    <t xml:space="preserve">MAIL_TYPE</t>
  </si>
  <si>
    <t xml:space="preserve">"ReminMail_Info"."MAIL_TYPE"</t>
  </si>
  <si>
    <t xml:space="preserve">MailDate</t>
  </si>
  <si>
    <t xml:space="preserve">發函日期</t>
  </si>
  <si>
    <t xml:space="preserve">MAIL_DATE</t>
  </si>
  <si>
    <t xml:space="preserve">NVL("ReminMail_Info"."MAIL_DATE", 0)</t>
  </si>
  <si>
    <t xml:space="preserve">MailObj</t>
  </si>
  <si>
    <t xml:space="preserve">發函對象</t>
  </si>
  <si>
    <t xml:space="preserve">MAIL_PERSON</t>
  </si>
  <si>
    <t xml:space="preserve">"ReminMail_Info"."MAIL_PERSON"</t>
  </si>
  <si>
    <t xml:space="preserve">CustName</t>
  </si>
  <si>
    <t xml:space="preserve">姓名</t>
  </si>
  <si>
    <t xml:space="preserve">MAIL_PERSONNAME</t>
  </si>
  <si>
    <t xml:space="preserve">"ReminMail_Info"."MAIL_PERSONNAME"</t>
  </si>
  <si>
    <t xml:space="preserve">DelvrYet</t>
  </si>
  <si>
    <t xml:space="preserve">送達否</t>
  </si>
  <si>
    <t xml:space="preserve">MAIL_FLG</t>
  </si>
  <si>
    <t xml:space="preserve">"ReminMail_Info"."MAIL_FLG"</t>
  </si>
  <si>
    <t xml:space="preserve">DelvrCode</t>
  </si>
  <si>
    <t xml:space="preserve">送達方式</t>
  </si>
  <si>
    <t xml:space="preserve">MAIL_SERVICE</t>
  </si>
  <si>
    <t xml:space="preserve">TO_CHAR(TO_NUMBER("ReminMail_Info"."MAIL_SERVICE"))</t>
  </si>
  <si>
    <t xml:space="preserve">Address</t>
  </si>
  <si>
    <t xml:space="preserve">寄送地點</t>
  </si>
  <si>
    <t xml:space="preserve">MAIL_ADDR</t>
  </si>
  <si>
    <t xml:space="preserve">"ReminMail_Info"."MAIL_ADDR"</t>
  </si>
  <si>
    <t xml:space="preserve">其他記錄</t>
  </si>
  <si>
    <t xml:space="preserve">TRIM(TO_SINGLE_BYTE("ReminMail_Info"."OTHER_RECORD"))</t>
  </si>
  <si>
    <t xml:space="preserve">AddressCode</t>
  </si>
  <si>
    <t xml:space="preserve">寄送地點選項</t>
  </si>
  <si>
    <t xml:space="preserve">Decimal</t>
  </si>
  <si>
    <t xml:space="preserve">固定為「0」</t>
  </si>
  <si>
    <t xml:space="preserve">CollMeet</t>
  </si>
  <si>
    <t xml:space="preserve">FROM "ReminMeet_Info"
 </t>
  </si>
  <si>
    <t xml:space="preserve">ReminMeet_Info</t>
  </si>
  <si>
    <t xml:space="preserve">"ReminMeet_Info"."LMSACN"</t>
  </si>
  <si>
    <t xml:space="preserve">"ReminMeet_Info"."LMSAPN"</t>
  </si>
  <si>
    <t xml:space="preserve">TO_NUMBER(TO_CHAR("ReminMeet_Info"."ENTRY_DATE", 'YYYYMMDD'))</t>
  </si>
  <si>
    <t xml:space="preserve">SUBSTR("ReminMeet_Info"."USERID", 0, 6)</t>
  </si>
  <si>
    <t xml:space="preserve">LPAD("ReminMeet_Info"."SERIALNUM", 8, '0')</t>
  </si>
  <si>
    <t xml:space="preserve">MeetDate</t>
  </si>
  <si>
    <t xml:space="preserve">面催日期</t>
  </si>
  <si>
    <t xml:space="preserve">PRESENCE_DATE</t>
  </si>
  <si>
    <t xml:space="preserve">NVL("ReminMeet_Info"."PRESENCE_DATE", 0)</t>
  </si>
  <si>
    <t xml:space="preserve">MeetTime</t>
  </si>
  <si>
    <t xml:space="preserve">面催時間</t>
  </si>
  <si>
    <t xml:space="preserve">2021/8/18 已與舜文確認只需填入時間此欄位由6碼改成4碼</t>
  </si>
  <si>
    <t xml:space="preserve">PRESENCE_TIME</t>
  </si>
  <si>
    <t xml:space="preserve">"ReminMeet_Info"."PRESENCE_TIME"</t>
  </si>
  <si>
    <t xml:space="preserve">ContactCode</t>
  </si>
  <si>
    <t xml:space="preserve">聯絡對象</t>
  </si>
  <si>
    <t xml:space="preserve">PRESENCE_PERSON</t>
  </si>
  <si>
    <t xml:space="preserve">"ReminMeet_Info"."PRESENCE_PERSON"</t>
  </si>
  <si>
    <t xml:space="preserve">MeetPsnCode</t>
  </si>
  <si>
    <t xml:space="preserve">面晤人</t>
  </si>
  <si>
    <t xml:space="preserve">RECEIVE_PERSON</t>
  </si>
  <si>
    <t xml:space="preserve">"ReminMeet_Info"."RECEIVE_PERSON"</t>
  </si>
  <si>
    <t xml:space="preserve">CollPsnCode</t>
  </si>
  <si>
    <t xml:space="preserve">催收人員</t>
  </si>
  <si>
    <t xml:space="preserve">WORKER_TYPE</t>
  </si>
  <si>
    <t xml:space="preserve">"ReminMeet_Info"."WORKER_TYPE"</t>
  </si>
  <si>
    <t xml:space="preserve">CollPsnName</t>
  </si>
  <si>
    <t xml:space="preserve">催收人員姓名</t>
  </si>
  <si>
    <t xml:space="preserve">WORK_USERNAME</t>
  </si>
  <si>
    <t xml:space="preserve">"ReminMeet_Info"."WORK_USERNAME"</t>
  </si>
  <si>
    <t xml:space="preserve">MeetPlace</t>
  </si>
  <si>
    <t xml:space="preserve">面催地點</t>
  </si>
  <si>
    <t xml:space="preserve">PRESENCE_ADDR</t>
  </si>
  <si>
    <t xml:space="preserve">"ReminMeet_Info"."PRESENCE_ADDR"</t>
  </si>
  <si>
    <t xml:space="preserve">"ReminMeet_Info"."OTHER_RECORD"</t>
  </si>
  <si>
    <t xml:space="preserve">CollTel</t>
  </si>
  <si>
    <t xml:space="preserve">FROM "ReminTel_Info" S0
 </t>
  </si>
  <si>
    <t xml:space="preserve">ReminTel_Info</t>
  </si>
  <si>
    <t xml:space="preserve">"S0"."LMSACN"</t>
  </si>
  <si>
    <t xml:space="preserve">"S0"."LMSAPN"</t>
  </si>
  <si>
    <t xml:space="preserve">TO_NUMBER(TO_CHAR("S0"."ENTRY_DATE", 'YYYYMMDD'))</t>
  </si>
  <si>
    <t xml:space="preserve">SUBSTR("S0"."USERID", 0, 6)</t>
  </si>
  <si>
    <t xml:space="preserve">LPAD("S0"."SERIALNUM", 8, '0')</t>
  </si>
  <si>
    <t xml:space="preserve">TelDate</t>
  </si>
  <si>
    <t xml:space="preserve">電催日期</t>
  </si>
  <si>
    <t xml:space="preserve">CALLING_DATE</t>
  </si>
  <si>
    <t xml:space="preserve">NVL("S0"."CALLING_DATE", 0)</t>
  </si>
  <si>
    <t xml:space="preserve">TelTime</t>
  </si>
  <si>
    <t xml:space="preserve">電催時間</t>
  </si>
  <si>
    <t xml:space="preserve">CALLING_TIME</t>
  </si>
  <si>
    <t xml:space="preserve">"S0"."CALLING_TIME"</t>
  </si>
  <si>
    <t xml:space="preserve">CALLING_PERSON</t>
  </si>
  <si>
    <t xml:space="preserve">"S0"."CALLING_PERSON"</t>
  </si>
  <si>
    <t xml:space="preserve">RecvrCode</t>
  </si>
  <si>
    <t xml:space="preserve">接話人</t>
  </si>
  <si>
    <t xml:space="preserve">"S0"."RECEIVE_PERSON"</t>
  </si>
  <si>
    <t xml:space="preserve">TelArea</t>
  </si>
  <si>
    <t xml:space="preserve">連絡電話</t>
  </si>
  <si>
    <t xml:space="preserve">CALLING_TEL</t>
  </si>
  <si>
    <t xml:space="preserve">CASE WHEN LENGTHB(TO_CHAR(TRIM(TO_SINGLE_BYTE(S0.Calling_Tel)))) &gt;= 1 AND LENGTHB(SUBSTR(TO_CHAR(TRIM(TO_SINGLE_BYTE(S0.Calling_Tel))),0,5)) &lt;= 5 THEN SUBSTR(TO_CHAR(TRIM(TO_SINGLE_BYTE("S0"."CALLING_TEL"))), 0, 5) ELSE '' END</t>
  </si>
  <si>
    <t xml:space="preserve">TelNo</t>
  </si>
  <si>
    <t xml:space="preserve">CASE WHEN LENGTHB(TO_CHAR(TRIM(TO_SINGLE_BYTE(S0.Calling_Tel)))) &gt;= 6 AND LENGTHB(SUBSTR(TO_CHAR(TRIM(TO_SINGLE_BYTE(S0.Calling_Tel))),6,10)) &lt;= 10 THEN SUBSTR(TO_CHAR(TRIM(TO_SINGLE_BYTE("S0"."CALLING_TEL"))), 6, 10) ELSE '' END</t>
  </si>
  <si>
    <t xml:space="preserve">TelExt</t>
  </si>
  <si>
    <t xml:space="preserve">CASE WHEN LENGTHB(TO_CHAR(TRIM(TO_SINGLE_BYTE(S0.Calling_Tel)))) &gt;= 16 AND LENGTHB(SUBSTR(TO_CHAR(TRIM(TO_SINGLE_BYTE(S0.Calling_Tel))),16)) &lt;= 5 THEN SUBSTR(TO_CHAR(TRIM(TO_SINGLE_BYTE("S0"."CALLING_TEL"))), 16) ELSE '' END</t>
  </si>
  <si>
    <t xml:space="preserve">ResultCode</t>
  </si>
  <si>
    <t xml:space="preserve">通話結果</t>
  </si>
  <si>
    <t xml:space="preserve">CALLING_RESULT</t>
  </si>
  <si>
    <t xml:space="preserve">SUBSTR("S0"."CALLING_RESULT", - 1, 1)</t>
  </si>
  <si>
    <t xml:space="preserve">"S0"."OTHER_RECORD"</t>
  </si>
  <si>
    <t xml:space="preserve">CallDate</t>
  </si>
  <si>
    <t xml:space="preserve">通話日期</t>
  </si>
  <si>
    <t xml:space="preserve">InnDocRecord</t>
  </si>
  <si>
    <t xml:space="preserve">FROM "LN$DOCP"
 LEFT JOIN "CdEmp" ON TRIM("CdEmp"."Fullname") = TRIM("LN$DOCP"."DOCEMN")
 </t>
  </si>
  <si>
    <t xml:space="preserve">"CustNo", "FacmNo", "ApplSeq"</t>
  </si>
  <si>
    <t xml:space="preserve">LN$DOCP</t>
  </si>
  <si>
    <t xml:space="preserve">戶號</t>
  </si>
  <si>
    <t xml:space="preserve">N
</t>
  </si>
  <si>
    <t xml:space="preserve">7
</t>
  </si>
  <si>
    <t xml:space="preserve">"LN$DOCP"."LMSACN"</t>
  </si>
  <si>
    <t xml:space="preserve">額度號碼</t>
  </si>
  <si>
    <t xml:space="preserve">3
</t>
  </si>
  <si>
    <t xml:space="preserve">"LN$DOCP"."LMSAPN"</t>
  </si>
  <si>
    <t xml:space="preserve">ApplSeq</t>
  </si>
  <si>
    <t xml:space="preserve">申請序號</t>
  </si>
  <si>
    <t xml:space="preserve">LN$DOCP
LN$DOCP</t>
  </si>
  <si>
    <t xml:space="preserve">LMSAPN
LMSACN</t>
  </si>
  <si>
    <t xml:space="preserve">額度號碼
戶號</t>
  </si>
  <si>
    <t xml:space="preserve">N
N
</t>
  </si>
  <si>
    <t xml:space="preserve">3
7
</t>
  </si>
  <si>
    <t xml:space="preserve">
</t>
  </si>
  <si>
    <t xml:space="preserve">ROW_NUMBER() OVER (PARTITION BY "LN$DOCP"."LMSACN", "LN$DOCP"."LMSAPN" ORDER BY "LN$DOCP"."LMSACN", "LN$DOCP"."LMSAPN")</t>
  </si>
  <si>
    <t xml:space="preserve">TitaActFg</t>
  </si>
  <si>
    <t xml:space="preserve">登放記號</t>
  </si>
  <si>
    <t xml:space="preserve">3STEP TX -&gt; 1 2 3 4    </t>
  </si>
  <si>
    <t xml:space="preserve">ApplCode</t>
  </si>
  <si>
    <t xml:space="preserve">申請或歸還</t>
  </si>
  <si>
    <t xml:space="preserve">ApplEmpNo</t>
  </si>
  <si>
    <t xml:space="preserve">借閱人</t>
  </si>
  <si>
    <t xml:space="preserve">CdEmp</t>
  </si>
  <si>
    <t xml:space="preserve">EmployeeNo</t>
  </si>
  <si>
    <t xml:space="preserve">電腦編號</t>
  </si>
  <si>
    <t xml:space="preserve">VARCHAR2
</t>
  </si>
  <si>
    <t xml:space="preserve">10
</t>
  </si>
  <si>
    <t xml:space="preserve">NVL("CdEmp"."EmployeeNo", '')</t>
  </si>
  <si>
    <t xml:space="preserve">KeeperEmpNo</t>
  </si>
  <si>
    <t xml:space="preserve">管理人</t>
  </si>
  <si>
    <t xml:space="preserve">UsageCode</t>
  </si>
  <si>
    <t xml:space="preserve">用途</t>
  </si>
  <si>
    <t xml:space="preserve">01: 清償
02: 法拍
03: 增貸
04: 展期
05: 撥款
06: 查閱
07: 重估
08: 其他</t>
  </si>
  <si>
    <t xml:space="preserve">DOCPUR</t>
  </si>
  <si>
    <t xml:space="preserve">用途碼</t>
  </si>
  <si>
    <t xml:space="preserve">C
</t>
  </si>
  <si>
    <t xml:space="preserve">1
</t>
  </si>
  <si>
    <t xml:space="preserve">LPAD("LN$DOCP"."DOCPUR", 2, '0')</t>
  </si>
  <si>
    <t xml:space="preserve">CopyCode</t>
  </si>
  <si>
    <t xml:space="preserve">正本/影本</t>
  </si>
  <si>
    <t xml:space="preserve">ApplDate</t>
  </si>
  <si>
    <t xml:space="preserve">借閱日期</t>
  </si>
  <si>
    <t xml:space="preserve">DOCLDT</t>
  </si>
  <si>
    <t xml:space="preserve">8
</t>
  </si>
  <si>
    <t xml:space="preserve">"LN$DOCP"."DOCLDT"</t>
  </si>
  <si>
    <t xml:space="preserve">ReturnDate</t>
  </si>
  <si>
    <t xml:space="preserve">歸還日期</t>
  </si>
  <si>
    <t xml:space="preserve">DOCBDT</t>
  </si>
  <si>
    <t xml:space="preserve">"LN$DOCP"."DOCBDT"</t>
  </si>
  <si>
    <t xml:space="preserve">ReturnEmpNo</t>
  </si>
  <si>
    <t xml:space="preserve">歸還人</t>
  </si>
  <si>
    <t xml:space="preserve">NGRRMK60</t>
  </si>
  <si>
    <t xml:space="preserve">60
</t>
  </si>
  <si>
    <t xml:space="preserve">"LN$DOCP"."NGRRMK60"</t>
  </si>
  <si>
    <t xml:space="preserve">ApplObj</t>
  </si>
  <si>
    <t xml:space="preserve">借閱項目</t>
  </si>
  <si>
    <t xml:space="preserve">1.重要袋
2.普通袋
3.重要袋&amp;普通袋
4.其他</t>
  </si>
  <si>
    <t xml:space="preserve">TitaEntDy</t>
  </si>
  <si>
    <t xml:space="preserve">登錄日期</t>
  </si>
  <si>
    <t xml:space="preserve">登錄經辦</t>
  </si>
  <si>
    <t xml:space="preserve">登錄交易序號</t>
  </si>
  <si>
    <t xml:space="preserve">InnFundApl</t>
  </si>
  <si>
    <t xml:space="preserve">FROM "LA$FDNP"
 </t>
  </si>
  <si>
    <t xml:space="preserve">"AcDate"</t>
  </si>
  <si>
    <t xml:space="preserve">日期</t>
  </si>
  <si>
    <t xml:space="preserve">LA$FDNP</t>
  </si>
  <si>
    <t xml:space="preserve">FDNDAT</t>
  </si>
  <si>
    <t xml:space="preserve">"LA$FDNP"."FDNDAT"</t>
  </si>
  <si>
    <t xml:space="preserve">ResrvStndrd</t>
  </si>
  <si>
    <t xml:space="preserve">責任準備金</t>
  </si>
  <si>
    <t xml:space="preserve">FDNAM1</t>
  </si>
  <si>
    <t xml:space="preserve">D
</t>
  </si>
  <si>
    <t xml:space="preserve">13
</t>
  </si>
  <si>
    <t xml:space="preserve">0
</t>
  </si>
  <si>
    <t xml:space="preserve">"LA$FDNP"."FDNAM1"</t>
  </si>
  <si>
    <t xml:space="preserve">PosbleBorPsn</t>
  </si>
  <si>
    <t xml:space="preserve">可放款比率%</t>
  </si>
  <si>
    <t xml:space="preserve">FDNPER</t>
  </si>
  <si>
    <t xml:space="preserve">比例 %</t>
  </si>
  <si>
    <t xml:space="preserve">5
</t>
  </si>
  <si>
    <t xml:space="preserve">2
</t>
  </si>
  <si>
    <t xml:space="preserve">"LA$FDNP"."FDNPER"</t>
  </si>
  <si>
    <t xml:space="preserve">PosbleBorAmt</t>
  </si>
  <si>
    <t xml:space="preserve">可放款金額</t>
  </si>
  <si>
    <t xml:space="preserve">LA$FDNP
LA$FDNP</t>
  </si>
  <si>
    <t xml:space="preserve">FDNPER
FDNAM1</t>
  </si>
  <si>
    <t xml:space="preserve">比例 %
責任準備金</t>
  </si>
  <si>
    <t xml:space="preserve">N
D
</t>
  </si>
  <si>
    <t xml:space="preserve">5
13
</t>
  </si>
  <si>
    <t xml:space="preserve">2
0
</t>
  </si>
  <si>
    <t xml:space="preserve">CASE WHEN "LA$FDNP"."FDNAM1" &gt; 0 THEN ROUND(("LA$FDNP"."FDNAM1"* "LA$FDNP"."FDNPER"/ 100), 0) ELSE 0 END</t>
  </si>
  <si>
    <t xml:space="preserve">AlrdyBorAmt</t>
  </si>
  <si>
    <t xml:space="preserve">已放款金額</t>
  </si>
  <si>
    <t xml:space="preserve">FDNAM2</t>
  </si>
  <si>
    <t xml:space="preserve">"LA$FDNP"."FDNAM2"</t>
  </si>
  <si>
    <t xml:space="preserve">StockHoldersEqt</t>
  </si>
  <si>
    <t xml:space="preserve">股東權益</t>
  </si>
  <si>
    <t xml:space="preserve">InnReCheck</t>
  </si>
  <si>
    <t xml:space="preserve">FROM (SELECT "REVWMM"
 ,"DA$RTP"
 ,"LMSACN"
 ,"LMSAPN"
 ,SUM(LMSLBL) AS "SumLMSLBL"
 FROM "LNMRVHP"
 GROUP BY "REVWMM"
 ,"DA$RTP"
 ,"LMSACN"
 ,"LMSAPN"
 ) S0
 LEFT JOIN (SELECT "REVWMM"
 ,"DA$RTP"
 ,"LMSACN"
 ,"LMSAPN"
 ,"LMSLLD" ,"REVECD" ,"LGTCTY" ,"UNTUTC" ,"DTARSN" ,ROW_NUMBER() OVER (PARTITION BY "REVWMM"
 ,"DA$RTP"
 ,"LMSACN"
 ,"LMSAPN"
 ORDER BY "LMSLLD" ASC) AS "Seq"
 FROM "LNMRVHP"
 ) S1 ON S1."REVWMM" = S0."REVWMM"
 AND S1."DA$RTP" = S0."DA$RTP"
 AND S1."LMSACN" = S0."LMSACN"
 AND S1."LMSAPN" = S0."LMSAPN"
 AND S1."Seq" = 1
 LEFT JOIN "CdCode" CC ON CC."DefCode" = 'CustTypeCode'
 AND CC."Code" = S1."REVECD"
 </t>
  </si>
  <si>
    <t xml:space="preserve">"YearMonth", "ConditionCode", "CustNo", "FacmNo"</t>
  </si>
  <si>
    <t xml:space="preserve">YearMonth</t>
  </si>
  <si>
    <t xml:space="preserve">資料年月</t>
  </si>
  <si>
    <t xml:space="preserve">LNMRVHP</t>
  </si>
  <si>
    <t xml:space="preserve">tLmnDyf</t>
  </si>
  <si>
    <t xml:space="preserve">TRUNC("tLmnDyf"/ 100)</t>
  </si>
  <si>
    <t xml:space="preserve">ConditionCode</t>
  </si>
  <si>
    <t xml:space="preserve">條件代碼</t>
  </si>
  <si>
    <t xml:space="preserve">01-個金3000萬以上
02-企金3000萬以上
03-個金2000萬以上小於3000萬
04-個金100萬以上小於2000萬
05-企金未達3000萬
06-土地追蹤</t>
  </si>
  <si>
    <t xml:space="preserve">DA$RTP</t>
  </si>
  <si>
    <t xml:space="preserve">報表類別</t>
  </si>
  <si>
    <t xml:space="preserve">"S0"."DA$RTP"</t>
  </si>
  <si>
    <t xml:space="preserve">戶號    </t>
  </si>
  <si>
    <t xml:space="preserve">額度    </t>
  </si>
  <si>
    <t xml:space="preserve">ReCheckCode</t>
  </si>
  <si>
    <t xml:space="preserve">覆審記號</t>
  </si>
  <si>
    <t xml:space="preserve">1:免覆審 2:要覆審 3:不覆審 ; 空白</t>
  </si>
  <si>
    <t xml:space="preserve">FollowMark</t>
  </si>
  <si>
    <t xml:space="preserve">追蹤記號</t>
  </si>
  <si>
    <t xml:space="preserve">1:免追蹤 2:要追蹤 3:不追蹤 ; 空白</t>
  </si>
  <si>
    <t xml:space="preserve">ReChkYearMonth</t>
  </si>
  <si>
    <t xml:space="preserve">覆審年月</t>
  </si>
  <si>
    <t xml:space="preserve">LNMRVHP
LNMRVHP</t>
  </si>
  <si>
    <t xml:space="preserve">REVWMM
tTbsDyf</t>
  </si>
  <si>
    <t xml:space="preserve">覆審月份      </t>
  </si>
  <si>
    <t xml:space="preserve">CASE WHEN S0."REVWMM" &lt;= "tLastMonth" THEN TO_NUMBER(TO_CHAR(TRUNC("tTbsDyf"/ 10000))||LPAD("S0"."REVWMM", 2, '0')) ELSE TO_NUMBER(TO_CHAR(TRUNC("tTbsDyf"/ 10000)- 1)||LPAD("S0"."REVWMM", 2, '0')) END</t>
  </si>
  <si>
    <t xml:space="preserve">DrawdownDate</t>
  </si>
  <si>
    <t xml:space="preserve">撥款日期</t>
  </si>
  <si>
    <t xml:space="preserve">LMSLLD</t>
  </si>
  <si>
    <t xml:space="preserve">19110000+ "S1"."LMSLLD"</t>
  </si>
  <si>
    <t xml:space="preserve">LoanBal</t>
  </si>
  <si>
    <t xml:space="preserve">貸放餘額</t>
  </si>
  <si>
    <t xml:space="preserve">"S0"."SumLMSLBL"</t>
  </si>
  <si>
    <t xml:space="preserve">Evaluation</t>
  </si>
  <si>
    <t xml:space="preserve">評等</t>
  </si>
  <si>
    <t xml:space="preserve">CustTypeItem</t>
  </si>
  <si>
    <t xml:space="preserve">客戶別</t>
  </si>
  <si>
    <t xml:space="preserve">中文</t>
  </si>
  <si>
    <t xml:space="preserve">CdCode</t>
  </si>
  <si>
    <t xml:space="preserve">Item</t>
  </si>
  <si>
    <t xml:space="preserve">代碼說明</t>
  </si>
  <si>
    <t xml:space="preserve">NVARCHAR2
</t>
  </si>
  <si>
    <t xml:space="preserve">50
</t>
  </si>
  <si>
    <t xml:space="preserve">"CC"."Item"</t>
  </si>
  <si>
    <t xml:space="preserve">UsageItem</t>
  </si>
  <si>
    <t xml:space="preserve">用途別</t>
  </si>
  <si>
    <t xml:space="preserve">CityItem</t>
  </si>
  <si>
    <t xml:space="preserve">地區別</t>
  </si>
  <si>
    <t xml:space="preserve">LGTCTY</t>
  </si>
  <si>
    <t xml:space="preserve">縣市    </t>
  </si>
  <si>
    <t xml:space="preserve">6
</t>
  </si>
  <si>
    <t xml:space="preserve">"S1"."LGTCTY"</t>
  </si>
  <si>
    <t xml:space="preserve">ReChkUnit</t>
  </si>
  <si>
    <t xml:space="preserve">應覆審單位</t>
  </si>
  <si>
    <t xml:space="preserve">中文，同區域中心</t>
  </si>
  <si>
    <t xml:space="preserve">UNTUTC</t>
  </si>
  <si>
    <t xml:space="preserve">單位中文      </t>
  </si>
  <si>
    <t xml:space="preserve">12
</t>
  </si>
  <si>
    <t xml:space="preserve">"S1"."UNTUTC"</t>
  </si>
  <si>
    <t xml:space="preserve">DTARSN</t>
  </si>
  <si>
    <t xml:space="preserve">資料說明      </t>
  </si>
  <si>
    <t xml:space="preserve">220
</t>
  </si>
  <si>
    <t xml:space="preserve">"S1"."DTARSN"</t>
  </si>
  <si>
    <t xml:space="preserve">FROM (SELECT "REVWMM"
 ,"LMSACN"
 ,"LMSAPN"
 ,SUM("APLLAM") AS "APLLAM"
 FROM "LNH1480P"
 GROUP BY "REVWMM"
 ,"LMSACN"
 ,"LMSAPN"
 ) S0
 LEFT JOIN (SELECT "REVWMM"
 ,"LMSACN"
 ,"LMSAPN"
 ,"LMSLLD" ,"CUSECDDSC"
 ,"TB$FDS"
 ,"LOCLID" ,"DTARSN" ,ROW_NUMBER() OVER (PARTITION BY "REVWMM"
 ,"LMSACN"
 ,"LMSAPN"
 ORDER BY "LMSLLD" ASC) AS "Seq"
 FROM "LNH1480P"
 ) S1 ON S1."REVWMM" = S0."REVWMM"
 AND S1."LMSACN" = S0."LMSACN"
 AND S1."LMSAPN" = S0."LMSAPN"
 AND S1."Seq" = 1
 </t>
  </si>
  <si>
    <t xml:space="preserve">LNH1480P</t>
  </si>
  <si>
    <t xml:space="preserve">固定為「6」</t>
  </si>
  <si>
    <t xml:space="preserve">戶號      </t>
  </si>
  <si>
    <t xml:space="preserve">額度      </t>
  </si>
  <si>
    <t xml:space="preserve">LNH1480P
LNH1480P</t>
  </si>
  <si>
    <t xml:space="preserve">撥款日期  </t>
  </si>
  <si>
    <t xml:space="preserve">APLLAM</t>
  </si>
  <si>
    <t xml:space="preserve">貸出金額  </t>
  </si>
  <si>
    <t xml:space="preserve">11
</t>
  </si>
  <si>
    <t xml:space="preserve">"S0"."APLLAM"</t>
  </si>
  <si>
    <t xml:space="preserve">CUSECDDSC</t>
  </si>
  <si>
    <t xml:space="preserve">客戶別    </t>
  </si>
  <si>
    <t xml:space="preserve">"S1"."CUSECDDSC"</t>
  </si>
  <si>
    <t xml:space="preserve">TB$FDS</t>
  </si>
  <si>
    <t xml:space="preserve">欄位說明      </t>
  </si>
  <si>
    <t xml:space="preserve">"S1"."TB$FDS"</t>
  </si>
  <si>
    <t xml:space="preserve">LOCLID</t>
  </si>
  <si>
    <t xml:space="preserve">地區別        </t>
  </si>
  <si>
    <t xml:space="preserve">"S1"."LOCLID"</t>
  </si>
  <si>
    <t xml:space="preserve">NegAppr01</t>
  </si>
  <si>
    <t xml:space="preserve">FROM "NegTranNoMapping"
 LEFT JOIN "NegTrans" ON "NegTrans"."AcDate" = "NegTranNoMapping"."AcDate"
 AND "NegTrans"."TitaTlrNo" = "NegTranNoMapping"."TitaTlrNo"
 AND "NegTrans"."TitaTxtNo" = "NegTranNoMapping"."TitaTxtNo"
 LEFT JOIN "NegMain" ON "NegMain"."CustNo" = "NegTrans"."CustNo"
 AND "NegMain"."CaseSeq" = "NegTrans"."CaseSeq"
 LEFT JOIN "tbJCICAmtShare" ON "tbJCICAmtShare".CustIDN = "NegTranNoMapping"."CustIDN"
 AND "tbJCICAmtShare".RC_DATE = "NegTranNoMapping"."RC_DATE"
 AND "tbJCICAmtShare".ACCOUNT_DATE = "NegTranNoMapping"."ACCOUNT_DATE"
 AND "tbJCICAmtShare".BUSINESS_CODE = "NegTranNoMapping"."BUSINESS_CODE"
 LEFT JOIN "NegFinShare" ON "NegFinShare"."CustNo" = "NegTrans"."CustNo"
 AND "NegFinShare"."CaseSeq" = "NegTrans"."CaseSeq"
 AND "NegFinShare"."FinCode" = "tbJCICAmtShare".CREDIT_CODE
 LEFT JOIN "tbJCICAppr" ON "tbJCICAppr".CustIDN = "NegTranNoMapping"."CustIDN"
 AND "tbJCICAppr".RC_DATE = "NegTranNoMapping"."RC_DATE"
 AND "tbJCICAppr".BRINGUP_DATE = "tbJCICAmtShare".BRINGUP_DATE
 AND "tbJCICAppr".CREDIT_CODE = "tbJCICAmtShare".CREDIT_CODE
 </t>
  </si>
  <si>
    <t xml:space="preserve">"AcDate", "TitaTlrNo", "TitaTxtNo", "FinCode"</t>
  </si>
  <si>
    <t xml:space="preserve">WHERE "NegMain"."CustNo" IS NOT NULL</t>
  </si>
  <si>
    <t xml:space="preserve">偵測到 MERGE</t>
  </si>
  <si>
    <t xml:space="preserve">會計日期</t>
  </si>
  <si>
    <t xml:space="preserve">NegTrans</t>
  </si>
  <si>
    <t xml:space="preserve">DecimalD
</t>
  </si>
  <si>
    <t xml:space="preserve">"NegTrans"."AcDate"</t>
  </si>
  <si>
    <t xml:space="preserve">"NegTrans"."TitaTlrNo"</t>
  </si>
  <si>
    <t xml:space="preserve">DECIMAL
</t>
  </si>
  <si>
    <t xml:space="preserve">"NegTrans"."TitaTxtNo"</t>
  </si>
  <si>
    <t xml:space="preserve">FinCode</t>
  </si>
  <si>
    <t xml:space="preserve">債權機構代號</t>
  </si>
  <si>
    <t xml:space="preserve">tbJCICAmtShare</t>
  </si>
  <si>
    <t xml:space="preserve">CREDIT_CODE</t>
  </si>
  <si>
    <t xml:space="preserve">NVL("tbJCICAmtShare"."CREDIT_CODE", ' ')</t>
  </si>
  <si>
    <t xml:space="preserve">保貸戶須建立客戶主檔</t>
  </si>
  <si>
    <t xml:space="preserve">NegMain</t>
  </si>
  <si>
    <t xml:space="preserve">"NegMain"."CustNo"</t>
  </si>
  <si>
    <t xml:space="preserve">CaseSeq</t>
  </si>
  <si>
    <t xml:space="preserve">案件序號</t>
  </si>
  <si>
    <t xml:space="preserve">"NegMain"."CaseSeq"</t>
  </si>
  <si>
    <t xml:space="preserve">CaseKindCode</t>
  </si>
  <si>
    <t xml:space="preserve">共用代碼檔
1:債協
2:調解
3:更生
4:清算</t>
  </si>
  <si>
    <t xml:space="preserve">"NegMain"."CaseKindCode"</t>
  </si>
  <si>
    <t xml:space="preserve">ApprAmt</t>
  </si>
  <si>
    <t xml:space="preserve">撥付金額</t>
  </si>
  <si>
    <t xml:space="preserve">SHARE_AMT</t>
  </si>
  <si>
    <t xml:space="preserve">NVL("tbJCICAmtShare"."SHARE_AMT", 0)</t>
  </si>
  <si>
    <t xml:space="preserve">AccuApprAmt</t>
  </si>
  <si>
    <t xml:space="preserve">累計撥付金額</t>
  </si>
  <si>
    <t xml:space="preserve">AmtRatio</t>
  </si>
  <si>
    <t xml:space="preserve">撥付比例</t>
  </si>
  <si>
    <t xml:space="preserve">NegFinShare</t>
  </si>
  <si>
    <t xml:space="preserve">債權比例% </t>
  </si>
  <si>
    <t xml:space="preserve">NVL("NegFinShare"."AmtRatio", 0)</t>
  </si>
  <si>
    <t xml:space="preserve">ExportDate</t>
  </si>
  <si>
    <t xml:space="preserve">製檔日期</t>
  </si>
  <si>
    <t xml:space="preserve">L5707最大債權撥付產檔時寫入會計日</t>
  </si>
  <si>
    <t xml:space="preserve">EXPORTDATE</t>
  </si>
  <si>
    <t xml:space="preserve">NVL("tbJCICAmtShare"."EXPORTDATE", 0)</t>
  </si>
  <si>
    <t xml:space="preserve">ApprDate</t>
  </si>
  <si>
    <t xml:space="preserve">撥付日期</t>
  </si>
  <si>
    <t xml:space="preserve">L5708最大債權撥付出帳時寫入會計日</t>
  </si>
  <si>
    <t xml:space="preserve">tbJCICAppr</t>
  </si>
  <si>
    <t xml:space="preserve">APPR_DATE</t>
  </si>
  <si>
    <t xml:space="preserve">NVL("tbJCICAppr"."APPR_DATE", 0)</t>
  </si>
  <si>
    <t xml:space="preserve">BringUpDate</t>
  </si>
  <si>
    <t xml:space="preserve">提兌日</t>
  </si>
  <si>
    <t xml:space="preserve">L5709最大債權撥付回覆檔檢核時寫入會計日</t>
  </si>
  <si>
    <t xml:space="preserve">BRINGUP_DATE</t>
  </si>
  <si>
    <t xml:space="preserve">NVL("tbJCICAppr"."BRINGUP_DATE", 0)</t>
  </si>
  <si>
    <t xml:space="preserve">RemitBank</t>
  </si>
  <si>
    <t xml:space="preserve">匯款銀行</t>
  </si>
  <si>
    <t xml:space="preserve">REMIT_BANK</t>
  </si>
  <si>
    <t xml:space="preserve">"tbJCICAppr"."REMIT_BANK"</t>
  </si>
  <si>
    <t xml:space="preserve">RemitAcct</t>
  </si>
  <si>
    <t xml:space="preserve">匯款帳號</t>
  </si>
  <si>
    <t xml:space="preserve">REMIT_ACCOUNT</t>
  </si>
  <si>
    <t xml:space="preserve">"tbJCICAppr"."REMIT_ACCOUNT"</t>
  </si>
  <si>
    <t xml:space="preserve">DataSendUnit</t>
  </si>
  <si>
    <t xml:space="preserve">資料傳送單位</t>
  </si>
  <si>
    <t xml:space="preserve">DATA_SEND_UNIT</t>
  </si>
  <si>
    <t xml:space="preserve">"tbJCICAppr"."DATA_SEND_UNIT"</t>
  </si>
  <si>
    <t xml:space="preserve">ApprAcDate</t>
  </si>
  <si>
    <t xml:space="preserve">撥付傳票日</t>
  </si>
  <si>
    <t xml:space="preserve">ACCOUNT_DATE</t>
  </si>
  <si>
    <t xml:space="preserve">NVL("tbJCICAppr"."ACCOUNT_DATE", 0)</t>
  </si>
  <si>
    <t xml:space="preserve">ReplyCode</t>
  </si>
  <si>
    <t xml:space="preserve">回應代碼</t>
  </si>
  <si>
    <t xml:space="preserve">REPLY_CODE</t>
  </si>
  <si>
    <t xml:space="preserve">"tbJCICAppr"."REPLY_CODE"</t>
  </si>
  <si>
    <t xml:space="preserve">BatchTxtNo</t>
  </si>
  <si>
    <t xml:space="preserve">Batch交易序號</t>
  </si>
  <si>
    <t xml:space="preserve">Varchar2</t>
  </si>
  <si>
    <t xml:space="preserve">BatchTx01存入 BatchTx04用找到指定的NegAppr01</t>
  </si>
  <si>
    <t xml:space="preserve">固定為「NULL」</t>
  </si>
  <si>
    <t xml:space="preserve">NegFinAcct</t>
  </si>
  <si>
    <t xml:space="preserve">FROM "tbJCICAccountData" JCIC
 </t>
  </si>
  <si>
    <t xml:space="preserve">"FinCode"</t>
  </si>
  <si>
    <t xml:space="preserve">tbJCICAccountData</t>
  </si>
  <si>
    <t xml:space="preserve">"JCIC"."CREDIT_CODE"</t>
  </si>
  <si>
    <t xml:space="preserve">FinItem</t>
  </si>
  <si>
    <t xml:space="preserve">債權機構名稱</t>
  </si>
  <si>
    <t xml:space="preserve">CREDIT_NAME</t>
  </si>
  <si>
    <t xml:space="preserve">"JCIC"."CREDIT_NAME"</t>
  </si>
  <si>
    <t xml:space="preserve">"JCIC"."REMIT_BANK"</t>
  </si>
  <si>
    <t xml:space="preserve">"JCIC"."REMIT_ACCOUNT"</t>
  </si>
  <si>
    <t xml:space="preserve">DataSendSection</t>
  </si>
  <si>
    <t xml:space="preserve">"JCIC"."DATA_SEND_UNIT"</t>
  </si>
  <si>
    <t xml:space="preserve">FROM "tbJCICShare"
 LEFT JOIN "tbJCICMain" ON "tbJCICMain".CustIDN = "tbJCICShare".CustIDN
 AND "tbJCICMain".RC_DATE = "tbJCICShare".RC_DATE
 LEFT JOIN "NegMain" ON "NegMain"."CustNo" = "tbJCICMain".RC_ACCOUNT
 AND "NegMain"."ApplDate" = "tbJCICMain".RC_DATE
 </t>
  </si>
  <si>
    <t xml:space="preserve">"CustNo", "CaseSeq", "FinCode"</t>
  </si>
  <si>
    <t xml:space="preserve">債務人戶號</t>
  </si>
  <si>
    <t xml:space="preserve">債權機構</t>
  </si>
  <si>
    <t xml:space="preserve">tbJCICShare</t>
  </si>
  <si>
    <t xml:space="preserve">NVL("tbJCICShare"."CREDIT_CODE", ' ')</t>
  </si>
  <si>
    <t xml:space="preserve">ContractAmt</t>
  </si>
  <si>
    <t xml:space="preserve">簽約金額</t>
  </si>
  <si>
    <t xml:space="preserve">RC_AMT</t>
  </si>
  <si>
    <t xml:space="preserve">NVL("tbJCICShare"."RC_AMT", 0)</t>
  </si>
  <si>
    <t xml:space="preserve">CREDIT_RATE</t>
  </si>
  <si>
    <t xml:space="preserve">NVL("tbJCICShare"."CREDIT_RATE", 0)</t>
  </si>
  <si>
    <t xml:space="preserve">DueAmt</t>
  </si>
  <si>
    <t xml:space="preserve">期款</t>
  </si>
  <si>
    <t xml:space="preserve">PERIOD_AMT</t>
  </si>
  <si>
    <t xml:space="preserve">NVL("tbJCICShare"."PERIOD_AMT", 0)</t>
  </si>
  <si>
    <t xml:space="preserve">CancelDate</t>
  </si>
  <si>
    <t xml:space="preserve">註銷日期</t>
  </si>
  <si>
    <t xml:space="preserve">DEL_DATE</t>
  </si>
  <si>
    <t xml:space="preserve">NVL("tbJCICShare"."DEL_DATE", 0)</t>
  </si>
  <si>
    <t xml:space="preserve">CancelAmt</t>
  </si>
  <si>
    <t xml:space="preserve">註銷本金</t>
  </si>
  <si>
    <t xml:space="preserve">DEL_AMT</t>
  </si>
  <si>
    <t xml:space="preserve">"tbJCICShare"."DEL_AMT"</t>
  </si>
  <si>
    <t xml:space="preserve">FROM "tbJCICMain"
 LEFT JOIN (SELECT "tbJCICAmtShare".CustIDN
 ,SUM("tbJCICAmtShare".SHARE_AMT) AS SUM_SHARE_AMT
 FROM "tbJCICAmtShare"
 WHERE "tbJCICAmtShare".CREDIT_CODE = '458'
 GROUP BY "tbJCICAmtShare".CustIDN
 ) S2 ON S2.CustIDN = "tbJCICMain".CustIDN
 LEFT JOIN (SELECT DISTINCT
 "TBJCICZ050".CustIDN
 ,"RC_DATE"
 FROM "TBJCICZ050"
 ) Z050 ON Z050."CUSTIDN" = "tbJCICMain".CustIDN
 AND Z050."RC_DATE" = "tbJCICMain".RC_DATE
 LEFT JOIN (SELECT DISTINCT
 "TBJCICZ450".CustIDN
 FROM "TBJCICZ450"
 ) Z450 ON Z450."CUSTIDN" = "tbJCICMain".CustIDN
 LEFT JOIN (SELECT DISTINCT
 "TBJCICZ067".CustIDN
 FROM "TBJCICZ067"
 ) Z067 ON Z067."CUSTIDN" = "tbJCICMain".CustIDN
 LEFT JOIN "CustMain" CM ON CM."CustNo" = "tbJCICMain".RC_ACCOUNT
 </t>
  </si>
  <si>
    <t xml:space="preserve">"CustNo", "CaseSeq"</t>
  </si>
  <si>
    <t xml:space="preserve">tbJCICMain</t>
  </si>
  <si>
    <t xml:space="preserve">RC_ACCOUNT</t>
  </si>
  <si>
    <t xml:space="preserve">"tbJCICMain"."RC_ACCOUNT"</t>
  </si>
  <si>
    <t xml:space="preserve">tbJCICMain
tbJCICMain</t>
  </si>
  <si>
    <t xml:space="preserve">RC_DATE
RC_ACCOUNT</t>
  </si>
  <si>
    <t xml:space="preserve">ROW_NUMBER() OVER (PARTITION BY "tbJCICMain"."RC_ACCOUNT" ORDER BY "tbJCICMain"."RC_ACCOUNT", "tbJCICMain"."RC_DATE")</t>
  </si>
  <si>
    <t xml:space="preserve">共用代碼檔(CdCode.CaseKindCode)
1:債協
2:調解
3:更生
4:清算</t>
  </si>
  <si>
    <t xml:space="preserve">CASE WHEN Z050."CUSTIDN" IS NOT NULL THEN '1' WHEN Z450."CUSTIDN" IS NOT NULL THEN '2' WHEN Z067."CUSTIDN" IS NOT NULL THEN '3' ELSE '4' END</t>
  </si>
  <si>
    <t xml:space="preserve">Status</t>
  </si>
  <si>
    <t xml:space="preserve">債權戶況</t>
  </si>
  <si>
    <t xml:space="preserve">共用代碼檔(CdCode.NegStatus)
0:正常
1:已變更
2:毀諾
3:結案
4:未生效</t>
  </si>
  <si>
    <t xml:space="preserve">CUSTSTATUS</t>
  </si>
  <si>
    <t xml:space="preserve">CASE WHEN "tbJCICMain".CustStatus = '1' THEN '0' WHEN "tbJCICMain".CustStatus = '2' THEN '3' WHEN "tbJCICMain".CustStatus = '3' THEN '2' ELSE "tbJCICMain"."CUSTSTATUS" END</t>
  </si>
  <si>
    <t xml:space="preserve">CustLoanKind</t>
  </si>
  <si>
    <t xml:space="preserve">債權戶別</t>
  </si>
  <si>
    <t xml:space="preserve">共用代碼檔(CdCode.CustLoanKind)
1:放款戶
2:保貸戶
3:保證人</t>
  </si>
  <si>
    <t xml:space="preserve">CASE WHEN CM."CustTypeCode" = '05' THEN '2' ELSE '1' END</t>
  </si>
  <si>
    <t xml:space="preserve">DeferYMStart</t>
  </si>
  <si>
    <t xml:space="preserve">延期繳款年月(起)</t>
  </si>
  <si>
    <t xml:space="preserve">DeferYMEnd</t>
  </si>
  <si>
    <t xml:space="preserve">延期繳款年月(訖)</t>
  </si>
  <si>
    <t xml:space="preserve">協商申請日</t>
  </si>
  <si>
    <t xml:space="preserve">RC_DATE</t>
  </si>
  <si>
    <t xml:space="preserve">"tbJCICMain"."RC_DATE"</t>
  </si>
  <si>
    <t xml:space="preserve">月付金(期款)</t>
  </si>
  <si>
    <t xml:space="preserve">TOTAL_PERIOD_AMT</t>
  </si>
  <si>
    <t xml:space="preserve">"tbJCICMain"."TOTAL_PERIOD_AMT"</t>
  </si>
  <si>
    <t xml:space="preserve">TotalPeriod</t>
  </si>
  <si>
    <t xml:space="preserve">期數</t>
  </si>
  <si>
    <t xml:space="preserve">PERIOD</t>
  </si>
  <si>
    <t xml:space="preserve">"tbJCICMain"."PERIOD"</t>
  </si>
  <si>
    <t xml:space="preserve">IntRate</t>
  </si>
  <si>
    <t xml:space="preserve">計息條件(利率)</t>
  </si>
  <si>
    <t xml:space="preserve">RATE</t>
  </si>
  <si>
    <t xml:space="preserve">"tbJCICMain"."RATE"</t>
  </si>
  <si>
    <t xml:space="preserve">FirstDueDate</t>
  </si>
  <si>
    <t xml:space="preserve">首次應繳日</t>
  </si>
  <si>
    <t xml:space="preserve">FIRST_PAY_DATE</t>
  </si>
  <si>
    <t xml:space="preserve">"tbJCICMain"."FIRST_PAY_DATE"</t>
  </si>
  <si>
    <t xml:space="preserve">LastDueDate</t>
  </si>
  <si>
    <t xml:space="preserve">還款結束日</t>
  </si>
  <si>
    <t xml:space="preserve">PERIOD
FIRST_PAY_DATE</t>
  </si>
  <si>
    <t xml:space="preserve">TO_NUMBER(TO_CHAR(ADD_MONTHS(TO_DATE(TO_NUMBER("tbJCICMain"."FIRST_PAY_DATE"), 'yyyymmdd'), TO_NUMBER("tbJCICMain"."PERIOD")), 'yyyymmdd'))</t>
  </si>
  <si>
    <t xml:space="preserve">IsMainFin</t>
  </si>
  <si>
    <t xml:space="preserve">是否最大債權</t>
  </si>
  <si>
    <t xml:space="preserve">Y
N</t>
  </si>
  <si>
    <t xml:space="preserve">ISMAXBANK</t>
  </si>
  <si>
    <t xml:space="preserve">"tbJCICMain"."ISMAXBANK"</t>
  </si>
  <si>
    <t xml:space="preserve">TotalContrAmt</t>
  </si>
  <si>
    <t xml:space="preserve">簽約總金額</t>
  </si>
  <si>
    <t xml:space="preserve">本金</t>
  </si>
  <si>
    <t xml:space="preserve">TOTAL_RC_AMT</t>
  </si>
  <si>
    <t xml:space="preserve">"tbJCICMain"."TOTAL_RC_AMT"</t>
  </si>
  <si>
    <t xml:space="preserve">MainFinCode</t>
  </si>
  <si>
    <t xml:space="preserve">最大債權機構</t>
  </si>
  <si>
    <t xml:space="preserve">"tbJCICMain"."CREDIT_CODE"</t>
  </si>
  <si>
    <t xml:space="preserve">PrincipalBal</t>
  </si>
  <si>
    <t xml:space="preserve">總本金餘額</t>
  </si>
  <si>
    <t xml:space="preserve">一開始=TotalContrAmt</t>
  </si>
  <si>
    <t xml:space="preserve">AMT_BALANCE</t>
  </si>
  <si>
    <t xml:space="preserve">"tbJCICMain"."AMT_BALANCE"</t>
  </si>
  <si>
    <t xml:space="preserve">AccuTempAmt</t>
  </si>
  <si>
    <t xml:space="preserve">累繳金額</t>
  </si>
  <si>
    <t xml:space="preserve">結清時須減掉退還金額</t>
  </si>
  <si>
    <t xml:space="preserve">TEMP_CREDIT</t>
  </si>
  <si>
    <t xml:space="preserve">"tbJCICMain"."TEMP_CREDIT"</t>
  </si>
  <si>
    <t xml:space="preserve">AccuOverAmt</t>
  </si>
  <si>
    <t xml:space="preserve">累溢繳金額</t>
  </si>
  <si>
    <t xml:space="preserve">PAT_OVER_AMT
TEMP_CREDIT</t>
  </si>
  <si>
    <t xml:space="preserve">CASE WHEN "tbJCICMain".CustStatus = '2' THEN "tbJCICMain"."TEMP_CREDIT" ELSE "tbJCICMain"."PAT_OVER_AMT" END</t>
  </si>
  <si>
    <t xml:space="preserve">AccuDueAmt</t>
  </si>
  <si>
    <t xml:space="preserve">累應還金額</t>
  </si>
  <si>
    <t xml:space="preserve">繳款時更新,結清時等於累繳金額,其他等於期款乘以(首次應繳日至會計日之月差)</t>
  </si>
  <si>
    <t xml:space="preserve">PAY_AMT</t>
  </si>
  <si>
    <t xml:space="preserve">"tbJCICMain"."PAY_AMT"</t>
  </si>
  <si>
    <t xml:space="preserve">AccuSklShareAmt</t>
  </si>
  <si>
    <t xml:space="preserve">累新壽分攤金額</t>
  </si>
  <si>
    <t xml:space="preserve">NVL("S2"."SUM_SHARE_AMT", 0)</t>
  </si>
  <si>
    <t xml:space="preserve">RepaidPeriod</t>
  </si>
  <si>
    <t xml:space="preserve">已繳期數</t>
  </si>
  <si>
    <t xml:space="preserve">PAY_PERIOD</t>
  </si>
  <si>
    <t xml:space="preserve">"tbJCICMain"."PAY_PERIOD"</t>
  </si>
  <si>
    <t xml:space="preserve">TwoStepCode</t>
  </si>
  <si>
    <t xml:space="preserve">二階段註記</t>
  </si>
  <si>
    <t xml:space="preserve">Y
N
若有N階段還款的情況,此區會存入大於0之自然數代表N:第N階段還款</t>
  </si>
  <si>
    <t xml:space="preserve">固定為「N」</t>
  </si>
  <si>
    <t xml:space="preserve">ChgCondDate</t>
  </si>
  <si>
    <t xml:space="preserve">申請變更還款條件日</t>
  </si>
  <si>
    <t xml:space="preserve">NextPayDate</t>
  </si>
  <si>
    <t xml:space="preserve">下次應繳日</t>
  </si>
  <si>
    <t xml:space="preserve">下次哪天該繳錢</t>
  </si>
  <si>
    <t xml:space="preserve">NEXT_PAY_DATE</t>
  </si>
  <si>
    <t xml:space="preserve">"tbJCICMain"."NEXT_PAY_DATE"</t>
  </si>
  <si>
    <t xml:space="preserve">PayIntDate</t>
  </si>
  <si>
    <t xml:space="preserve">繳息迄日</t>
  </si>
  <si>
    <t xml:space="preserve">這次已繳到哪一天了</t>
  </si>
  <si>
    <t xml:space="preserve">PAY_INT_DATE</t>
  </si>
  <si>
    <t xml:space="preserve">"tbJCICMain"."PAY_INT_DATE"</t>
  </si>
  <si>
    <t xml:space="preserve">RepayPrincipal</t>
  </si>
  <si>
    <t xml:space="preserve">償還本金</t>
  </si>
  <si>
    <t xml:space="preserve">最後一次的還本本金,非累計</t>
  </si>
  <si>
    <t xml:space="preserve">REPAY_AMT</t>
  </si>
  <si>
    <t xml:space="preserve">"tbJCICMain"."REPAY_AMT"</t>
  </si>
  <si>
    <t xml:space="preserve">RepayInterest</t>
  </si>
  <si>
    <t xml:space="preserve">償還利息</t>
  </si>
  <si>
    <t xml:space="preserve">最後一次的還本利息,非累計</t>
  </si>
  <si>
    <t xml:space="preserve">REPAY_INT</t>
  </si>
  <si>
    <t xml:space="preserve">"tbJCICMain"."REPAY_INT"</t>
  </si>
  <si>
    <t xml:space="preserve">StatusDate</t>
  </si>
  <si>
    <t xml:space="preserve">戶況日期</t>
  </si>
  <si>
    <t xml:space="preserve">STATUS_DATE</t>
  </si>
  <si>
    <t xml:space="preserve">"tbJCICMain"."STATUS_DATE"</t>
  </si>
  <si>
    <t xml:space="preserve">ThisAcDate</t>
  </si>
  <si>
    <t xml:space="preserve">本次會計日期</t>
  </si>
  <si>
    <t xml:space="preserve">ThisTitaTlrNo</t>
  </si>
  <si>
    <t xml:space="preserve">本次經辦</t>
  </si>
  <si>
    <t xml:space="preserve">ThisTitaTxtNo</t>
  </si>
  <si>
    <t xml:space="preserve">本次交易序號</t>
  </si>
  <si>
    <t xml:space="preserve">LastAcDate</t>
  </si>
  <si>
    <t xml:space="preserve">上次會計日期</t>
  </si>
  <si>
    <t xml:space="preserve">LastTitaTlrNo</t>
  </si>
  <si>
    <t xml:space="preserve">上次經辦</t>
  </si>
  <si>
    <t xml:space="preserve">LastTitaTxtNo</t>
  </si>
  <si>
    <t xml:space="preserve">上次交易序號</t>
  </si>
  <si>
    <t xml:space="preserve">PayerCustNo</t>
  </si>
  <si>
    <t xml:space="preserve">付款人戶號</t>
  </si>
  <si>
    <t xml:space="preserve">債權戶別為[保證人]才需要輸入
依據問題單754</t>
  </si>
  <si>
    <t xml:space="preserve">FROM "NegTranNoMapping" MAP
 LEFT JOIN "tbJCICBusiness" BS ON BS.CustIDN = MAP."CustIDN"
 AND BS.RC_DATE = MAP."RC_DATE"
 AND BS.ACCOUNT_DATE = MAP."ACCOUNT_DATE"
 AND BS.BUSINESS_CODE = MAP."BUSINESS_CODE"
 LEFT JOIN (SELECT CustIDN
 ,RC_DATE
 ,ACCOUNT_DATE
 ,BUSINESS_CODE
 ,ExportDate
 ,SUM(SHARE_AMT) AS SUM_SHARE_AMT
 FROM "tbJCICAmtShare"
 WHERE CREDIT_CODE = '458'
 GROUP BY CustIDN
 ,RC_DATE
 ,ACCOUNT_DATE
 ,BUSINESS_CODE
 ,ExportDate
 ) S1 ON S1.CustIDN = BS.CustIDN
 AND S1.RC_DATE = BS.RC_DATE
 AND S1.ACCOUNT_DATE = BS.ACCOUNT_DATE
 AND S1.BUSINESS_CODE = BS.BUSINESS_CODE
 LEFT JOIN (SELECT CustIDN
 ,RC_DATE
 ,ACCOUNT_DATE
 ,BUSINESS_CODE
 ,MAX(ExportDate) AS ExportDate
 ,SUM(SHARE_AMT) AS SUM_SHARE_AMT
 FROM "tbJCICAmtShare"
 WHERE CREDIT_CODE &lt;&gt; '458'
 GROUP BY CustIDN
 ,RC_DATE
 ,ACCOUNT_DATE
 ,BUSINESS_CODE
 ) S2 ON S2.CustIDN = BS.CustIDN
 AND S2.RC_DATE = BS.RC_DATE
 AND S2.ACCOUNT_DATE = BS.ACCOUNT_DATE
 AND S2.BUSINESS_CODE = BS.BUSINESS_CODE
 LEFT JOIN "tbJCICMain" ON "tbJCICMain".CustIDN = BS.CustIDN
 AND "tbJCICMain".RC_DATE = BS.RC_DATE
 LEFT JOIN "NegMain" NM ON NM."CustNo" = "tbJCICMain".RC_ACCOUNT
 AND NM."ApplDate" = "tbJCICMain".RC_DATE
 </t>
  </si>
  <si>
    <t xml:space="preserve">"AcDate", "TitaTlrNo", "TitaTxtNo"</t>
  </si>
  <si>
    <t xml:space="preserve">WHERE NM."CustNo" IS NOT NULL</t>
  </si>
  <si>
    <t xml:space="preserve">NegTranNoMapping</t>
  </si>
  <si>
    <t xml:space="preserve">"MAP"."AcDate"</t>
  </si>
  <si>
    <t xml:space="preserve">"MAP"."TitaTlrNo"</t>
  </si>
  <si>
    <t xml:space="preserve">"MAP"."TitaTxtNo"</t>
  </si>
  <si>
    <t xml:space="preserve">"NM"."CustNo"</t>
  </si>
  <si>
    <t xml:space="preserve">"NM"."CaseSeq"</t>
  </si>
  <si>
    <t xml:space="preserve">EntryDate</t>
  </si>
  <si>
    <t xml:space="preserve">入帳日期</t>
  </si>
  <si>
    <t xml:space="preserve">tbJCICBusiness</t>
  </si>
  <si>
    <t xml:space="preserve">ENTER_DATE</t>
  </si>
  <si>
    <t xml:space="preserve">"BS"."ENTER_DATE"</t>
  </si>
  <si>
    <t xml:space="preserve">TxStatus</t>
  </si>
  <si>
    <t xml:space="preserve">交易狀態</t>
  </si>
  <si>
    <t xml:space="preserve">0:未入帳
1:待處理
2:已入帳</t>
  </si>
  <si>
    <t xml:space="preserve">CASE WHEN BS.BUSINESS_KIND = 1 THEN 0 ELSE 2 END</t>
  </si>
  <si>
    <t xml:space="preserve">TxKind</t>
  </si>
  <si>
    <t xml:space="preserve">交易別</t>
  </si>
  <si>
    <t xml:space="preserve"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</si>
  <si>
    <t xml:space="preserve">CASE WHEN BS.BUSINESS_KIND = 1 AND MAP."AcDate" = 0 THEN '9' WHEN BS.BUSINESS_KIND = 1 AND MAP."AcDate" != 0 THEN '0' WHEN BS.BUSINESS_KIND = 2 THEN '0' WHEN BS.BUSINESS_KIND = 3 THEN '3' WHEN BS.BUSINESS_KIND = 4 THEN '4' ELSE '0' END</t>
  </si>
  <si>
    <t xml:space="preserve">TxAmt</t>
  </si>
  <si>
    <t xml:space="preserve">交易金額</t>
  </si>
  <si>
    <t xml:space="preserve">暫收金額，轉入金額</t>
  </si>
  <si>
    <t xml:space="preserve">NVL("BS"."TEMP_CREDIT", 0)</t>
  </si>
  <si>
    <t xml:space="preserve">本金餘額</t>
  </si>
  <si>
    <t xml:space="preserve">NVL("BS"."AMT_BALANCE", 0)</t>
  </si>
  <si>
    <t xml:space="preserve">ReturnAmt</t>
  </si>
  <si>
    <t xml:space="preserve">退還金額</t>
  </si>
  <si>
    <t xml:space="preserve">結清時才有，</t>
  </si>
  <si>
    <t xml:space="preserve">TEMP_CREDIT_LOAN_AMT</t>
  </si>
  <si>
    <t xml:space="preserve">CASE WHEN NVL(BS.TEMP_CREDIT_LOAN_AMT,0) &lt; 0 THEN ABS(NVL("BS"."TEMP_CREDIT_LOAN_AMT", 0)) ELSE 0 END</t>
  </si>
  <si>
    <t xml:space="preserve">SklShareAmt</t>
  </si>
  <si>
    <t xml:space="preserve">新壽攤分</t>
  </si>
  <si>
    <t xml:space="preserve">依債權分配比率計算</t>
  </si>
  <si>
    <t xml:space="preserve">NVL("S1"."SUM_SHARE_AMT", 0)</t>
  </si>
  <si>
    <t xml:space="preserve">交易金額-退還金額-新壽攤分</t>
  </si>
  <si>
    <t xml:space="preserve">撥付製檔日</t>
  </si>
  <si>
    <t xml:space="preserve">L5707最大債權撥付產檔時寫入[L5074撥付製檔]</t>
  </si>
  <si>
    <t xml:space="preserve">NVL(NVL("S1"."EXPORTDATE", "S2"."EXPORTDATE"), 0)</t>
  </si>
  <si>
    <t xml:space="preserve">ExportAcDate</t>
  </si>
  <si>
    <t xml:space="preserve">撥付出帳日</t>
  </si>
  <si>
    <t xml:space="preserve">L5708最大債權撥付出帳時寫入[L5074撥付出帳]</t>
  </si>
  <si>
    <t xml:space="preserve">TempRepayAmt</t>
  </si>
  <si>
    <t xml:space="preserve">暫收抵繳金額</t>
  </si>
  <si>
    <t xml:space="preserve">還款金額減暫收金額，為正時</t>
  </si>
  <si>
    <t xml:space="preserve">NVL("BS"."TEMP_CREDIT_LOAN_AMT", 0)</t>
  </si>
  <si>
    <t xml:space="preserve">OverRepayAmt</t>
  </si>
  <si>
    <t xml:space="preserve">溢收抵繳金額</t>
  </si>
  <si>
    <t xml:space="preserve">暫收金額減還款金額，為負時
溢繳款=轉入溢收金額 - 溢收抵繳金額</t>
  </si>
  <si>
    <t xml:space="preserve">TEMP_CREDIT_OVER_AMT</t>
  </si>
  <si>
    <t xml:space="preserve">NVL("BS"."TEMP_CREDIT_OVER_AMT", 0)</t>
  </si>
  <si>
    <t xml:space="preserve">PrincipalAmt</t>
  </si>
  <si>
    <t xml:space="preserve">本金金額</t>
  </si>
  <si>
    <t xml:space="preserve">還款金額 = 本金+利息</t>
  </si>
  <si>
    <t xml:space="preserve">WRITEOFF_AMT</t>
  </si>
  <si>
    <t xml:space="preserve">NVL("BS"."WRITEOFF_AMT", 0)</t>
  </si>
  <si>
    <t xml:space="preserve">InterestAmt</t>
  </si>
  <si>
    <t xml:space="preserve">利息金額</t>
  </si>
  <si>
    <t xml:space="preserve">WRITEOFF_INT</t>
  </si>
  <si>
    <t xml:space="preserve">NVL("BS"."WRITEOFF_INT", 0)</t>
  </si>
  <si>
    <t xml:space="preserve">OverAmt</t>
  </si>
  <si>
    <t xml:space="preserve">轉入溢收金額</t>
  </si>
  <si>
    <t xml:space="preserve">暫收金額減還款金額，為正時</t>
  </si>
  <si>
    <t xml:space="preserve">INTO_OVER_AMT</t>
  </si>
  <si>
    <t xml:space="preserve">NVL("BS"."INTO_OVER_AMT", 0)</t>
  </si>
  <si>
    <t xml:space="preserve">IntStartDate</t>
  </si>
  <si>
    <t xml:space="preserve">繳息起日</t>
  </si>
  <si>
    <t xml:space="preserve">根據期數去計算</t>
  </si>
  <si>
    <t xml:space="preserve">PAY_START_DATE</t>
  </si>
  <si>
    <t xml:space="preserve">NVL("BS"."PAY_START_DATE", 0)</t>
  </si>
  <si>
    <t xml:space="preserve">IntEndDate</t>
  </si>
  <si>
    <t xml:space="preserve">NVL("BS"."PAY_INT_DATE", 0)</t>
  </si>
  <si>
    <t xml:space="preserve">RepayPeriod</t>
  </si>
  <si>
    <t xml:space="preserve">還款期數</t>
  </si>
  <si>
    <t xml:space="preserve">NVL("BS"."PAY_PERIOD", 0)</t>
  </si>
  <si>
    <t xml:space="preserve">RepayDate</t>
  </si>
  <si>
    <t xml:space="preserve">入帳還款日期</t>
  </si>
  <si>
    <t xml:space="preserve">L5702暫收入帳時寫入[L5074入帳還款]</t>
  </si>
  <si>
    <t xml:space="preserve">OrgAccuOverAmt</t>
  </si>
  <si>
    <t xml:space="preserve">累溢繳款(交易前)</t>
  </si>
  <si>
    <t xml:space="preserve">累溢繳款(交易後)</t>
  </si>
  <si>
    <t xml:space="preserve">ShouldPayPeriod</t>
  </si>
  <si>
    <t xml:space="preserve">本次應還期數</t>
  </si>
  <si>
    <t xml:space="preserve">期金</t>
  </si>
  <si>
    <t xml:space="preserve">NegMain的期金</t>
  </si>
  <si>
    <t xml:space="preserve">ThisEntdy</t>
  </si>
  <si>
    <t xml:space="preserve">本次交易日</t>
  </si>
  <si>
    <t xml:space="preserve">本次TxTemp</t>
  </si>
  <si>
    <t xml:space="preserve">ThisKinbr</t>
  </si>
  <si>
    <t xml:space="preserve">本次分行別</t>
  </si>
  <si>
    <t xml:space="preserve">varchar2</t>
  </si>
  <si>
    <t xml:space="preserve">ThisTlrNo</t>
  </si>
  <si>
    <t xml:space="preserve">本次交易員代號</t>
  </si>
  <si>
    <t xml:space="preserve">ThisTxtNo</t>
  </si>
  <si>
    <t xml:space="preserve">ThisSeqNo</t>
  </si>
  <si>
    <t xml:space="preserve">本次序號</t>
  </si>
  <si>
    <t xml:space="preserve">LastEntdy</t>
  </si>
  <si>
    <t xml:space="preserve">上次交易日</t>
  </si>
  <si>
    <t xml:space="preserve">上次TxTemp</t>
  </si>
  <si>
    <t xml:space="preserve">LastKinbr</t>
  </si>
  <si>
    <t xml:space="preserve">上次分行別</t>
  </si>
  <si>
    <t xml:space="preserve">LastTlrNo</t>
  </si>
  <si>
    <t xml:space="preserve">上次交易員代號</t>
  </si>
  <si>
    <t xml:space="preserve">LastTxtNo</t>
  </si>
  <si>
    <t xml:space="preserve">LastSeqNo</t>
  </si>
  <si>
    <t xml:space="preserve">上次序號</t>
  </si>
  <si>
    <t xml:space="preserve">PfBsDetail</t>
  </si>
  <si>
    <t xml:space="preserve">FROM (SELECT YAC."LMSACN"
 , YAC."LMSAPN"
 , YAC."LMSASQ"
 , YAC."EMPCOD"
 , YAC."LMSLLD"
 , YAC."CASCDE"
 , YAC."LMSFLA"
 , YAC."ADTYMT"
 , YG5."BCMDPT"
 , ROW_NUMBER() OVER (PARTITION BY YAC."LMSACN"
 , YAC."LMSAPN"
 , YAC."LMSASQ"
 ORDER BY YAC."LMSACN"
 , YAC."LMSAPN"
 , YAC."LMSASQ"
 , YAC."ADTYMT" DESC) AS SEQ
 FROM "LN$YACP" YAC
 LEFT JOIN "LN$YG5P" YG5 ON YG5."EMPCOD" = YAC."EMPCOD"
 AND YG5."ADTYMT" = YAC."ADTYMT"
 WHERE NVL(YAC."EMPCOD",' ') &lt;&gt; ' ' AND YAC."CUSCCD" = 'H'
 AND YAC."LMSLLD" &gt;= 20200610
 ) S1
 LEFT JOIN "FacMain" FAC ON FAC."CustNo" = S1."LMSACN"
 AND FAC."FacmNo" = S1."LMSAPN"
 LEFT JOIN "LoanBorMain" BOR ON BOR."CustNo" = S1."LMSACN"
 AND BOR."FacmNo" = S1."LMSAPN"
 AND BOR."BormNo" = S1."LMSASQ"
 </t>
  </si>
  <si>
    <t xml:space="preserve">"LogNo"</t>
  </si>
  <si>
    <t xml:space="preserve">WHERE S1."SEQ" = 1 </t>
  </si>
  <si>
    <t xml:space="preserve">LogNo</t>
  </si>
  <si>
    <t xml:space="preserve">auto</t>
  </si>
  <si>
    <t xml:space="preserve">LN$YACP
LN$YACP
LN$YACP
LN$YACP
LN$YACP
LoanBorMain</t>
  </si>
  <si>
    <t xml:space="preserve">CASCDE
LMSASQ
LMSAPN
LMSACN
LMSLLD
DrawdownDate</t>
  </si>
  <si>
    <t xml:space="preserve">計件代碼    
撥款        
額度        
戶號        
撥款日期    
撥款日期, 預約日期</t>
  </si>
  <si>
    <t xml:space="preserve">C
N
N
N
N
DECIMALD
</t>
  </si>
  <si>
    <t xml:space="preserve">1
3
3
7
8
8
</t>
  </si>
  <si>
    <t xml:space="preserve">
</t>
  </si>
  <si>
    <t xml:space="preserve">ROW_NUMBER() OVER ( ORDER BY NVL("BOR"."DrawdownDate", "S1"."LMSLLD"), "S1"."LMSACN", "S1"."LMSAPN", "S1"."LMSASQ", "S1"."CASCDE")</t>
  </si>
  <si>
    <t xml:space="preserve">PerfDate</t>
  </si>
  <si>
    <t xml:space="preserve">業績日期</t>
  </si>
  <si>
    <t xml:space="preserve">業績日期=系統營業日
1.撥貸(計件代碼變更)，為撥款日期；計件代碼變更不可跨工作月
2.部分償還、提前結案，為會計日</t>
  </si>
  <si>
    <t xml:space="preserve">LN$YACP
LoanBorMain</t>
  </si>
  <si>
    <t xml:space="preserve">LMSLLD
DrawdownDate</t>
  </si>
  <si>
    <t xml:space="preserve">撥款日期    
撥款日期, 預約日期</t>
  </si>
  <si>
    <t xml:space="preserve">N
DECIMALD
</t>
  </si>
  <si>
    <t xml:space="preserve">8
8
</t>
  </si>
  <si>
    <t xml:space="preserve">NVL("BOR"."DrawdownDate", "S1"."LMSLLD")</t>
  </si>
  <si>
    <t xml:space="preserve"> </t>
  </si>
  <si>
    <t xml:space="preserve">LN$YACP</t>
  </si>
  <si>
    <t xml:space="preserve">戶號        </t>
  </si>
  <si>
    <t xml:space="preserve">"S1"."LMSACN"</t>
  </si>
  <si>
    <t xml:space="preserve">額度        </t>
  </si>
  <si>
    <t xml:space="preserve">"S1"."LMSAPN"</t>
  </si>
  <si>
    <t xml:space="preserve">BormNo</t>
  </si>
  <si>
    <t xml:space="preserve">撥款序號</t>
  </si>
  <si>
    <t xml:space="preserve">LMSASQ</t>
  </si>
  <si>
    <t xml:space="preserve">撥款        </t>
  </si>
  <si>
    <t xml:space="preserve">"S1"."LMSASQ"</t>
  </si>
  <si>
    <t xml:space="preserve">RepayType</t>
  </si>
  <si>
    <t xml:space="preserve">還款類別</t>
  </si>
  <si>
    <t xml:space="preserve">0.撥款(計件代碼變更) 2.部分償還 3.提前結案4.人工增減業績</t>
  </si>
  <si>
    <t xml:space="preserve">BsOfficer</t>
  </si>
  <si>
    <t xml:space="preserve">房貸專員</t>
  </si>
  <si>
    <t xml:space="preserve">FacMain.BusinessOfficer 放款業務專員</t>
  </si>
  <si>
    <t xml:space="preserve">EMPCOD</t>
  </si>
  <si>
    <t xml:space="preserve">員工代號    </t>
  </si>
  <si>
    <t xml:space="preserve">"S1"."EMPCOD"</t>
  </si>
  <si>
    <t xml:space="preserve">DeptCode</t>
  </si>
  <si>
    <t xml:space="preserve">部室代號</t>
  </si>
  <si>
    <t xml:space="preserve">應以PfBsOfficer(房貸專員業績目標檔)計算業績</t>
  </si>
  <si>
    <t xml:space="preserve">LN$YG5P</t>
  </si>
  <si>
    <t xml:space="preserve">BCMDPT</t>
  </si>
  <si>
    <t xml:space="preserve">部室代號    </t>
  </si>
  <si>
    <t xml:space="preserve">"S1"."BCMDPT"</t>
  </si>
  <si>
    <t xml:space="preserve">撥款日</t>
  </si>
  <si>
    <t xml:space="preserve">ProdCode</t>
  </si>
  <si>
    <t xml:space="preserve">商品代碼</t>
  </si>
  <si>
    <t xml:space="preserve">FacMain.ProdNo 商品代碼</t>
  </si>
  <si>
    <t xml:space="preserve">FacMain</t>
  </si>
  <si>
    <t xml:space="preserve">ProdNo</t>
  </si>
  <si>
    <t xml:space="preserve">RPAD("FAC"."ProdNo", 2, ' ')</t>
  </si>
  <si>
    <t xml:space="preserve">PieceCode</t>
  </si>
  <si>
    <t xml:space="preserve">計件代碼</t>
  </si>
  <si>
    <t xml:space="preserve">CASCDE</t>
  </si>
  <si>
    <t xml:space="preserve">計件代碼    </t>
  </si>
  <si>
    <t xml:space="preserve">"S1"."CASCDE"</t>
  </si>
  <si>
    <t xml:space="preserve">DrawdownAmt</t>
  </si>
  <si>
    <t xml:space="preserve">撥款金額/追回金額 </t>
  </si>
  <si>
    <t xml:space="preserve">撥款為正值，部分償還、提前結案為負值，計件代碼變更為零</t>
  </si>
  <si>
    <t xml:space="preserve">LoanBorMain</t>
  </si>
  <si>
    <t xml:space="preserve">撥款金額</t>
  </si>
  <si>
    <t xml:space="preserve">16
</t>
  </si>
  <si>
    <t xml:space="preserve">NVL("BOR"."DrawdownAmt", 0)</t>
  </si>
  <si>
    <t xml:space="preserve">PerfCnt</t>
  </si>
  <si>
    <t xml:space="preserve">件數</t>
  </si>
  <si>
    <t xml:space="preserve">PerfAmt</t>
  </si>
  <si>
    <t xml:space="preserve">業績金額</t>
  </si>
  <si>
    <t xml:space="preserve">WorkMonth</t>
  </si>
  <si>
    <t xml:space="preserve">工作月</t>
  </si>
  <si>
    <t xml:space="preserve">ADTYMT</t>
  </si>
  <si>
    <t xml:space="preserve">年月份      </t>
  </si>
  <si>
    <t xml:space="preserve">"S1"."ADTYMT"</t>
  </si>
  <si>
    <t xml:space="preserve">WorkSeason</t>
  </si>
  <si>
    <t xml:space="preserve">工作季</t>
  </si>
  <si>
    <t xml:space="preserve">CASE WHEN SUBSTR(TO_CHAR(S1."ADTYMT"),-2) IN ('01','02','03') THEN TO_NUMBER(SUBSTR(TO_CHAR("S1"."ADTYMT"), 0, 4)||'1') WHEN SUBSTR(TO_CHAR(S1."ADTYMT"),-2) IN ('04','05','06') THEN TO_NUMBER(SUBSTR(TO_CHAR("S1"."ADTYMT"), 0, 4)||'2') WHEN SUBSTR(TO_CHAR(S1."ADTYMT"),-2) IN ('07','08','09') THEN TO_NUMBER(SUBSTR(TO_CHAR("S1"."ADTYMT"), 0, 4)||'3') ELSE TO_NUMBER(SUBSTR(TO_CHAR("S1"."ADTYMT"), 0, 4)||'4') END</t>
  </si>
  <si>
    <t xml:space="preserve">PfBsOfficer</t>
  </si>
  <si>
    <t xml:space="preserve">FROM "LN$YG5P"
 LEFT JOIN (SELECT DISTINCT
 "DistCode"
 ,"DistItem"
 FROM "CdBcm"
 WHERE "DistCode" IS NOT NULL
 ) S1 ON TRIM(S1."DistItem") = TRIM("LN$YG5P"."UNTBRC")
 AND TRIM("LN$YG5P"."UNTBRC") IS NOT NULL
 </t>
  </si>
  <si>
    <t xml:space="preserve">"WorkMonth", "EmpNo"</t>
  </si>
  <si>
    <t xml:space="preserve">年月份</t>
  </si>
  <si>
    <t xml:space="preserve">"LN$YG5P"."ADTYMT"</t>
  </si>
  <si>
    <t xml:space="preserve">EmpNo</t>
  </si>
  <si>
    <t xml:space="preserve">員工代號</t>
  </si>
  <si>
    <t xml:space="preserve">"LN$YG5P"."EMPCOD"</t>
  </si>
  <si>
    <t xml:space="preserve">Fullname</t>
  </si>
  <si>
    <t xml:space="preserve">員工姓名</t>
  </si>
  <si>
    <t xml:space="preserve">EMPNAM</t>
  </si>
  <si>
    <t xml:space="preserve">員工姓名    </t>
  </si>
  <si>
    <t xml:space="preserve">"LN$YG5P"."EMPNAM"</t>
  </si>
  <si>
    <t xml:space="preserve">AreaCode</t>
  </si>
  <si>
    <t xml:space="preserve">區域中心</t>
  </si>
  <si>
    <t xml:space="preserve">BCMCOD</t>
  </si>
  <si>
    <t xml:space="preserve">單位代號    </t>
  </si>
  <si>
    <t xml:space="preserve">"LN$YG5P"."BCMCOD"</t>
  </si>
  <si>
    <t xml:space="preserve">AreaItem</t>
  </si>
  <si>
    <t xml:space="preserve">中心中文</t>
  </si>
  <si>
    <t xml:space="preserve">CASE WHEN "LN$YG5P"."BCMCOD" = '10HC00' THEN '北部區域中心' WHEN "LN$YG5P"."BCMCOD" = '10HL00' THEN '南部區域中心' WHEN "LN$YG5P"."BCMCOD" = '10HJ00' THEN '中部區域中心' ELSE '' END</t>
  </si>
  <si>
    <t xml:space="preserve">"LN$YG5P"."BCMDPT"</t>
  </si>
  <si>
    <t xml:space="preserve">DepItem</t>
  </si>
  <si>
    <t xml:space="preserve">部室中文</t>
  </si>
  <si>
    <t xml:space="preserve">UNTDVC</t>
  </si>
  <si>
    <t xml:space="preserve">部室中文    </t>
  </si>
  <si>
    <t xml:space="preserve">"LN$YG5P"."UNTDVC"</t>
  </si>
  <si>
    <t xml:space="preserve">DistCode</t>
  </si>
  <si>
    <t xml:space="preserve">區部代號</t>
  </si>
  <si>
    <t xml:space="preserve">可不輸入</t>
  </si>
  <si>
    <t xml:space="preserve">CdBcm</t>
  </si>
  <si>
    <t xml:space="preserve">"S1"."DistCode"</t>
  </si>
  <si>
    <t xml:space="preserve">DistItem</t>
  </si>
  <si>
    <t xml:space="preserve">區部中文</t>
  </si>
  <si>
    <t xml:space="preserve">2021/4/9 調整欄位長度</t>
  </si>
  <si>
    <t xml:space="preserve">UNTBRC</t>
  </si>
  <si>
    <t xml:space="preserve">區部中文    </t>
  </si>
  <si>
    <t xml:space="preserve">"LN$YG5P"."UNTBRC"</t>
  </si>
  <si>
    <t xml:space="preserve">StationName</t>
  </si>
  <si>
    <t xml:space="preserve">駐在地</t>
  </si>
  <si>
    <t xml:space="preserve">2021/3/30 新增欄位，預設空白</t>
  </si>
  <si>
    <t xml:space="preserve">GoalAmt</t>
  </si>
  <si>
    <t xml:space="preserve">目標金額</t>
  </si>
  <si>
    <t xml:space="preserve">GALFLA</t>
  </si>
  <si>
    <t xml:space="preserve">目標金額    </t>
  </si>
  <si>
    <t xml:space="preserve">"LN$YG5P"."GALFLA"</t>
  </si>
  <si>
    <t xml:space="preserve">SmryGoalAmt</t>
  </si>
  <si>
    <t xml:space="preserve">累計目標金額</t>
  </si>
  <si>
    <t xml:space="preserve">TGOALAMT</t>
  </si>
  <si>
    <t xml:space="preserve">"LN$YG5P"."TGOALAMT"</t>
  </si>
  <si>
    <t xml:space="preserve">PfCoOfficer</t>
  </si>
  <si>
    <t xml:space="preserve">FROM "TB$EMCP" EMCP
 LEFT JOIN "CdEmp" CDE ON CDE."EmployeeNo" = EMCP."EMPCOD"
 </t>
  </si>
  <si>
    <t xml:space="preserve">"EmpNo", "EffectiveDate"</t>
  </si>
  <si>
    <t xml:space="preserve">TB$EMCP</t>
  </si>
  <si>
    <t xml:space="preserve">"EMCP"."EMPCOD"</t>
  </si>
  <si>
    <t xml:space="preserve">EffectiveDate</t>
  </si>
  <si>
    <t xml:space="preserve">生效日期</t>
  </si>
  <si>
    <t xml:space="preserve">CLSDAT</t>
  </si>
  <si>
    <t xml:space="preserve">生效日期    </t>
  </si>
  <si>
    <t xml:space="preserve">"EMCP"."CLSDAT"</t>
  </si>
  <si>
    <t xml:space="preserve">IneffectiveDate</t>
  </si>
  <si>
    <t xml:space="preserve">停效日期</t>
  </si>
  <si>
    <t xml:space="preserve">3/25新加欄位，舊資料、轉換資料設為2910/12/31</t>
  </si>
  <si>
    <t xml:space="preserve">固定為「29101231」</t>
  </si>
  <si>
    <t xml:space="preserve">單位代號</t>
  </si>
  <si>
    <t xml:space="preserve">4/27新增，紀錄資料新增當下該員工所屬單位代號</t>
  </si>
  <si>
    <t xml:space="preserve">CenterCode</t>
  </si>
  <si>
    <t xml:space="preserve">"CDE"."CenterCode"</t>
  </si>
  <si>
    <t xml:space="preserve">4/27新增，紀錄資料新增當下該員工所屬區部代號</t>
  </si>
  <si>
    <t xml:space="preserve">CenterCode1</t>
  </si>
  <si>
    <t xml:space="preserve">"CDE"."CenterCode1"</t>
  </si>
  <si>
    <t xml:space="preserve">4/27新增，紀錄資料新增當下該員工所屬部室代號</t>
  </si>
  <si>
    <t xml:space="preserve">CenterCode2</t>
  </si>
  <si>
    <t xml:space="preserve">"CDE"."CenterCode2"</t>
  </si>
  <si>
    <t xml:space="preserve">單位中文</t>
  </si>
  <si>
    <t xml:space="preserve">4/27新增，紀錄資料新增當下該員工所屬單位中文</t>
  </si>
  <si>
    <t xml:space="preserve">CenterCodeName</t>
  </si>
  <si>
    <t xml:space="preserve">單位名稱</t>
  </si>
  <si>
    <t xml:space="preserve">20
</t>
  </si>
  <si>
    <t xml:space="preserve">SUBSTR(TO_NCHAR("CDE"."CenterCodeName"), 0, 20)</t>
  </si>
  <si>
    <t xml:space="preserve">4/27新增，紀錄資料新增當下該員工所屬區部中文</t>
  </si>
  <si>
    <t xml:space="preserve">CenterCode1Name</t>
  </si>
  <si>
    <t xml:space="preserve">區部名稱</t>
  </si>
  <si>
    <t xml:space="preserve">SUBSTR(TO_NCHAR("CDE"."CenterCode1Name"), 0, 20)</t>
  </si>
  <si>
    <t xml:space="preserve">DeptItem</t>
  </si>
  <si>
    <t xml:space="preserve">4/27新增，紀錄資料新增當下該員工所屬部室中文</t>
  </si>
  <si>
    <t xml:space="preserve">CenterCode2Name</t>
  </si>
  <si>
    <t xml:space="preserve">部室名稱</t>
  </si>
  <si>
    <t xml:space="preserve">SUBSTR(TO_NCHAR("CDE"."CenterCode2Name"), 0, 20)</t>
  </si>
  <si>
    <t xml:space="preserve">EmpClass</t>
  </si>
  <si>
    <t xml:space="preserve">協辦等級</t>
  </si>
  <si>
    <t xml:space="preserve">1: 初級
2: 中級
3: 高級</t>
  </si>
  <si>
    <t xml:space="preserve">EMPCLS</t>
  </si>
  <si>
    <t xml:space="preserve">協辦等級    </t>
  </si>
  <si>
    <t xml:space="preserve">"EMCP"."EMPCLS"</t>
  </si>
  <si>
    <t xml:space="preserve">ClassPass</t>
  </si>
  <si>
    <t xml:space="preserve">初階授信通過</t>
  </si>
  <si>
    <t xml:space="preserve">輸入Y or spaces
Y: 通過</t>
  </si>
  <si>
    <t xml:space="preserve">CLSTST</t>
  </si>
  <si>
    <t xml:space="preserve">NVL("EMCP"."CLSTST", ' ')</t>
  </si>
  <si>
    <t xml:space="preserve">PfDeparment</t>
  </si>
  <si>
    <t xml:space="preserve">FROM "LA$QHCP"
 </t>
  </si>
  <si>
    <t xml:space="preserve">"DistCode", "DeptCode", "UnitCode"</t>
  </si>
  <si>
    <t xml:space="preserve">UnitCode</t>
  </si>
  <si>
    <t xml:space="preserve">v、 、</t>
  </si>
  <si>
    <t xml:space="preserve">LA$QHCP</t>
  </si>
  <si>
    <t xml:space="preserve">NVL("LA$QHCP"."BCMCOD", ' ')</t>
  </si>
  <si>
    <t xml:space="preserve">v、v、</t>
  </si>
  <si>
    <t xml:space="preserve">UNTBRN</t>
  </si>
  <si>
    <t xml:space="preserve">NVL("LA$QHCP"."UNTBRN", ' ')</t>
  </si>
  <si>
    <t xml:space="preserve">v、v、v</t>
  </si>
  <si>
    <t xml:space="preserve">NVL("LA$QHCP"."BCMDPT", ' ')</t>
  </si>
  <si>
    <t xml:space="preserve">NVL("LA$QHCP"."EMPCOD", ' ')</t>
  </si>
  <si>
    <t xml:space="preserve">UnitItem</t>
  </si>
  <si>
    <t xml:space="preserve">TRIM(TO_SINGLE_BYTE(NVL("LA$QHCP"."UNTUTC", ' ')))</t>
  </si>
  <si>
    <t xml:space="preserve">TRIM(TO_SINGLE_BYTE(NVL("LA$QHCP"."UNTBRC", ' ')))</t>
  </si>
  <si>
    <t xml:space="preserve">TRIM(TO_SINGLE_BYTE(NVL("LA$QHCP"."UNTDVC", ' ')))</t>
  </si>
  <si>
    <t xml:space="preserve">DirectorCode</t>
  </si>
  <si>
    <t xml:space="preserve">處長主任別</t>
  </si>
  <si>
    <t xml:space="preserve">MGTAGT</t>
  </si>
  <si>
    <t xml:space="preserve">TRIM(TO_SINGLE_BYTE(NVL("LA$QHCP"."MGTAGT", ' ')))</t>
  </si>
  <si>
    <t xml:space="preserve">EmpName</t>
  </si>
  <si>
    <t xml:space="preserve">TRIM(TO_SINGLE_BYTE(NVL("LA$QHCP"."EMPNAM", ' ')))</t>
  </si>
  <si>
    <t xml:space="preserve">DepartOfficer</t>
  </si>
  <si>
    <t xml:space="preserve">專員姓名</t>
  </si>
  <si>
    <t xml:space="preserve">EMPNAMP</t>
  </si>
  <si>
    <t xml:space="preserve">TRIM(TO_SINGLE_BYTE(NVL("LA$QHCP"."EMPNAMP", ' ')))</t>
  </si>
  <si>
    <t xml:space="preserve">GoalCnt</t>
  </si>
  <si>
    <t xml:space="preserve">目標件數</t>
  </si>
  <si>
    <t xml:space="preserve">GOALNO</t>
  </si>
  <si>
    <t xml:space="preserve">4
</t>
  </si>
  <si>
    <t xml:space="preserve">"LA$QHCP"."GOALNO"</t>
  </si>
  <si>
    <t xml:space="preserve">SumGoalCnt</t>
  </si>
  <si>
    <t xml:space="preserve">累計目標件數</t>
  </si>
  <si>
    <t xml:space="preserve">TGOALNO</t>
  </si>
  <si>
    <t xml:space="preserve">"LA$QHCP"."TGOALNO"</t>
  </si>
  <si>
    <t xml:space="preserve">GOALAMT</t>
  </si>
  <si>
    <t xml:space="preserve">"LA$QHCP"."GOALAMT"</t>
  </si>
  <si>
    <t xml:space="preserve">SumGoalAmt</t>
  </si>
  <si>
    <t xml:space="preserve">"LA$QHCP"."TGOALAMT"</t>
  </si>
  <si>
    <t xml:space="preserve">PfItDetail</t>
  </si>
  <si>
    <t xml:space="preserve">FROM ( SELECT A1."LMSLLD"
 , A1."LMSACN"
 , A1."LMSAPN"
 , A1."LMSASQ"
 , A1."CASCDE"
 , A1."LMSFLA"
 , A1."BCMCOD"
 , A1."UNTBRN"
 , A1."BCMDPT"
 , QQ."ID1X"
 , QQ."ID7X"
 , QQ."YAG3LV"
 , QQ."PAY3LV"
 , ROW_NUMBER() OVER (PARTITION BY A1."LMSLLD"
 , A1."LMSACN"
 , A1."LMSAPN"
 , A1."LMSASQ"
 ORDER BY "LMSFLA") AS "Seq"
 FROM "LN$AA1P" A1
 LEFT JOIN "TmpQQQP" QQ ON QQ."LMSACN" = A1."LMSACN"
 AND QQ."LMSAPN" = A1."LMSAPN"
 WHERE NVL("LMSLLD",0) &gt; 20200610
 AND NVL("LMSLLD",0) &lt; 29101231) S1
 LEFT JOIN "FacMain" FAC ON FAC."CustNo" = S1."LMSACN"
 AND FAC."FacmNo" = S1."LMSAPN"
 LEFT JOIN "TB$WKMP" S2 ON S2."DATES" &lt;= S1."LMSLLD"
 AND S2."DATEE" &gt;= S1."LMSLLD"
 LEFT JOIN "LN$DTYP" S3 ON S3.CUSID1 = S1.ID1X LEFT JOIN "LN$DTYP" S4 ON S4.CUSID1 = S1.ID7X LEFT JOIN "CdBcm" S5 ON S5."UnitCode" = S1."BCMCOD"
 </t>
  </si>
  <si>
    <t xml:space="preserve">WHERE S1."Seq" = 1</t>
  </si>
  <si>
    <t xml:space="preserve">LN$AA1P
LN$AA1P
LN$AA1P
LN$AA1P
LN$AA1P</t>
  </si>
  <si>
    <t xml:space="preserve">CASCDE
LMSASQ
LMSAPN
LMSACN
LMSLLD</t>
  </si>
  <si>
    <t xml:space="preserve">計件代碼
撥款序號
額度號碼
戶號
撥款日期</t>
  </si>
  <si>
    <t xml:space="preserve">C
N
N
N
N
</t>
  </si>
  <si>
    <t xml:space="preserve">1
3
3
7
8
</t>
  </si>
  <si>
    <t xml:space="preserve">
</t>
  </si>
  <si>
    <t xml:space="preserve">ROW_NUMBER() OVER ( ORDER BY "S1"."LMSLLD", "S1"."LMSACN", "S1"."LMSAPN", "S1"."LMSASQ", "S1"."CASCDE")</t>
  </si>
  <si>
    <t xml:space="preserve">業績日期=系統營業日
1.撥貸(計件代碼變更)，為撥款日期；計件代碼變更不可跨工作月
2.部分償還、提前結案，為會計日
3.保費檢核追回，為該工作月的業績止日</t>
  </si>
  <si>
    <t xml:space="preserve">LN$AA1P</t>
  </si>
  <si>
    <t xml:space="preserve">"S1"."LMSLLD"</t>
  </si>
  <si>
    <t xml:space="preserve">0.撥款(計件代碼變更) 2.部分償還 3.提前結案 4.人工維護 5.保費檢核追回</t>
  </si>
  <si>
    <t xml:space="preserve">CntingCode</t>
  </si>
  <si>
    <t xml:space="preserve">是否計件</t>
  </si>
  <si>
    <t xml:space="preserve">Y/N</t>
  </si>
  <si>
    <t xml:space="preserve">撥款金額/追回金額</t>
  </si>
  <si>
    <t xml:space="preserve">撥款為正值，部分償還、提前結案為負值，計件代碼變更、保費檢核追回為零</t>
  </si>
  <si>
    <t xml:space="preserve">LMSFLA</t>
  </si>
  <si>
    <t xml:space="preserve">"S1"."LMSFLA"</t>
  </si>
  <si>
    <t xml:space="preserve">CdEmp.CenterCode 單位代號</t>
  </si>
  <si>
    <t xml:space="preserve">"S1"."BCMCOD"</t>
  </si>
  <si>
    <t xml:space="preserve">CdBcm.District 區部</t>
  </si>
  <si>
    <t xml:space="preserve">"S1"."UNTBRN"</t>
  </si>
  <si>
    <t xml:space="preserve">CdBcm.DeptCode 部室代號</t>
  </si>
  <si>
    <t xml:space="preserve">Introducer</t>
  </si>
  <si>
    <t xml:space="preserve">介紹人</t>
  </si>
  <si>
    <t xml:space="preserve">FacMain.Introducer 介紹人</t>
  </si>
  <si>
    <t xml:space="preserve">LN$DTYP</t>
  </si>
  <si>
    <t xml:space="preserve">CUSEMP</t>
  </si>
  <si>
    <t xml:space="preserve">"S3"."CUSEMP"</t>
  </si>
  <si>
    <t xml:space="preserve">UnitManager</t>
  </si>
  <si>
    <t xml:space="preserve">處經理代號</t>
  </si>
  <si>
    <t xml:space="preserve">CdBcm.UnitManager 處經理代號</t>
  </si>
  <si>
    <t xml:space="preserve">"S4"."CUSEMP"</t>
  </si>
  <si>
    <t xml:space="preserve">DistManager</t>
  </si>
  <si>
    <t xml:space="preserve">區經理代號</t>
  </si>
  <si>
    <t xml:space="preserve">CdBcm.DistManager 區經理代號</t>
  </si>
  <si>
    <t xml:space="preserve">區部經理代號</t>
  </si>
  <si>
    <t xml:space="preserve">"S5"."DistManager"</t>
  </si>
  <si>
    <t xml:space="preserve">DeptManager</t>
  </si>
  <si>
    <t xml:space="preserve">部經理代號</t>
  </si>
  <si>
    <t xml:space="preserve">CdBcm.DeptManager 部經理代號</t>
  </si>
  <si>
    <t xml:space="preserve">部室經理代號</t>
  </si>
  <si>
    <t xml:space="preserve">"S5"."DeptManager"</t>
  </si>
  <si>
    <t xml:space="preserve">介紹人-件數不會有小數點
[是否計件]為Y,件數為1;若為N,件數為0</t>
  </si>
  <si>
    <t xml:space="preserve">PerfEqAmt</t>
  </si>
  <si>
    <t xml:space="preserve">換算業績</t>
  </si>
  <si>
    <t xml:space="preserve">保費檢核時，重算更新</t>
  </si>
  <si>
    <t xml:space="preserve">TmpQQQP</t>
  </si>
  <si>
    <t xml:space="preserve">YAG3LV</t>
  </si>
  <si>
    <t xml:space="preserve">NVL("S1"."YAG3LV", 0)</t>
  </si>
  <si>
    <t xml:space="preserve">PerfReward</t>
  </si>
  <si>
    <t xml:space="preserve">業務報酬</t>
  </si>
  <si>
    <t xml:space="preserve">PAY3LV</t>
  </si>
  <si>
    <t xml:space="preserve">NVL("S1"."PAY3LV", 0)</t>
  </si>
  <si>
    <t xml:space="preserve">TB$WKMP</t>
  </si>
  <si>
    <t xml:space="preserve">YGYYMM</t>
  </si>
  <si>
    <t xml:space="preserve">業績年月</t>
  </si>
  <si>
    <t xml:space="preserve">NVL("S2"."YGYYMM", 0)</t>
  </si>
  <si>
    <t xml:space="preserve">CASE WHEN NVL(S2."YGYYMM",0) = 0 THEN 0 WHEN SUBSTR(TO_CHAR(S2."YGYYMM"),-2) &lt;= '03' THEN TO_NUMBER(SUBSTR(TO_CHAR("S2"."YGYYMM"), 0, 4)||'1') WHEN SUBSTR(TO_CHAR(S2."YGYYMM"),-2) &lt;= '06' THEN TO_NUMBER(SUBSTR(TO_CHAR("S2"."YGYYMM"), 0, 4)||'2') WHEN SUBSTR(TO_CHAR(S2."YGYYMM"),-2) &lt;= '09' THEN TO_NUMBER(SUBSTR(TO_CHAR("S2"."YGYYMM"), 0, 4)||'3') ELSE TO_NUMBER(SUBSTR(TO_CHAR("S2"."YGYYMM"), 0, 4)||'4') END</t>
  </si>
  <si>
    <t xml:space="preserve">RewardDate</t>
  </si>
  <si>
    <t xml:space="preserve">保費檢核日</t>
  </si>
  <si>
    <t xml:space="preserve">保費檢核時放入</t>
  </si>
  <si>
    <t xml:space="preserve">MediaDate</t>
  </si>
  <si>
    <t xml:space="preserve">產出媒體檔日期</t>
  </si>
  <si>
    <t xml:space="preserve">MediaFg</t>
  </si>
  <si>
    <t xml:space="preserve">產出媒體檔記號</t>
  </si>
  <si>
    <t xml:space="preserve">0:尚未產生媒體檔
1:已產生發放媒體-(不可刪除與異動)
2:人工維護後之原資料(不出媒體)
3.保費檢核結果為Y時已追回撥款，還款不用追回</t>
  </si>
  <si>
    <t xml:space="preserve">PfReward</t>
  </si>
  <si>
    <t xml:space="preserve">FROM (SELECT CASE
 WHEN "LMSLLD" = 0 AND "PRZCMD" &lt; 19110101 THEN "PRZCMD" + 19110000
 WHEN "LMSLLD" = 0 THEN "PRZCMD"
 WHEN "LMSLLD" &gt; 0 AND "LMSLLD" &lt; 19110101 THEN "LMSLLD" + 19110000
 ELSE "LMSLLD" END AS "LMSLLD"
 ,"LMSACN"
 ,"LMSAPN"
 ,"LMSASQ"
 ,MAX(NVL("CUSEM3",' ')) AS "CUSEM3"
 ,SUM(CASE
 WHEN "PRZTYP" = '1' THEN "PRZCMT"
 ELSE 0 END) AS "IntroducerBonus" ,SUM(CASE
 WHEN "PRZTYP" = '1' THEN "PRZCMD"
 ELSE 0 END) AS "IntroducerBonusDate" ,SUM(CASE
 WHEN "PRZTYP" = '5' THEN "PRZCMT"
 ELSE 0 END) AS "CoorgnizerBonus" ,SUM(CASE
 WHEN "PRZTYP" = '5' THEN "PRZCMD"
 ELSE 0 END) AS "CoorgnizerBonusDate" FROM "LA$QTAP"
 WHERE "PRZTYP" IN ('1','5') AND "LMSLLD" &gt;= 20200610
 GROUP BY CASE
 WHEN "LMSLLD" = 0 AND "PRZCMD" &lt; 19110101 THEN "PRZCMD" + 19110000
 WHEN "LMSLLD" = 0 THEN "PRZCMD"
 WHEN "LMSLLD" &gt; 0 AND "LMSLLD" &lt; 19110101 THEN "LMSLLD" + 19110000
 ELSE "LMSLLD" END
 ,"LMSACN"
 ,"LMSAPN"
 ,"LMSASQ" ) S1
 LEFT JOIN "LN$LSEP" S2 ON S2."LMSACN" = S1."LMSACN"
 AND S2."LMSAPN" = S1."LMSAPN"
 LEFT JOIN "TB$WKMP" S3 ON S3."DATES" &lt;= S1."LMSLLD"
 AND S3."DATEE" &gt;= S1."LMSLLD"
 LEFT JOIN "FacMain" FAC ON FAC."CustNo" = S1."LMSACN"
 AND FAC."FacmNo" = S1."LMSAPN"
 LEFT JOIN ( SELECT YAC."LMSACN"
 , YAC."LMSAPN"
 , YAC."LMSASQ"
 , MAX(YAC."CASCDE") AS "CASCDE"
 FROM "LN$YACP" YAC
 GROUP BY YAC."LMSACN"
 , YAC."LMSAPN"
 , YAC."LMSASQ"
 ) YAC ON YAC."LMSACN" = S1."LMSACN"
 AND YAC."LMSAPN" = S1."LMSAPN"
 AND YAC."LMSASQ" = S1."LMSASQ"
 </t>
  </si>
  <si>
    <t xml:space="preserve">LA$QTAP
LA$QTAP
LA$QTAP
LA$QTAP
LA$QTAP</t>
  </si>
  <si>
    <t xml:space="preserve">LMSASQ
LMSAPN
LMSACN
LMSLLD
PRZCMD</t>
  </si>
  <si>
    <t xml:space="preserve">撥款    
額度    
戶號    
撥款日期
車馬費發放日期</t>
  </si>
  <si>
    <t xml:space="preserve">N
N
N
N
N
</t>
  </si>
  <si>
    <t xml:space="preserve">3
3
7
8
8
</t>
  </si>
  <si>
    <t xml:space="preserve">ROW_NUMBER() OVER ( ORDER BY "S1"."LMSLLD", "S1"."LMSACN", "S1"."LMSAPN", "S1"."LMSASQ")</t>
  </si>
  <si>
    <t xml:space="preserve">1.撥貸(計件代碼變更)，為撥款日期
2.部分償還、提前結案，為會計日</t>
  </si>
  <si>
    <t xml:space="preserve">LA$QTAP
LA$QTAP</t>
  </si>
  <si>
    <t xml:space="preserve">LMSLLD
PRZCMD</t>
  </si>
  <si>
    <t xml:space="preserve">撥款日期
車馬費發放日期</t>
  </si>
  <si>
    <t xml:space="preserve">LA$QTAP</t>
  </si>
  <si>
    <t xml:space="preserve">撥款    </t>
  </si>
  <si>
    <t xml:space="preserve">0.撥款(計件代碼變更) 2.部分償還 3.提前結案</t>
  </si>
  <si>
    <t xml:space="preserve">"YAC"."CASCDE"</t>
  </si>
  <si>
    <t xml:space="preserve">介紹人員編</t>
  </si>
  <si>
    <t xml:space="preserve">CUSEM3</t>
  </si>
  <si>
    <t xml:space="preserve">介紹人  </t>
  </si>
  <si>
    <t xml:space="preserve">"S1"."CUSEM3"</t>
  </si>
  <si>
    <t xml:space="preserve">Coorgnizer</t>
  </si>
  <si>
    <t xml:space="preserve">協辦人員編</t>
  </si>
  <si>
    <t xml:space="preserve">LN$LSEP</t>
  </si>
  <si>
    <t xml:space="preserve">"S2"."EMPCOD"</t>
  </si>
  <si>
    <t xml:space="preserve">InterviewerA</t>
  </si>
  <si>
    <t xml:space="preserve">晤談一員編</t>
  </si>
  <si>
    <t xml:space="preserve">LSMEM1</t>
  </si>
  <si>
    <t xml:space="preserve">晤談一</t>
  </si>
  <si>
    <t xml:space="preserve">"S2"."LSMEM1"</t>
  </si>
  <si>
    <t xml:space="preserve">InterviewerB</t>
  </si>
  <si>
    <t xml:space="preserve">晤談二員編</t>
  </si>
  <si>
    <t xml:space="preserve">LSMEM2</t>
  </si>
  <si>
    <t xml:space="preserve">晤談二</t>
  </si>
  <si>
    <t xml:space="preserve">"S2"."LSMEM2"</t>
  </si>
  <si>
    <t xml:space="preserve">IntroducerBonus</t>
  </si>
  <si>
    <t xml:space="preserve">介紹人介紹獎金</t>
  </si>
  <si>
    <t xml:space="preserve">薪碼:Q2</t>
  </si>
  <si>
    <t xml:space="preserve">PRZCMT</t>
  </si>
  <si>
    <t xml:space="preserve">車馬費發放金額</t>
  </si>
  <si>
    <t xml:space="preserve">"S1"."IntroducerBonus"</t>
  </si>
  <si>
    <t xml:space="preserve">IntroducerBonusDate</t>
  </si>
  <si>
    <t xml:space="preserve">介紹獎金轉檔日</t>
  </si>
  <si>
    <t xml:space="preserve">暫不用</t>
  </si>
  <si>
    <t xml:space="preserve">PRZCMD</t>
  </si>
  <si>
    <t xml:space="preserve">車馬費發放日期</t>
  </si>
  <si>
    <t xml:space="preserve">"S1"."IntroducerBonusDate"</t>
  </si>
  <si>
    <t xml:space="preserve">IntroducerAddBonus</t>
  </si>
  <si>
    <t xml:space="preserve">介紹人加碼獎勵津貼</t>
  </si>
  <si>
    <t xml:space="preserve">薪碼:Q1</t>
  </si>
  <si>
    <t xml:space="preserve">IntroducerAddBonusDate</t>
  </si>
  <si>
    <t xml:space="preserve">獎勵津貼轉檔日</t>
  </si>
  <si>
    <t xml:space="preserve">CoorgnizerBonus</t>
  </si>
  <si>
    <t xml:space="preserve">協辦人員協辦獎金</t>
  </si>
  <si>
    <t xml:space="preserve">"S1"."CoorgnizerBonus"</t>
  </si>
  <si>
    <t xml:space="preserve">CoorgnizerBonusDate</t>
  </si>
  <si>
    <t xml:space="preserve">協辦獎金轉檔日</t>
  </si>
  <si>
    <t xml:space="preserve">"S1"."CoorgnizerBonusDate"</t>
  </si>
  <si>
    <t xml:space="preserve">NVL("S3"."YGYYMM", 0)</t>
  </si>
  <si>
    <t xml:space="preserve">CASE WHEN NVL(S3."YGYYMM",0) = 0 THEN 0 WHEN SUBSTR(TO_CHAR(S3."YGYYMM"),-2) &lt;= '03' THEN TO_NUMBER(SUBSTR(TO_CHAR("S3"."YGYYMM"), 0, 4)||'1') WHEN SUBSTR(TO_CHAR(S3."YGYYMM"),-2) &lt;= '06' THEN TO_NUMBER(SUBSTR(TO_CHAR("S3"."YGYYMM"), 0, 4)||'2') WHEN SUBSTR(TO_CHAR(S3."YGYYMM"),-2) &lt;= '09' THEN TO_NUMBER(SUBSTR(TO_CHAR("S3"."YGYYMM"), 0, 4)||'3') ELSE TO_NUMBER(SUBSTR(TO_CHAR("S3"."YGYYMM"), 0, 4)||'4')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</si>
</sst>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2"/>
      <name val="微軟正黑體"/>
    </font>
    <font>
      <b/>
      <sz val="12"/>
      <name val="微軟正黑體"/>
    </font>
    <font>
      <b/>
      <u val="single"/>
      <sz val="12"/>
      <color indexed="48"/>
      <name val="微軟正黑體"/>
    </font>
  </fonts>
  <fills count="12">
    <fill>
      <patternFill patternType="none"/>
    </fill>
    <fill>
      <patternFill patternType="darkGray"/>
    </fill>
    <fill>
      <patternFill patternType="none">
        <fgColor rgb="C5C6FF"/>
      </patternFill>
    </fill>
    <fill>
      <patternFill patternType="solid">
        <fgColor rgb="C5C6FF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rgb="C5D9F1"/>
      </patternFill>
    </fill>
    <fill>
      <patternFill patternType="solid">
        <fgColor rgb="C5D9F1"/>
      </patternFill>
    </fill>
    <fill>
      <patternFill patternType="none">
        <fgColor rgb="DCE6F1"/>
      </patternFill>
    </fill>
    <fill>
      <patternFill patternType="solid">
        <fgColor rgb="DCE6F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1" xfId="0" applyFont="1" applyBorder="1">
      <alignment vertical="top" wrapText="1"/>
    </xf>
    <xf numFmtId="0" fontId="2" fillId="3" borderId="1" xfId="0" applyFont="1" applyFill="1" applyBorder="1">
      <alignment horizontal="left" vertical="top" wrapText="1"/>
    </xf>
    <xf numFmtId="0" fontId="2" fillId="5" borderId="1" xfId="0" applyFont="1" applyFill="1" applyBorder="1">
      <alignment horizontal="left" vertical="top" wrapText="1"/>
    </xf>
    <xf numFmtId="0" fontId="2" fillId="7" borderId="1" xfId="0" applyFont="1" applyFill="1" applyBorder="1">
      <alignment horizontal="left" vertical="top" wrapText="1"/>
    </xf>
    <xf numFmtId="0" fontId="3" fillId="0" borderId="0" xfId="0" applyFont="1">
      <alignment vertical="top"/>
    </xf>
    <xf numFmtId="0" fontId="2" fillId="9" borderId="1" xfId="0" applyFont="1" applyFill="1" applyBorder="1">
      <alignment horizontal="left" vertical="top" wrapText="1"/>
    </xf>
    <xf numFmtId="0" fontId="2" fillId="9" borderId="1" xfId="0" applyFont="1" applyFill="1" applyBorder="1">
      <alignment horizontal="center" vertical="top" wrapText="1"/>
    </xf>
    <xf numFmtId="0" fontId="2" fillId="11" borderId="1" xfId="0" applyFont="1" applyFill="1" applyBorder="1">
      <alignment horizontal="left" vertical="top" wrapText="1"/>
    </xf>
    <xf numFmtId="0" fontId="2" fillId="11" borderId="1" xfId="0" applyFont="1" applyFill="1" applyBorder="1">
      <alignment horizontal="center" vertical="top" wrapText="1"/>
    </xf>
    <xf numFmtId="0" fontId="3" fillId="11" borderId="1" xfId="0" applyFont="1" applyFill="1" applyBorder="1">
      <alignment vertical="top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30" customWidth="1" collapsed="1"/>
    <col min="3" max="3" width="48" customWidth="1" collapsed="1"/>
    <col min="4" max="4" width="22" customWidth="1" collapsed="1"/>
    <col min="5" max="5" width="22" customWidth="1" collapsed="1"/>
    <col min="6" max="6" width="6" customWidth="1" collapsed="1"/>
  </cols>
  <sheetData>
    <row r="1">
      <c r="A1" s="7"/>
      <c r="B1" s="7"/>
      <c r="C1" s="7"/>
      <c r="D1" s="7" t="s">
        <v>0</v>
      </c>
      <c r="E1" s="7" t="s">
        <v>1</v>
      </c>
      <c r="F1" s="7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9">
        <v>1</v>
      </c>
      <c r="B3" s="10">
        <f>HYPERLINK("#'CollLaw'!A1","CollLaw")</f>
        <v/>
      </c>
      <c r="C3" s="8" t="s">
        <v>8</v>
      </c>
      <c r="D3" s="9"/>
      <c r="E3" s="9"/>
      <c r="F3" s="8"/>
    </row>
    <row r="4">
      <c r="A4" s="9">
        <v>2</v>
      </c>
      <c r="B4" s="10">
        <f>HYPERLINK("#'CollLetter'!A1","CollLetter")</f>
        <v/>
      </c>
      <c r="C4" s="8" t="s">
        <v>9</v>
      </c>
      <c r="D4" s="9"/>
      <c r="E4" s="9"/>
      <c r="F4" s="8"/>
    </row>
    <row r="5">
      <c r="A5" s="9">
        <v>3</v>
      </c>
      <c r="B5" s="10">
        <f>HYPERLINK("#'CollMeet'!A1","CollMeet")</f>
        <v/>
      </c>
      <c r="C5" s="8" t="s">
        <v>10</v>
      </c>
      <c r="D5" s="9"/>
      <c r="E5" s="9"/>
      <c r="F5" s="8"/>
    </row>
    <row r="6">
      <c r="A6" s="9">
        <v>4</v>
      </c>
      <c r="B6" s="10">
        <f>HYPERLINK("#'CollTel'!A1","CollTel")</f>
        <v/>
      </c>
      <c r="C6" s="8" t="s">
        <v>11</v>
      </c>
      <c r="D6" s="9"/>
      <c r="E6" s="9"/>
      <c r="F6" s="8"/>
    </row>
    <row r="7">
      <c r="A7" s="9">
        <v>5</v>
      </c>
      <c r="B7" s="10">
        <f>HYPERLINK("#'InnDocRecord'!A1","InnDocRecord")</f>
        <v/>
      </c>
      <c r="C7" s="8" t="s">
        <v>12</v>
      </c>
      <c r="D7" s="9"/>
      <c r="E7" s="9"/>
      <c r="F7" s="8"/>
    </row>
    <row r="8">
      <c r="A8" s="9">
        <v>6</v>
      </c>
      <c r="B8" s="10">
        <f>HYPERLINK("#'InnFundApl'!A1","InnFundApl")</f>
        <v/>
      </c>
      <c r="C8" s="8" t="s">
        <v>13</v>
      </c>
      <c r="D8" s="9"/>
      <c r="E8" s="9"/>
      <c r="F8" s="8"/>
    </row>
    <row r="9">
      <c r="A9" s="9">
        <v>7</v>
      </c>
      <c r="B9" s="10">
        <f>HYPERLINK("#'InnReCheck'!A1","InnReCheck")</f>
        <v/>
      </c>
      <c r="C9" s="8" t="s">
        <v>14</v>
      </c>
      <c r="D9" s="9"/>
      <c r="E9" s="9"/>
      <c r="F9" s="8"/>
    </row>
    <row r="10">
      <c r="A10" s="9">
        <v>8</v>
      </c>
      <c r="B10" s="10">
        <f>HYPERLINK("#'NegAppr01'!A1","NegAppr01")</f>
        <v/>
      </c>
      <c r="C10" s="8" t="s">
        <v>15</v>
      </c>
      <c r="D10" s="9"/>
      <c r="E10" s="9"/>
      <c r="F10" s="8"/>
    </row>
    <row r="11">
      <c r="A11" s="9">
        <v>9</v>
      </c>
      <c r="B11" s="10">
        <f>HYPERLINK("#'NegFinAcct'!A1","NegFinAcct")</f>
        <v/>
      </c>
      <c r="C11" s="8" t="s">
        <v>16</v>
      </c>
      <c r="D11" s="9"/>
      <c r="E11" s="9"/>
      <c r="F11" s="8"/>
    </row>
    <row r="12">
      <c r="A12" s="9">
        <v>10</v>
      </c>
      <c r="B12" s="10">
        <f>HYPERLINK("#'NegFinShare'!A1","NegFinShare")</f>
        <v/>
      </c>
      <c r="C12" s="8" t="s">
        <v>17</v>
      </c>
      <c r="D12" s="9"/>
      <c r="E12" s="9"/>
      <c r="F12" s="8"/>
    </row>
    <row r="13">
      <c r="A13" s="9">
        <v>11</v>
      </c>
      <c r="B13" s="10">
        <f>HYPERLINK("#'NegMain'!A1","NegMain")</f>
        <v/>
      </c>
      <c r="C13" s="8" t="s">
        <v>18</v>
      </c>
      <c r="D13" s="9"/>
      <c r="E13" s="9"/>
      <c r="F13" s="8"/>
    </row>
    <row r="14">
      <c r="A14" s="9">
        <v>12</v>
      </c>
      <c r="B14" s="10">
        <f>HYPERLINK("#'NegTrans'!A1","NegTrans")</f>
        <v/>
      </c>
      <c r="C14" s="8" t="s">
        <v>19</v>
      </c>
      <c r="D14" s="9"/>
      <c r="E14" s="9"/>
      <c r="F14" s="8"/>
    </row>
    <row r="15">
      <c r="A15" s="9">
        <v>13</v>
      </c>
      <c r="B15" s="10">
        <f>HYPERLINK("#'PfBsDetail'!A1","PfBsDetail")</f>
        <v/>
      </c>
      <c r="C15" s="8" t="s">
        <v>20</v>
      </c>
      <c r="D15" s="9"/>
      <c r="E15" s="9"/>
      <c r="F15" s="8"/>
    </row>
    <row r="16">
      <c r="A16" s="9">
        <v>14</v>
      </c>
      <c r="B16" s="10">
        <f>HYPERLINK("#'PfBsOfficer'!A1","PfBsOfficer")</f>
        <v/>
      </c>
      <c r="C16" s="8" t="s">
        <v>21</v>
      </c>
      <c r="D16" s="9"/>
      <c r="E16" s="9"/>
      <c r="F16" s="8"/>
    </row>
    <row r="17">
      <c r="A17" s="9">
        <v>15</v>
      </c>
      <c r="B17" s="10">
        <f>HYPERLINK("#'PfCoOfficer'!A1","PfCoOfficer")</f>
        <v/>
      </c>
      <c r="C17" s="8" t="s">
        <v>22</v>
      </c>
      <c r="D17" s="9"/>
      <c r="E17" s="9"/>
      <c r="F17" s="8"/>
    </row>
    <row r="18">
      <c r="A18" s="9">
        <v>16</v>
      </c>
      <c r="B18" s="10">
        <f>HYPERLINK("#'PfDeparment'!A1","PfDeparment")</f>
        <v/>
      </c>
      <c r="C18" s="8" t="s">
        <v>23</v>
      </c>
      <c r="D18" s="9"/>
      <c r="E18" s="9"/>
      <c r="F18" s="8"/>
    </row>
    <row r="19">
      <c r="A19" s="9">
        <v>17</v>
      </c>
      <c r="B19" s="10">
        <f>HYPERLINK("#'PfItDetail'!A1","PfItDetail")</f>
        <v/>
      </c>
      <c r="C19" s="8" t="s">
        <v>24</v>
      </c>
      <c r="D19" s="9"/>
      <c r="E19" s="9"/>
      <c r="F19" s="8"/>
    </row>
    <row r="20">
      <c r="A20" s="9">
        <v>18</v>
      </c>
      <c r="B20" s="10">
        <f>HYPERLINK("#'PfReward'!A1","PfReward")</f>
        <v/>
      </c>
      <c r="C20" s="8" t="s">
        <v>25</v>
      </c>
      <c r="D20" s="9"/>
      <c r="E20" s="9"/>
      <c r="F20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408</v>
      </c>
      <c r="D1" s="1" t="s">
        <v>15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409</v>
      </c>
      <c r="N2" s="4" t="s">
        <v>31</v>
      </c>
      <c r="O2" s="1" t="s">
        <v>410</v>
      </c>
    </row>
    <row r="3" ht="24" customHeight="1">
      <c r="A3" s="2" t="s">
        <v>33</v>
      </c>
      <c r="B3" s="2"/>
      <c r="C3" s="1" t="s">
        <v>411</v>
      </c>
      <c r="D3" s="4" t="s">
        <v>412</v>
      </c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61</v>
      </c>
      <c r="C5" s="1" t="s">
        <v>413</v>
      </c>
      <c r="D5" s="1" t="s">
        <v>63</v>
      </c>
      <c r="E5" s="1">
        <v>8</v>
      </c>
      <c r="F5" s="1"/>
      <c r="G5" s="1" t="s">
        <v>44</v>
      </c>
      <c r="H5" s="1" t="s">
        <v>414</v>
      </c>
      <c r="I5" s="1" t="s">
        <v>61</v>
      </c>
      <c r="J5" s="1" t="s">
        <v>413</v>
      </c>
      <c r="K5" s="1" t="s">
        <v>415</v>
      </c>
      <c r="L5" s="1" t="s">
        <v>269</v>
      </c>
      <c r="M5" s="1" t="s">
        <v>55</v>
      </c>
      <c r="N5" s="1"/>
      <c r="O5" s="1" t="s">
        <v>416</v>
      </c>
    </row>
    <row r="6">
      <c r="A6" s="1">
        <v>2</v>
      </c>
      <c r="B6" s="1" t="s">
        <v>66</v>
      </c>
      <c r="C6" s="1" t="s">
        <v>67</v>
      </c>
      <c r="D6" s="1" t="s">
        <v>47</v>
      </c>
      <c r="E6" s="1">
        <v>6</v>
      </c>
      <c r="F6" s="1"/>
      <c r="G6" s="1" t="s">
        <v>44</v>
      </c>
      <c r="H6" s="1" t="s">
        <v>414</v>
      </c>
      <c r="I6" s="1" t="s">
        <v>66</v>
      </c>
      <c r="J6" s="1" t="s">
        <v>67</v>
      </c>
      <c r="K6" s="1" t="s">
        <v>251</v>
      </c>
      <c r="L6" s="1" t="s">
        <v>375</v>
      </c>
      <c r="M6" s="1" t="s">
        <v>55</v>
      </c>
      <c r="N6" s="1"/>
      <c r="O6" s="1" t="s">
        <v>417</v>
      </c>
    </row>
    <row r="7">
      <c r="A7" s="1">
        <v>3</v>
      </c>
      <c r="B7" s="1" t="s">
        <v>70</v>
      </c>
      <c r="C7" s="1" t="s">
        <v>71</v>
      </c>
      <c r="D7" s="1" t="s">
        <v>52</v>
      </c>
      <c r="E7" s="1">
        <v>8</v>
      </c>
      <c r="F7" s="1"/>
      <c r="G7" s="1" t="s">
        <v>44</v>
      </c>
      <c r="H7" s="1" t="s">
        <v>414</v>
      </c>
      <c r="I7" s="1" t="s">
        <v>70</v>
      </c>
      <c r="J7" s="1" t="s">
        <v>71</v>
      </c>
      <c r="K7" s="1" t="s">
        <v>418</v>
      </c>
      <c r="L7" s="1" t="s">
        <v>269</v>
      </c>
      <c r="M7" s="1" t="s">
        <v>55</v>
      </c>
      <c r="N7" s="1"/>
      <c r="O7" s="1" t="s">
        <v>419</v>
      </c>
    </row>
    <row r="8">
      <c r="A8" s="1">
        <v>4</v>
      </c>
      <c r="B8" s="1" t="s">
        <v>420</v>
      </c>
      <c r="C8" s="1" t="s">
        <v>421</v>
      </c>
      <c r="D8" s="1" t="s">
        <v>47</v>
      </c>
      <c r="E8" s="1">
        <v>10</v>
      </c>
      <c r="F8" s="1"/>
      <c r="G8" s="1" t="s">
        <v>44</v>
      </c>
      <c r="H8" s="1" t="s">
        <v>422</v>
      </c>
      <c r="I8" s="1" t="s">
        <v>423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424</v>
      </c>
    </row>
    <row r="9">
      <c r="A9" s="1">
        <v>5</v>
      </c>
      <c r="B9" s="1" t="s">
        <v>50</v>
      </c>
      <c r="C9" s="1" t="s">
        <v>225</v>
      </c>
      <c r="D9" s="1" t="s">
        <v>52</v>
      </c>
      <c r="E9" s="1">
        <v>7</v>
      </c>
      <c r="F9" s="1"/>
      <c r="G9" s="1" t="s">
        <v>425</v>
      </c>
      <c r="H9" s="1" t="s">
        <v>426</v>
      </c>
      <c r="I9" s="1" t="s">
        <v>50</v>
      </c>
      <c r="J9" s="1" t="s">
        <v>225</v>
      </c>
      <c r="K9" s="1" t="s">
        <v>418</v>
      </c>
      <c r="L9" s="1" t="s">
        <v>227</v>
      </c>
      <c r="M9" s="1" t="s">
        <v>55</v>
      </c>
      <c r="N9" s="1"/>
      <c r="O9" s="1" t="s">
        <v>427</v>
      </c>
    </row>
    <row r="10">
      <c r="A10" s="1">
        <v>6</v>
      </c>
      <c r="B10" s="1" t="s">
        <v>428</v>
      </c>
      <c r="C10" s="1" t="s">
        <v>429</v>
      </c>
      <c r="D10" s="1" t="s">
        <v>52</v>
      </c>
      <c r="E10" s="1">
        <v>3</v>
      </c>
      <c r="F10" s="1"/>
      <c r="G10" s="1" t="s">
        <v>44</v>
      </c>
      <c r="H10" s="1" t="s">
        <v>426</v>
      </c>
      <c r="I10" s="1" t="s">
        <v>428</v>
      </c>
      <c r="J10" s="1" t="s">
        <v>429</v>
      </c>
      <c r="K10" s="1" t="s">
        <v>418</v>
      </c>
      <c r="L10" s="1" t="s">
        <v>230</v>
      </c>
      <c r="M10" s="1" t="s">
        <v>55</v>
      </c>
      <c r="N10" s="1"/>
      <c r="O10" s="1" t="s">
        <v>430</v>
      </c>
    </row>
    <row r="11">
      <c r="A11" s="1">
        <v>7</v>
      </c>
      <c r="B11" s="1" t="s">
        <v>431</v>
      </c>
      <c r="C11" s="1" t="s">
        <v>46</v>
      </c>
      <c r="D11" s="1" t="s">
        <v>47</v>
      </c>
      <c r="E11" s="1">
        <v>1</v>
      </c>
      <c r="F11" s="1"/>
      <c r="G11" s="1" t="s">
        <v>432</v>
      </c>
      <c r="H11" s="1" t="s">
        <v>426</v>
      </c>
      <c r="I11" s="1" t="s">
        <v>431</v>
      </c>
      <c r="J11" s="1" t="s">
        <v>46</v>
      </c>
      <c r="K11" s="1" t="s">
        <v>251</v>
      </c>
      <c r="L11" s="1" t="s">
        <v>262</v>
      </c>
      <c r="M11" s="1" t="s">
        <v>55</v>
      </c>
      <c r="N11" s="1"/>
      <c r="O11" s="1" t="s">
        <v>433</v>
      </c>
    </row>
    <row r="12">
      <c r="A12" s="1">
        <v>8</v>
      </c>
      <c r="B12" s="1" t="s">
        <v>434</v>
      </c>
      <c r="C12" s="1" t="s">
        <v>435</v>
      </c>
      <c r="D12" s="1" t="s">
        <v>52</v>
      </c>
      <c r="E12" s="1">
        <v>16</v>
      </c>
      <c r="F12" s="1">
        <v>2</v>
      </c>
      <c r="G12" s="1" t="s">
        <v>44</v>
      </c>
      <c r="H12" s="1" t="s">
        <v>422</v>
      </c>
      <c r="I12" s="1" t="s">
        <v>436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437</v>
      </c>
    </row>
    <row r="13">
      <c r="A13" s="1">
        <v>9</v>
      </c>
      <c r="B13" s="1" t="s">
        <v>438</v>
      </c>
      <c r="C13" s="1" t="s">
        <v>439</v>
      </c>
      <c r="D13" s="1" t="s">
        <v>52</v>
      </c>
      <c r="E13" s="1">
        <v>16</v>
      </c>
      <c r="F13" s="1">
        <v>2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 t="s">
        <v>146</v>
      </c>
      <c r="O13" s="1"/>
    </row>
    <row r="14">
      <c r="A14" s="1">
        <v>10</v>
      </c>
      <c r="B14" s="1" t="s">
        <v>440</v>
      </c>
      <c r="C14" s="1" t="s">
        <v>441</v>
      </c>
      <c r="D14" s="1" t="s">
        <v>52</v>
      </c>
      <c r="E14" s="1">
        <v>5</v>
      </c>
      <c r="F14" s="1">
        <v>2</v>
      </c>
      <c r="G14" s="1" t="s">
        <v>44</v>
      </c>
      <c r="H14" s="1" t="s">
        <v>442</v>
      </c>
      <c r="I14" s="1" t="s">
        <v>440</v>
      </c>
      <c r="J14" s="1" t="s">
        <v>443</v>
      </c>
      <c r="K14" s="1" t="s">
        <v>418</v>
      </c>
      <c r="L14" s="1" t="s">
        <v>305</v>
      </c>
      <c r="M14" s="1" t="s">
        <v>306</v>
      </c>
      <c r="N14" s="1"/>
      <c r="O14" s="1" t="s">
        <v>444</v>
      </c>
    </row>
    <row r="15">
      <c r="A15" s="1">
        <v>11</v>
      </c>
      <c r="B15" s="1" t="s">
        <v>445</v>
      </c>
      <c r="C15" s="1" t="s">
        <v>446</v>
      </c>
      <c r="D15" s="1" t="s">
        <v>63</v>
      </c>
      <c r="E15" s="1">
        <v>8</v>
      </c>
      <c r="F15" s="1"/>
      <c r="G15" s="1" t="s">
        <v>447</v>
      </c>
      <c r="H15" s="1" t="s">
        <v>422</v>
      </c>
      <c r="I15" s="1" t="s">
        <v>448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449</v>
      </c>
    </row>
    <row r="16">
      <c r="A16" s="1">
        <v>12</v>
      </c>
      <c r="B16" s="1" t="s">
        <v>450</v>
      </c>
      <c r="C16" s="1" t="s">
        <v>451</v>
      </c>
      <c r="D16" s="1" t="s">
        <v>63</v>
      </c>
      <c r="E16" s="1">
        <v>8</v>
      </c>
      <c r="F16" s="1"/>
      <c r="G16" s="1" t="s">
        <v>452</v>
      </c>
      <c r="H16" s="1" t="s">
        <v>453</v>
      </c>
      <c r="I16" s="1" t="s">
        <v>454</v>
      </c>
      <c r="J16" s="1" t="s">
        <v>44</v>
      </c>
      <c r="K16" s="1" t="s">
        <v>44</v>
      </c>
      <c r="L16" s="1" t="s">
        <v>55</v>
      </c>
      <c r="M16" s="1" t="s">
        <v>55</v>
      </c>
      <c r="N16" s="1"/>
      <c r="O16" s="1" t="s">
        <v>455</v>
      </c>
    </row>
    <row r="17">
      <c r="A17" s="1">
        <v>13</v>
      </c>
      <c r="B17" s="1" t="s">
        <v>456</v>
      </c>
      <c r="C17" s="1" t="s">
        <v>457</v>
      </c>
      <c r="D17" s="1" t="s">
        <v>63</v>
      </c>
      <c r="E17" s="1">
        <v>8</v>
      </c>
      <c r="F17" s="1"/>
      <c r="G17" s="1" t="s">
        <v>458</v>
      </c>
      <c r="H17" s="1" t="s">
        <v>453</v>
      </c>
      <c r="I17" s="1" t="s">
        <v>459</v>
      </c>
      <c r="J17" s="1" t="s">
        <v>44</v>
      </c>
      <c r="K17" s="1" t="s">
        <v>44</v>
      </c>
      <c r="L17" s="1" t="s">
        <v>55</v>
      </c>
      <c r="M17" s="1" t="s">
        <v>55</v>
      </c>
      <c r="N17" s="1"/>
      <c r="O17" s="1" t="s">
        <v>460</v>
      </c>
    </row>
    <row r="18">
      <c r="A18" s="1">
        <v>14</v>
      </c>
      <c r="B18" s="1" t="s">
        <v>461</v>
      </c>
      <c r="C18" s="1" t="s">
        <v>462</v>
      </c>
      <c r="D18" s="1" t="s">
        <v>47</v>
      </c>
      <c r="E18" s="1">
        <v>7</v>
      </c>
      <c r="F18" s="1"/>
      <c r="G18" s="1" t="s">
        <v>44</v>
      </c>
      <c r="H18" s="1" t="s">
        <v>453</v>
      </c>
      <c r="I18" s="1" t="s">
        <v>463</v>
      </c>
      <c r="J18" s="1" t="s">
        <v>44</v>
      </c>
      <c r="K18" s="1" t="s">
        <v>44</v>
      </c>
      <c r="L18" s="1" t="s">
        <v>55</v>
      </c>
      <c r="M18" s="1" t="s">
        <v>55</v>
      </c>
      <c r="N18" s="1"/>
      <c r="O18" s="1" t="s">
        <v>464</v>
      </c>
    </row>
    <row r="19">
      <c r="A19" s="1">
        <v>15</v>
      </c>
      <c r="B19" s="1" t="s">
        <v>465</v>
      </c>
      <c r="C19" s="1" t="s">
        <v>466</v>
      </c>
      <c r="D19" s="1" t="s">
        <v>47</v>
      </c>
      <c r="E19" s="1">
        <v>16</v>
      </c>
      <c r="F19" s="1"/>
      <c r="G19" s="1" t="s">
        <v>44</v>
      </c>
      <c r="H19" s="1" t="s">
        <v>453</v>
      </c>
      <c r="I19" s="1" t="s">
        <v>467</v>
      </c>
      <c r="J19" s="1" t="s">
        <v>44</v>
      </c>
      <c r="K19" s="1" t="s">
        <v>44</v>
      </c>
      <c r="L19" s="1" t="s">
        <v>55</v>
      </c>
      <c r="M19" s="1" t="s">
        <v>55</v>
      </c>
      <c r="N19" s="1"/>
      <c r="O19" s="1" t="s">
        <v>468</v>
      </c>
    </row>
    <row r="20">
      <c r="A20" s="1">
        <v>16</v>
      </c>
      <c r="B20" s="1" t="s">
        <v>469</v>
      </c>
      <c r="C20" s="1" t="s">
        <v>470</v>
      </c>
      <c r="D20" s="1" t="s">
        <v>47</v>
      </c>
      <c r="E20" s="1">
        <v>8</v>
      </c>
      <c r="F20" s="1"/>
      <c r="G20" s="1" t="s">
        <v>44</v>
      </c>
      <c r="H20" s="1" t="s">
        <v>453</v>
      </c>
      <c r="I20" s="1" t="s">
        <v>471</v>
      </c>
      <c r="J20" s="1" t="s">
        <v>44</v>
      </c>
      <c r="K20" s="1" t="s">
        <v>44</v>
      </c>
      <c r="L20" s="1" t="s">
        <v>55</v>
      </c>
      <c r="M20" s="1" t="s">
        <v>55</v>
      </c>
      <c r="N20" s="1"/>
      <c r="O20" s="1" t="s">
        <v>472</v>
      </c>
    </row>
    <row r="21">
      <c r="A21" s="1">
        <v>17</v>
      </c>
      <c r="B21" s="1" t="s">
        <v>473</v>
      </c>
      <c r="C21" s="1" t="s">
        <v>474</v>
      </c>
      <c r="D21" s="1" t="s">
        <v>63</v>
      </c>
      <c r="E21" s="1">
        <v>8</v>
      </c>
      <c r="F21" s="1"/>
      <c r="G21" s="1" t="s">
        <v>452</v>
      </c>
      <c r="H21" s="1" t="s">
        <v>453</v>
      </c>
      <c r="I21" s="1" t="s">
        <v>475</v>
      </c>
      <c r="J21" s="1" t="s">
        <v>44</v>
      </c>
      <c r="K21" s="1" t="s">
        <v>44</v>
      </c>
      <c r="L21" s="1" t="s">
        <v>55</v>
      </c>
      <c r="M21" s="1" t="s">
        <v>55</v>
      </c>
      <c r="N21" s="1"/>
      <c r="O21" s="1" t="s">
        <v>476</v>
      </c>
    </row>
    <row r="22">
      <c r="A22" s="1">
        <v>18</v>
      </c>
      <c r="B22" s="1" t="s">
        <v>477</v>
      </c>
      <c r="C22" s="1" t="s">
        <v>478</v>
      </c>
      <c r="D22" s="1" t="s">
        <v>47</v>
      </c>
      <c r="E22" s="1">
        <v>4</v>
      </c>
      <c r="F22" s="1"/>
      <c r="G22" s="1" t="s">
        <v>44</v>
      </c>
      <c r="H22" s="1" t="s">
        <v>453</v>
      </c>
      <c r="I22" s="1" t="s">
        <v>479</v>
      </c>
      <c r="J22" s="1" t="s">
        <v>44</v>
      </c>
      <c r="K22" s="1" t="s">
        <v>44</v>
      </c>
      <c r="L22" s="1" t="s">
        <v>55</v>
      </c>
      <c r="M22" s="1" t="s">
        <v>55</v>
      </c>
      <c r="N22" s="1"/>
      <c r="O22" s="1" t="s">
        <v>480</v>
      </c>
    </row>
    <row r="23">
      <c r="A23" s="1">
        <v>19</v>
      </c>
      <c r="B23" s="1" t="s">
        <v>481</v>
      </c>
      <c r="C23" s="1" t="s">
        <v>482</v>
      </c>
      <c r="D23" s="1" t="s">
        <v>483</v>
      </c>
      <c r="E23" s="1">
        <v>10</v>
      </c>
      <c r="F23" s="1"/>
      <c r="G23" s="1" t="s">
        <v>484</v>
      </c>
      <c r="H23" s="1" t="s">
        <v>44</v>
      </c>
      <c r="I23" s="1" t="s">
        <v>44</v>
      </c>
      <c r="J23" s="1" t="s">
        <v>44</v>
      </c>
      <c r="K23" s="1" t="s">
        <v>44</v>
      </c>
      <c r="L23" s="1"/>
      <c r="M23" s="1"/>
      <c r="N23" s="1" t="s">
        <v>485</v>
      </c>
      <c r="O23" s="1"/>
    </row>
    <row r="24">
      <c r="A24" s="1">
        <v>20</v>
      </c>
      <c r="B24" s="1" t="s">
        <v>96</v>
      </c>
      <c r="C24" s="1" t="s">
        <v>97</v>
      </c>
      <c r="D24" s="1" t="s">
        <v>98</v>
      </c>
      <c r="E24" s="1"/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  <row r="25">
      <c r="A25" s="1">
        <v>21</v>
      </c>
      <c r="B25" s="1" t="s">
        <v>99</v>
      </c>
      <c r="C25" s="1" t="s">
        <v>100</v>
      </c>
      <c r="D25" s="1" t="s">
        <v>47</v>
      </c>
      <c r="E25" s="1">
        <v>6</v>
      </c>
      <c r="F25" s="1"/>
      <c r="G25" s="1" t="s">
        <v>44</v>
      </c>
      <c r="H25" s="1" t="s">
        <v>44</v>
      </c>
      <c r="I25" s="1"/>
      <c r="J25" s="1"/>
      <c r="K25" s="1"/>
      <c r="L25" s="1"/>
      <c r="M25" s="1"/>
      <c r="N25" s="1"/>
      <c r="O25" s="1"/>
    </row>
    <row r="26">
      <c r="A26" s="1">
        <v>22</v>
      </c>
      <c r="B26" s="1" t="s">
        <v>101</v>
      </c>
      <c r="C26" s="1" t="s">
        <v>102</v>
      </c>
      <c r="D26" s="1" t="s">
        <v>98</v>
      </c>
      <c r="E26" s="1"/>
      <c r="F26" s="1"/>
      <c r="G26" s="1" t="s">
        <v>44</v>
      </c>
      <c r="H26" s="1" t="s">
        <v>44</v>
      </c>
      <c r="I26" s="1"/>
      <c r="J26" s="1"/>
      <c r="K26" s="1"/>
      <c r="L26" s="1"/>
      <c r="M26" s="1"/>
      <c r="N26" s="1"/>
      <c r="O26" s="1"/>
    </row>
    <row r="27">
      <c r="A27" s="1">
        <v>23</v>
      </c>
      <c r="B27" s="1" t="s">
        <v>103</v>
      </c>
      <c r="C27" s="1" t="s">
        <v>104</v>
      </c>
      <c r="D27" s="1" t="s">
        <v>47</v>
      </c>
      <c r="E27" s="1">
        <v>6</v>
      </c>
      <c r="F27" s="1"/>
      <c r="G27" s="1" t="s">
        <v>44</v>
      </c>
      <c r="H27" s="1" t="s">
        <v>44</v>
      </c>
      <c r="I27" s="1"/>
      <c r="J27" s="1"/>
      <c r="K27" s="1"/>
      <c r="L27" s="1"/>
      <c r="M27" s="1"/>
      <c r="N27" s="1"/>
      <c r="O27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486</v>
      </c>
      <c r="D1" s="1" t="s">
        <v>16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487</v>
      </c>
      <c r="N2" s="4" t="s">
        <v>31</v>
      </c>
      <c r="O2" s="1" t="s">
        <v>488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420</v>
      </c>
      <c r="C5" s="1" t="s">
        <v>421</v>
      </c>
      <c r="D5" s="1" t="s">
        <v>47</v>
      </c>
      <c r="E5" s="1">
        <v>8</v>
      </c>
      <c r="F5" s="1"/>
      <c r="G5" s="1" t="s">
        <v>44</v>
      </c>
      <c r="H5" s="1" t="s">
        <v>489</v>
      </c>
      <c r="I5" s="1" t="s">
        <v>423</v>
      </c>
      <c r="J5" s="1" t="s">
        <v>44</v>
      </c>
      <c r="K5" s="1" t="s">
        <v>44</v>
      </c>
      <c r="L5" s="1" t="s">
        <v>55</v>
      </c>
      <c r="M5" s="1" t="s">
        <v>55</v>
      </c>
      <c r="N5" s="1"/>
      <c r="O5" s="1" t="s">
        <v>490</v>
      </c>
    </row>
    <row r="6">
      <c r="A6" s="1">
        <v>2</v>
      </c>
      <c r="B6" s="1" t="s">
        <v>491</v>
      </c>
      <c r="C6" s="1" t="s">
        <v>492</v>
      </c>
      <c r="D6" s="1" t="s">
        <v>93</v>
      </c>
      <c r="E6" s="1">
        <v>60</v>
      </c>
      <c r="F6" s="1"/>
      <c r="G6" s="1" t="s">
        <v>44</v>
      </c>
      <c r="H6" s="1" t="s">
        <v>489</v>
      </c>
      <c r="I6" s="1" t="s">
        <v>493</v>
      </c>
      <c r="J6" s="1" t="s">
        <v>44</v>
      </c>
      <c r="K6" s="1" t="s">
        <v>44</v>
      </c>
      <c r="L6" s="1" t="s">
        <v>55</v>
      </c>
      <c r="M6" s="1" t="s">
        <v>55</v>
      </c>
      <c r="N6" s="1"/>
      <c r="O6" s="1" t="s">
        <v>494</v>
      </c>
    </row>
    <row r="7">
      <c r="A7" s="1">
        <v>3</v>
      </c>
      <c r="B7" s="1" t="s">
        <v>461</v>
      </c>
      <c r="C7" s="1" t="s">
        <v>462</v>
      </c>
      <c r="D7" s="1" t="s">
        <v>47</v>
      </c>
      <c r="E7" s="1">
        <v>7</v>
      </c>
      <c r="F7" s="1"/>
      <c r="G7" s="1" t="s">
        <v>44</v>
      </c>
      <c r="H7" s="1" t="s">
        <v>489</v>
      </c>
      <c r="I7" s="1" t="s">
        <v>463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495</v>
      </c>
    </row>
    <row r="8">
      <c r="A8" s="1">
        <v>4</v>
      </c>
      <c r="B8" s="1" t="s">
        <v>465</v>
      </c>
      <c r="C8" s="1" t="s">
        <v>466</v>
      </c>
      <c r="D8" s="1" t="s">
        <v>47</v>
      </c>
      <c r="E8" s="1">
        <v>16</v>
      </c>
      <c r="F8" s="1"/>
      <c r="G8" s="1" t="s">
        <v>44</v>
      </c>
      <c r="H8" s="1" t="s">
        <v>489</v>
      </c>
      <c r="I8" s="1" t="s">
        <v>467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496</v>
      </c>
    </row>
    <row r="9">
      <c r="A9" s="1">
        <v>5</v>
      </c>
      <c r="B9" s="1" t="s">
        <v>497</v>
      </c>
      <c r="C9" s="1" t="s">
        <v>470</v>
      </c>
      <c r="D9" s="1" t="s">
        <v>47</v>
      </c>
      <c r="E9" s="1">
        <v>8</v>
      </c>
      <c r="F9" s="1"/>
      <c r="G9" s="1" t="s">
        <v>44</v>
      </c>
      <c r="H9" s="1" t="s">
        <v>489</v>
      </c>
      <c r="I9" s="1" t="s">
        <v>471</v>
      </c>
      <c r="J9" s="1" t="s">
        <v>44</v>
      </c>
      <c r="K9" s="1" t="s">
        <v>44</v>
      </c>
      <c r="L9" s="1" t="s">
        <v>55</v>
      </c>
      <c r="M9" s="1" t="s">
        <v>55</v>
      </c>
      <c r="N9" s="1"/>
      <c r="O9" s="1" t="s">
        <v>498</v>
      </c>
    </row>
    <row r="10">
      <c r="A10" s="1">
        <v>6</v>
      </c>
      <c r="B10" s="1" t="s">
        <v>96</v>
      </c>
      <c r="C10" s="1" t="s">
        <v>97</v>
      </c>
      <c r="D10" s="1" t="s">
        <v>98</v>
      </c>
      <c r="E10" s="1"/>
      <c r="F10" s="1"/>
      <c r="G10" s="1" t="s">
        <v>44</v>
      </c>
      <c r="H10" s="1" t="s">
        <v>44</v>
      </c>
      <c r="I10" s="1"/>
      <c r="J10" s="1"/>
      <c r="K10" s="1"/>
      <c r="L10" s="1"/>
      <c r="M10" s="1"/>
      <c r="N10" s="1"/>
      <c r="O10" s="1"/>
    </row>
    <row r="11">
      <c r="A11" s="1">
        <v>7</v>
      </c>
      <c r="B11" s="1" t="s">
        <v>99</v>
      </c>
      <c r="C11" s="1" t="s">
        <v>100</v>
      </c>
      <c r="D11" s="1" t="s">
        <v>47</v>
      </c>
      <c r="E11" s="1">
        <v>6</v>
      </c>
      <c r="F11" s="1"/>
      <c r="G11" s="1" t="s">
        <v>44</v>
      </c>
      <c r="H11" s="1" t="s">
        <v>44</v>
      </c>
      <c r="I11" s="1"/>
      <c r="J11" s="1"/>
      <c r="K11" s="1"/>
      <c r="L11" s="1"/>
      <c r="M11" s="1"/>
      <c r="N11" s="1"/>
      <c r="O11" s="1"/>
    </row>
    <row r="12">
      <c r="A12" s="1">
        <v>8</v>
      </c>
      <c r="B12" s="1" t="s">
        <v>101</v>
      </c>
      <c r="C12" s="1" t="s">
        <v>102</v>
      </c>
      <c r="D12" s="1" t="s">
        <v>98</v>
      </c>
      <c r="E12" s="1"/>
      <c r="F12" s="1"/>
      <c r="G12" s="1" t="s">
        <v>44</v>
      </c>
      <c r="H12" s="1" t="s">
        <v>44</v>
      </c>
      <c r="I12" s="1"/>
      <c r="J12" s="1"/>
      <c r="K12" s="1"/>
      <c r="L12" s="1"/>
      <c r="M12" s="1"/>
      <c r="N12" s="1"/>
      <c r="O12" s="1"/>
    </row>
    <row r="13">
      <c r="A13" s="1">
        <v>9</v>
      </c>
      <c r="B13" s="1" t="s">
        <v>103</v>
      </c>
      <c r="C13" s="1" t="s">
        <v>104</v>
      </c>
      <c r="D13" s="1" t="s">
        <v>47</v>
      </c>
      <c r="E13" s="1">
        <v>6</v>
      </c>
      <c r="F13" s="1"/>
      <c r="G13" s="1" t="s">
        <v>44</v>
      </c>
      <c r="H13" s="1" t="s">
        <v>44</v>
      </c>
      <c r="I13" s="1"/>
      <c r="J13" s="1"/>
      <c r="K13" s="1"/>
      <c r="L13" s="1"/>
      <c r="M13" s="1"/>
      <c r="N13" s="1"/>
      <c r="O13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442</v>
      </c>
      <c r="D1" s="1" t="s">
        <v>17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499</v>
      </c>
      <c r="N2" s="4" t="s">
        <v>31</v>
      </c>
      <c r="O2" s="1" t="s">
        <v>500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50</v>
      </c>
      <c r="C5" s="1" t="s">
        <v>501</v>
      </c>
      <c r="D5" s="1" t="s">
        <v>52</v>
      </c>
      <c r="E5" s="1">
        <v>7</v>
      </c>
      <c r="F5" s="1"/>
      <c r="G5" s="1" t="s">
        <v>425</v>
      </c>
      <c r="H5" s="1" t="s">
        <v>426</v>
      </c>
      <c r="I5" s="1" t="s">
        <v>50</v>
      </c>
      <c r="J5" s="1" t="s">
        <v>225</v>
      </c>
      <c r="K5" s="1" t="s">
        <v>418</v>
      </c>
      <c r="L5" s="1" t="s">
        <v>227</v>
      </c>
      <c r="M5" s="1" t="s">
        <v>55</v>
      </c>
      <c r="N5" s="1"/>
      <c r="O5" s="1" t="s">
        <v>427</v>
      </c>
    </row>
    <row r="6">
      <c r="A6" s="1">
        <v>2</v>
      </c>
      <c r="B6" s="1" t="s">
        <v>428</v>
      </c>
      <c r="C6" s="1" t="s">
        <v>429</v>
      </c>
      <c r="D6" s="1" t="s">
        <v>52</v>
      </c>
      <c r="E6" s="1">
        <v>3</v>
      </c>
      <c r="F6" s="1"/>
      <c r="G6" s="1" t="s">
        <v>44</v>
      </c>
      <c r="H6" s="1" t="s">
        <v>426</v>
      </c>
      <c r="I6" s="1" t="s">
        <v>428</v>
      </c>
      <c r="J6" s="1" t="s">
        <v>429</v>
      </c>
      <c r="K6" s="1" t="s">
        <v>418</v>
      </c>
      <c r="L6" s="1" t="s">
        <v>230</v>
      </c>
      <c r="M6" s="1" t="s">
        <v>55</v>
      </c>
      <c r="N6" s="1"/>
      <c r="O6" s="1" t="s">
        <v>430</v>
      </c>
    </row>
    <row r="7">
      <c r="A7" s="1">
        <v>3</v>
      </c>
      <c r="B7" s="1" t="s">
        <v>420</v>
      </c>
      <c r="C7" s="1" t="s">
        <v>502</v>
      </c>
      <c r="D7" s="1" t="s">
        <v>47</v>
      </c>
      <c r="E7" s="1">
        <v>8</v>
      </c>
      <c r="F7" s="1"/>
      <c r="G7" s="1" t="s">
        <v>44</v>
      </c>
      <c r="H7" s="1" t="s">
        <v>503</v>
      </c>
      <c r="I7" s="1" t="s">
        <v>423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504</v>
      </c>
    </row>
    <row r="8">
      <c r="A8" s="1">
        <v>4</v>
      </c>
      <c r="B8" s="1" t="s">
        <v>505</v>
      </c>
      <c r="C8" s="1" t="s">
        <v>506</v>
      </c>
      <c r="D8" s="1" t="s">
        <v>52</v>
      </c>
      <c r="E8" s="1">
        <v>16</v>
      </c>
      <c r="F8" s="1">
        <v>2</v>
      </c>
      <c r="G8" s="1" t="s">
        <v>44</v>
      </c>
      <c r="H8" s="1" t="s">
        <v>503</v>
      </c>
      <c r="I8" s="1" t="s">
        <v>507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508</v>
      </c>
    </row>
    <row r="9">
      <c r="A9" s="1">
        <v>5</v>
      </c>
      <c r="B9" s="1" t="s">
        <v>440</v>
      </c>
      <c r="C9" s="1" t="s">
        <v>443</v>
      </c>
      <c r="D9" s="1" t="s">
        <v>52</v>
      </c>
      <c r="E9" s="1">
        <v>5</v>
      </c>
      <c r="F9" s="1">
        <v>2</v>
      </c>
      <c r="G9" s="1" t="s">
        <v>44</v>
      </c>
      <c r="H9" s="1" t="s">
        <v>503</v>
      </c>
      <c r="I9" s="1" t="s">
        <v>509</v>
      </c>
      <c r="J9" s="1" t="s">
        <v>44</v>
      </c>
      <c r="K9" s="1" t="s">
        <v>44</v>
      </c>
      <c r="L9" s="1" t="s">
        <v>55</v>
      </c>
      <c r="M9" s="1" t="s">
        <v>55</v>
      </c>
      <c r="N9" s="1"/>
      <c r="O9" s="1" t="s">
        <v>510</v>
      </c>
    </row>
    <row r="10">
      <c r="A10" s="1">
        <v>6</v>
      </c>
      <c r="B10" s="1" t="s">
        <v>511</v>
      </c>
      <c r="C10" s="1" t="s">
        <v>512</v>
      </c>
      <c r="D10" s="1" t="s">
        <v>52</v>
      </c>
      <c r="E10" s="1">
        <v>16</v>
      </c>
      <c r="F10" s="1">
        <v>2</v>
      </c>
      <c r="G10" s="1" t="s">
        <v>44</v>
      </c>
      <c r="H10" s="1" t="s">
        <v>503</v>
      </c>
      <c r="I10" s="1" t="s">
        <v>513</v>
      </c>
      <c r="J10" s="1" t="s">
        <v>44</v>
      </c>
      <c r="K10" s="1" t="s">
        <v>44</v>
      </c>
      <c r="L10" s="1" t="s">
        <v>55</v>
      </c>
      <c r="M10" s="1" t="s">
        <v>55</v>
      </c>
      <c r="N10" s="1"/>
      <c r="O10" s="1" t="s">
        <v>514</v>
      </c>
    </row>
    <row r="11">
      <c r="A11" s="1">
        <v>7</v>
      </c>
      <c r="B11" s="1" t="s">
        <v>515</v>
      </c>
      <c r="C11" s="1" t="s">
        <v>516</v>
      </c>
      <c r="D11" s="1" t="s">
        <v>63</v>
      </c>
      <c r="E11" s="1">
        <v>8</v>
      </c>
      <c r="F11" s="1"/>
      <c r="G11" s="1" t="s">
        <v>44</v>
      </c>
      <c r="H11" s="1" t="s">
        <v>503</v>
      </c>
      <c r="I11" s="1" t="s">
        <v>517</v>
      </c>
      <c r="J11" s="1" t="s">
        <v>44</v>
      </c>
      <c r="K11" s="1" t="s">
        <v>44</v>
      </c>
      <c r="L11" s="1" t="s">
        <v>55</v>
      </c>
      <c r="M11" s="1" t="s">
        <v>55</v>
      </c>
      <c r="N11" s="1"/>
      <c r="O11" s="1" t="s">
        <v>518</v>
      </c>
    </row>
    <row r="12">
      <c r="A12" s="1">
        <v>8</v>
      </c>
      <c r="B12" s="1" t="s">
        <v>519</v>
      </c>
      <c r="C12" s="1" t="s">
        <v>520</v>
      </c>
      <c r="D12" s="1" t="s">
        <v>52</v>
      </c>
      <c r="E12" s="1">
        <v>16</v>
      </c>
      <c r="F12" s="1">
        <v>2</v>
      </c>
      <c r="G12" s="1" t="s">
        <v>44</v>
      </c>
      <c r="H12" s="1" t="s">
        <v>503</v>
      </c>
      <c r="I12" s="1" t="s">
        <v>521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522</v>
      </c>
    </row>
    <row r="13">
      <c r="A13" s="1">
        <v>9</v>
      </c>
      <c r="B13" s="1" t="s">
        <v>96</v>
      </c>
      <c r="C13" s="1" t="s">
        <v>97</v>
      </c>
      <c r="D13" s="1" t="s">
        <v>98</v>
      </c>
      <c r="E13" s="1"/>
      <c r="F13" s="1"/>
      <c r="G13" s="1" t="s">
        <v>44</v>
      </c>
      <c r="H13" s="1" t="s">
        <v>44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99</v>
      </c>
      <c r="C14" s="1" t="s">
        <v>100</v>
      </c>
      <c r="D14" s="1" t="s">
        <v>47</v>
      </c>
      <c r="E14" s="1">
        <v>6</v>
      </c>
      <c r="F14" s="1"/>
      <c r="G14" s="1" t="s">
        <v>44</v>
      </c>
      <c r="H14" s="1" t="s">
        <v>44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101</v>
      </c>
      <c r="C15" s="1" t="s">
        <v>102</v>
      </c>
      <c r="D15" s="1" t="s">
        <v>98</v>
      </c>
      <c r="E15" s="1"/>
      <c r="F15" s="1"/>
      <c r="G15" s="1" t="s">
        <v>44</v>
      </c>
      <c r="H15" s="1" t="s">
        <v>44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103</v>
      </c>
      <c r="C16" s="1" t="s">
        <v>104</v>
      </c>
      <c r="D16" s="1" t="s">
        <v>47</v>
      </c>
      <c r="E16" s="1">
        <v>6</v>
      </c>
      <c r="F16" s="1"/>
      <c r="G16" s="1" t="s">
        <v>44</v>
      </c>
      <c r="H16" s="1" t="s">
        <v>44</v>
      </c>
      <c r="I16" s="1"/>
      <c r="J16" s="1"/>
      <c r="K16" s="1"/>
      <c r="L16" s="1"/>
      <c r="M16" s="1"/>
      <c r="N16" s="1"/>
      <c r="O1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426</v>
      </c>
      <c r="D1" s="1" t="s">
        <v>18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523</v>
      </c>
      <c r="N2" s="4" t="s">
        <v>31</v>
      </c>
      <c r="O2" s="1" t="s">
        <v>524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50</v>
      </c>
      <c r="C5" s="1" t="s">
        <v>225</v>
      </c>
      <c r="D5" s="1" t="s">
        <v>52</v>
      </c>
      <c r="E5" s="1">
        <v>7</v>
      </c>
      <c r="F5" s="1"/>
      <c r="G5" s="1" t="s">
        <v>425</v>
      </c>
      <c r="H5" s="1" t="s">
        <v>525</v>
      </c>
      <c r="I5" s="1" t="s">
        <v>526</v>
      </c>
      <c r="J5" s="1" t="s">
        <v>44</v>
      </c>
      <c r="K5" s="1" t="s">
        <v>44</v>
      </c>
      <c r="L5" s="1" t="s">
        <v>55</v>
      </c>
      <c r="M5" s="1" t="s">
        <v>55</v>
      </c>
      <c r="N5" s="1"/>
      <c r="O5" s="1" t="s">
        <v>527</v>
      </c>
    </row>
    <row r="6">
      <c r="A6" s="1">
        <v>2</v>
      </c>
      <c r="B6" s="1" t="s">
        <v>428</v>
      </c>
      <c r="C6" s="1" t="s">
        <v>429</v>
      </c>
      <c r="D6" s="1" t="s">
        <v>52</v>
      </c>
      <c r="E6" s="1">
        <v>3</v>
      </c>
      <c r="F6" s="1"/>
      <c r="G6" s="1" t="s">
        <v>44</v>
      </c>
      <c r="H6" s="1" t="s">
        <v>528</v>
      </c>
      <c r="I6" s="1" t="s">
        <v>529</v>
      </c>
      <c r="J6" s="1" t="s">
        <v>55</v>
      </c>
      <c r="K6" s="1" t="s">
        <v>239</v>
      </c>
      <c r="L6" s="1" t="s">
        <v>239</v>
      </c>
      <c r="M6" s="1" t="s">
        <v>239</v>
      </c>
      <c r="N6" s="1"/>
      <c r="O6" s="1" t="s">
        <v>530</v>
      </c>
    </row>
    <row r="7">
      <c r="A7" s="1">
        <v>3</v>
      </c>
      <c r="B7" s="1" t="s">
        <v>431</v>
      </c>
      <c r="C7" s="1" t="s">
        <v>46</v>
      </c>
      <c r="D7" s="1" t="s">
        <v>47</v>
      </c>
      <c r="E7" s="1">
        <v>1</v>
      </c>
      <c r="F7" s="1"/>
      <c r="G7" s="1" t="s">
        <v>531</v>
      </c>
      <c r="H7" s="1" t="s">
        <v>44</v>
      </c>
      <c r="I7" s="1" t="s">
        <v>44</v>
      </c>
      <c r="J7" s="1" t="s">
        <v>44</v>
      </c>
      <c r="K7" s="1" t="s">
        <v>44</v>
      </c>
      <c r="L7" s="1"/>
      <c r="M7" s="1"/>
      <c r="N7" s="1"/>
      <c r="O7" s="1" t="s">
        <v>532</v>
      </c>
    </row>
    <row r="8">
      <c r="A8" s="1">
        <v>4</v>
      </c>
      <c r="B8" s="1" t="s">
        <v>533</v>
      </c>
      <c r="C8" s="1" t="s">
        <v>534</v>
      </c>
      <c r="D8" s="1" t="s">
        <v>47</v>
      </c>
      <c r="E8" s="1">
        <v>1</v>
      </c>
      <c r="F8" s="1"/>
      <c r="G8" s="1" t="s">
        <v>535</v>
      </c>
      <c r="H8" s="1" t="s">
        <v>525</v>
      </c>
      <c r="I8" s="1" t="s">
        <v>536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537</v>
      </c>
    </row>
    <row r="9">
      <c r="A9" s="1">
        <v>5</v>
      </c>
      <c r="B9" s="1" t="s">
        <v>538</v>
      </c>
      <c r="C9" s="1" t="s">
        <v>539</v>
      </c>
      <c r="D9" s="1" t="s">
        <v>47</v>
      </c>
      <c r="E9" s="1">
        <v>1</v>
      </c>
      <c r="F9" s="1"/>
      <c r="G9" s="1" t="s">
        <v>540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/>
      <c r="O9" s="1" t="s">
        <v>541</v>
      </c>
    </row>
    <row r="10">
      <c r="A10" s="1">
        <v>6</v>
      </c>
      <c r="B10" s="1" t="s">
        <v>542</v>
      </c>
      <c r="C10" s="1" t="s">
        <v>543</v>
      </c>
      <c r="D10" s="1" t="s">
        <v>52</v>
      </c>
      <c r="E10" s="1">
        <v>6</v>
      </c>
      <c r="F10" s="1"/>
      <c r="G10" s="1" t="s">
        <v>44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146</v>
      </c>
      <c r="O10" s="1"/>
    </row>
    <row r="11">
      <c r="A11" s="1">
        <v>7</v>
      </c>
      <c r="B11" s="1" t="s">
        <v>544</v>
      </c>
      <c r="C11" s="1" t="s">
        <v>545</v>
      </c>
      <c r="D11" s="1" t="s">
        <v>52</v>
      </c>
      <c r="E11" s="1">
        <v>6</v>
      </c>
      <c r="F11" s="1"/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/>
      <c r="M11" s="1"/>
      <c r="N11" s="1" t="s">
        <v>146</v>
      </c>
      <c r="O11" s="1"/>
    </row>
    <row r="12">
      <c r="A12" s="1">
        <v>8</v>
      </c>
      <c r="B12" s="1" t="s">
        <v>266</v>
      </c>
      <c r="C12" s="1" t="s">
        <v>546</v>
      </c>
      <c r="D12" s="1" t="s">
        <v>63</v>
      </c>
      <c r="E12" s="1">
        <v>8</v>
      </c>
      <c r="F12" s="1"/>
      <c r="G12" s="1" t="s">
        <v>44</v>
      </c>
      <c r="H12" s="1" t="s">
        <v>525</v>
      </c>
      <c r="I12" s="1" t="s">
        <v>547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548</v>
      </c>
    </row>
    <row r="13">
      <c r="A13" s="1">
        <v>9</v>
      </c>
      <c r="B13" s="1" t="s">
        <v>511</v>
      </c>
      <c r="C13" s="1" t="s">
        <v>549</v>
      </c>
      <c r="D13" s="1" t="s">
        <v>52</v>
      </c>
      <c r="E13" s="1">
        <v>16</v>
      </c>
      <c r="F13" s="1">
        <v>2</v>
      </c>
      <c r="G13" s="1" t="s">
        <v>44</v>
      </c>
      <c r="H13" s="1" t="s">
        <v>525</v>
      </c>
      <c r="I13" s="1" t="s">
        <v>550</v>
      </c>
      <c r="J13" s="1" t="s">
        <v>44</v>
      </c>
      <c r="K13" s="1" t="s">
        <v>44</v>
      </c>
      <c r="L13" s="1" t="s">
        <v>55</v>
      </c>
      <c r="M13" s="1" t="s">
        <v>55</v>
      </c>
      <c r="N13" s="1"/>
      <c r="O13" s="1" t="s">
        <v>551</v>
      </c>
    </row>
    <row r="14">
      <c r="A14" s="1">
        <v>10</v>
      </c>
      <c r="B14" s="1" t="s">
        <v>552</v>
      </c>
      <c r="C14" s="1" t="s">
        <v>553</v>
      </c>
      <c r="D14" s="1" t="s">
        <v>52</v>
      </c>
      <c r="E14" s="1">
        <v>3</v>
      </c>
      <c r="F14" s="1"/>
      <c r="G14" s="1" t="s">
        <v>44</v>
      </c>
      <c r="H14" s="1" t="s">
        <v>525</v>
      </c>
      <c r="I14" s="1" t="s">
        <v>554</v>
      </c>
      <c r="J14" s="1" t="s">
        <v>44</v>
      </c>
      <c r="K14" s="1" t="s">
        <v>44</v>
      </c>
      <c r="L14" s="1" t="s">
        <v>55</v>
      </c>
      <c r="M14" s="1" t="s">
        <v>55</v>
      </c>
      <c r="N14" s="1"/>
      <c r="O14" s="1" t="s">
        <v>555</v>
      </c>
    </row>
    <row r="15">
      <c r="A15" s="1">
        <v>11</v>
      </c>
      <c r="B15" s="1" t="s">
        <v>556</v>
      </c>
      <c r="C15" s="1" t="s">
        <v>557</v>
      </c>
      <c r="D15" s="1" t="s">
        <v>52</v>
      </c>
      <c r="E15" s="1">
        <v>4</v>
      </c>
      <c r="F15" s="1">
        <v>2</v>
      </c>
      <c r="G15" s="1" t="s">
        <v>44</v>
      </c>
      <c r="H15" s="1" t="s">
        <v>525</v>
      </c>
      <c r="I15" s="1" t="s">
        <v>558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559</v>
      </c>
    </row>
    <row r="16">
      <c r="A16" s="1">
        <v>12</v>
      </c>
      <c r="B16" s="1" t="s">
        <v>560</v>
      </c>
      <c r="C16" s="1" t="s">
        <v>561</v>
      </c>
      <c r="D16" s="1" t="s">
        <v>63</v>
      </c>
      <c r="E16" s="1">
        <v>8</v>
      </c>
      <c r="F16" s="1"/>
      <c r="G16" s="1" t="s">
        <v>44</v>
      </c>
      <c r="H16" s="1" t="s">
        <v>525</v>
      </c>
      <c r="I16" s="1" t="s">
        <v>562</v>
      </c>
      <c r="J16" s="1" t="s">
        <v>44</v>
      </c>
      <c r="K16" s="1" t="s">
        <v>44</v>
      </c>
      <c r="L16" s="1" t="s">
        <v>55</v>
      </c>
      <c r="M16" s="1" t="s">
        <v>55</v>
      </c>
      <c r="N16" s="1"/>
      <c r="O16" s="1" t="s">
        <v>563</v>
      </c>
    </row>
    <row r="17">
      <c r="A17" s="1">
        <v>13</v>
      </c>
      <c r="B17" s="1" t="s">
        <v>564</v>
      </c>
      <c r="C17" s="1" t="s">
        <v>565</v>
      </c>
      <c r="D17" s="1" t="s">
        <v>63</v>
      </c>
      <c r="E17" s="1">
        <v>8</v>
      </c>
      <c r="F17" s="1"/>
      <c r="G17" s="1" t="s">
        <v>44</v>
      </c>
      <c r="H17" s="1" t="s">
        <v>528</v>
      </c>
      <c r="I17" s="1" t="s">
        <v>566</v>
      </c>
      <c r="J17" s="1" t="s">
        <v>55</v>
      </c>
      <c r="K17" s="1" t="s">
        <v>239</v>
      </c>
      <c r="L17" s="1" t="s">
        <v>239</v>
      </c>
      <c r="M17" s="1" t="s">
        <v>239</v>
      </c>
      <c r="N17" s="1"/>
      <c r="O17" s="1" t="s">
        <v>567</v>
      </c>
    </row>
    <row r="18">
      <c r="A18" s="1">
        <v>14</v>
      </c>
      <c r="B18" s="1" t="s">
        <v>568</v>
      </c>
      <c r="C18" s="1" t="s">
        <v>569</v>
      </c>
      <c r="D18" s="1" t="s">
        <v>47</v>
      </c>
      <c r="E18" s="1">
        <v>1</v>
      </c>
      <c r="F18" s="1"/>
      <c r="G18" s="1" t="s">
        <v>570</v>
      </c>
      <c r="H18" s="1" t="s">
        <v>525</v>
      </c>
      <c r="I18" s="1" t="s">
        <v>571</v>
      </c>
      <c r="J18" s="1" t="s">
        <v>44</v>
      </c>
      <c r="K18" s="1" t="s">
        <v>44</v>
      </c>
      <c r="L18" s="1" t="s">
        <v>55</v>
      </c>
      <c r="M18" s="1" t="s">
        <v>55</v>
      </c>
      <c r="N18" s="1"/>
      <c r="O18" s="1" t="s">
        <v>572</v>
      </c>
    </row>
    <row r="19">
      <c r="A19" s="1">
        <v>15</v>
      </c>
      <c r="B19" s="1" t="s">
        <v>573</v>
      </c>
      <c r="C19" s="1" t="s">
        <v>574</v>
      </c>
      <c r="D19" s="1" t="s">
        <v>52</v>
      </c>
      <c r="E19" s="1">
        <v>16</v>
      </c>
      <c r="F19" s="1">
        <v>2</v>
      </c>
      <c r="G19" s="1" t="s">
        <v>575</v>
      </c>
      <c r="H19" s="1" t="s">
        <v>525</v>
      </c>
      <c r="I19" s="1" t="s">
        <v>576</v>
      </c>
      <c r="J19" s="1" t="s">
        <v>44</v>
      </c>
      <c r="K19" s="1" t="s">
        <v>44</v>
      </c>
      <c r="L19" s="1" t="s">
        <v>55</v>
      </c>
      <c r="M19" s="1" t="s">
        <v>55</v>
      </c>
      <c r="N19" s="1"/>
      <c r="O19" s="1" t="s">
        <v>577</v>
      </c>
    </row>
    <row r="20">
      <c r="A20" s="1">
        <v>16</v>
      </c>
      <c r="B20" s="1" t="s">
        <v>578</v>
      </c>
      <c r="C20" s="1" t="s">
        <v>579</v>
      </c>
      <c r="D20" s="1" t="s">
        <v>47</v>
      </c>
      <c r="E20" s="1">
        <v>8</v>
      </c>
      <c r="F20" s="1"/>
      <c r="G20" s="1" t="s">
        <v>44</v>
      </c>
      <c r="H20" s="1" t="s">
        <v>525</v>
      </c>
      <c r="I20" s="1" t="s">
        <v>423</v>
      </c>
      <c r="J20" s="1" t="s">
        <v>44</v>
      </c>
      <c r="K20" s="1" t="s">
        <v>44</v>
      </c>
      <c r="L20" s="1" t="s">
        <v>55</v>
      </c>
      <c r="M20" s="1" t="s">
        <v>55</v>
      </c>
      <c r="N20" s="1"/>
      <c r="O20" s="1" t="s">
        <v>580</v>
      </c>
    </row>
    <row r="21">
      <c r="A21" s="1">
        <v>17</v>
      </c>
      <c r="B21" s="1" t="s">
        <v>581</v>
      </c>
      <c r="C21" s="1" t="s">
        <v>582</v>
      </c>
      <c r="D21" s="1" t="s">
        <v>52</v>
      </c>
      <c r="E21" s="1">
        <v>16</v>
      </c>
      <c r="F21" s="1">
        <v>2</v>
      </c>
      <c r="G21" s="1" t="s">
        <v>583</v>
      </c>
      <c r="H21" s="1" t="s">
        <v>525</v>
      </c>
      <c r="I21" s="1" t="s">
        <v>584</v>
      </c>
      <c r="J21" s="1" t="s">
        <v>44</v>
      </c>
      <c r="K21" s="1" t="s">
        <v>44</v>
      </c>
      <c r="L21" s="1" t="s">
        <v>55</v>
      </c>
      <c r="M21" s="1" t="s">
        <v>55</v>
      </c>
      <c r="N21" s="1"/>
      <c r="O21" s="1" t="s">
        <v>585</v>
      </c>
    </row>
    <row r="22">
      <c r="A22" s="1">
        <v>18</v>
      </c>
      <c r="B22" s="1" t="s">
        <v>586</v>
      </c>
      <c r="C22" s="1" t="s">
        <v>587</v>
      </c>
      <c r="D22" s="1" t="s">
        <v>52</v>
      </c>
      <c r="E22" s="1">
        <v>16</v>
      </c>
      <c r="F22" s="1">
        <v>2</v>
      </c>
      <c r="G22" s="1" t="s">
        <v>588</v>
      </c>
      <c r="H22" s="1" t="s">
        <v>525</v>
      </c>
      <c r="I22" s="1" t="s">
        <v>589</v>
      </c>
      <c r="J22" s="1" t="s">
        <v>44</v>
      </c>
      <c r="K22" s="1" t="s">
        <v>44</v>
      </c>
      <c r="L22" s="1" t="s">
        <v>55</v>
      </c>
      <c r="M22" s="1" t="s">
        <v>55</v>
      </c>
      <c r="N22" s="1"/>
      <c r="O22" s="1" t="s">
        <v>590</v>
      </c>
    </row>
    <row r="23">
      <c r="A23" s="1">
        <v>19</v>
      </c>
      <c r="B23" s="1" t="s">
        <v>591</v>
      </c>
      <c r="C23" s="1" t="s">
        <v>592</v>
      </c>
      <c r="D23" s="1" t="s">
        <v>52</v>
      </c>
      <c r="E23" s="1">
        <v>16</v>
      </c>
      <c r="F23" s="1">
        <v>2</v>
      </c>
      <c r="G23" s="1" t="s">
        <v>588</v>
      </c>
      <c r="H23" s="1" t="s">
        <v>528</v>
      </c>
      <c r="I23" s="1" t="s">
        <v>593</v>
      </c>
      <c r="J23" s="1" t="s">
        <v>55</v>
      </c>
      <c r="K23" s="1" t="s">
        <v>239</v>
      </c>
      <c r="L23" s="1" t="s">
        <v>239</v>
      </c>
      <c r="M23" s="1" t="s">
        <v>239</v>
      </c>
      <c r="N23" s="1"/>
      <c r="O23" s="1" t="s">
        <v>594</v>
      </c>
    </row>
    <row r="24">
      <c r="A24" s="1">
        <v>20</v>
      </c>
      <c r="B24" s="1" t="s">
        <v>595</v>
      </c>
      <c r="C24" s="1" t="s">
        <v>596</v>
      </c>
      <c r="D24" s="1" t="s">
        <v>52</v>
      </c>
      <c r="E24" s="1">
        <v>16</v>
      </c>
      <c r="F24" s="1">
        <v>2</v>
      </c>
      <c r="G24" s="1" t="s">
        <v>597</v>
      </c>
      <c r="H24" s="1" t="s">
        <v>525</v>
      </c>
      <c r="I24" s="1" t="s">
        <v>598</v>
      </c>
      <c r="J24" s="1" t="s">
        <v>44</v>
      </c>
      <c r="K24" s="1" t="s">
        <v>44</v>
      </c>
      <c r="L24" s="1" t="s">
        <v>55</v>
      </c>
      <c r="M24" s="1" t="s">
        <v>55</v>
      </c>
      <c r="N24" s="1"/>
      <c r="O24" s="1" t="s">
        <v>599</v>
      </c>
    </row>
    <row r="25">
      <c r="A25" s="1">
        <v>21</v>
      </c>
      <c r="B25" s="1" t="s">
        <v>600</v>
      </c>
      <c r="C25" s="1" t="s">
        <v>601</v>
      </c>
      <c r="D25" s="1" t="s">
        <v>52</v>
      </c>
      <c r="E25" s="1">
        <v>16</v>
      </c>
      <c r="F25" s="1">
        <v>2</v>
      </c>
      <c r="G25" s="1" t="s">
        <v>44</v>
      </c>
      <c r="H25" s="1" t="s">
        <v>422</v>
      </c>
      <c r="I25" s="1" t="s">
        <v>436</v>
      </c>
      <c r="J25" s="1" t="s">
        <v>44</v>
      </c>
      <c r="K25" s="1" t="s">
        <v>44</v>
      </c>
      <c r="L25" s="1" t="s">
        <v>55</v>
      </c>
      <c r="M25" s="1" t="s">
        <v>55</v>
      </c>
      <c r="N25" s="1"/>
      <c r="O25" s="1" t="s">
        <v>602</v>
      </c>
    </row>
    <row r="26">
      <c r="A26" s="1">
        <v>22</v>
      </c>
      <c r="B26" s="1" t="s">
        <v>603</v>
      </c>
      <c r="C26" s="1" t="s">
        <v>604</v>
      </c>
      <c r="D26" s="1" t="s">
        <v>52</v>
      </c>
      <c r="E26" s="1">
        <v>3</v>
      </c>
      <c r="F26" s="1"/>
      <c r="G26" s="1" t="s">
        <v>44</v>
      </c>
      <c r="H26" s="1" t="s">
        <v>525</v>
      </c>
      <c r="I26" s="1" t="s">
        <v>605</v>
      </c>
      <c r="J26" s="1" t="s">
        <v>44</v>
      </c>
      <c r="K26" s="1" t="s">
        <v>44</v>
      </c>
      <c r="L26" s="1" t="s">
        <v>55</v>
      </c>
      <c r="M26" s="1" t="s">
        <v>55</v>
      </c>
      <c r="N26" s="1"/>
      <c r="O26" s="1" t="s">
        <v>606</v>
      </c>
    </row>
    <row r="27">
      <c r="A27" s="1">
        <v>23</v>
      </c>
      <c r="B27" s="1" t="s">
        <v>607</v>
      </c>
      <c r="C27" s="1" t="s">
        <v>608</v>
      </c>
      <c r="D27" s="1" t="s">
        <v>47</v>
      </c>
      <c r="E27" s="1">
        <v>1</v>
      </c>
      <c r="F27" s="1"/>
      <c r="G27" s="1" t="s">
        <v>609</v>
      </c>
      <c r="H27" s="1" t="s">
        <v>44</v>
      </c>
      <c r="I27" s="1" t="s">
        <v>44</v>
      </c>
      <c r="J27" s="1" t="s">
        <v>44</v>
      </c>
      <c r="K27" s="1" t="s">
        <v>44</v>
      </c>
      <c r="L27" s="1"/>
      <c r="M27" s="1"/>
      <c r="N27" s="1" t="s">
        <v>610</v>
      </c>
      <c r="O27" s="1"/>
    </row>
    <row r="28">
      <c r="A28" s="1">
        <v>24</v>
      </c>
      <c r="B28" s="1" t="s">
        <v>611</v>
      </c>
      <c r="C28" s="1" t="s">
        <v>612</v>
      </c>
      <c r="D28" s="1" t="s">
        <v>63</v>
      </c>
      <c r="E28" s="1">
        <v>8</v>
      </c>
      <c r="F28" s="1"/>
      <c r="G28" s="1" t="s">
        <v>44</v>
      </c>
      <c r="H28" s="1" t="s">
        <v>44</v>
      </c>
      <c r="I28" s="1" t="s">
        <v>44</v>
      </c>
      <c r="J28" s="1" t="s">
        <v>44</v>
      </c>
      <c r="K28" s="1" t="s">
        <v>44</v>
      </c>
      <c r="L28" s="1"/>
      <c r="M28" s="1"/>
      <c r="N28" s="1" t="s">
        <v>146</v>
      </c>
      <c r="O28" s="1"/>
    </row>
    <row r="29">
      <c r="A29" s="1">
        <v>25</v>
      </c>
      <c r="B29" s="1" t="s">
        <v>613</v>
      </c>
      <c r="C29" s="1" t="s">
        <v>614</v>
      </c>
      <c r="D29" s="1" t="s">
        <v>63</v>
      </c>
      <c r="E29" s="1">
        <v>8</v>
      </c>
      <c r="F29" s="1"/>
      <c r="G29" s="1" t="s">
        <v>615</v>
      </c>
      <c r="H29" s="1" t="s">
        <v>525</v>
      </c>
      <c r="I29" s="1" t="s">
        <v>616</v>
      </c>
      <c r="J29" s="1" t="s">
        <v>44</v>
      </c>
      <c r="K29" s="1" t="s">
        <v>44</v>
      </c>
      <c r="L29" s="1" t="s">
        <v>55</v>
      </c>
      <c r="M29" s="1" t="s">
        <v>55</v>
      </c>
      <c r="N29" s="1"/>
      <c r="O29" s="1" t="s">
        <v>617</v>
      </c>
    </row>
    <row r="30">
      <c r="A30" s="1">
        <v>26</v>
      </c>
      <c r="B30" s="1" t="s">
        <v>618</v>
      </c>
      <c r="C30" s="1" t="s">
        <v>619</v>
      </c>
      <c r="D30" s="1" t="s">
        <v>63</v>
      </c>
      <c r="E30" s="1">
        <v>8</v>
      </c>
      <c r="F30" s="1"/>
      <c r="G30" s="1" t="s">
        <v>620</v>
      </c>
      <c r="H30" s="1" t="s">
        <v>525</v>
      </c>
      <c r="I30" s="1" t="s">
        <v>621</v>
      </c>
      <c r="J30" s="1" t="s">
        <v>44</v>
      </c>
      <c r="K30" s="1" t="s">
        <v>44</v>
      </c>
      <c r="L30" s="1" t="s">
        <v>55</v>
      </c>
      <c r="M30" s="1" t="s">
        <v>55</v>
      </c>
      <c r="N30" s="1"/>
      <c r="O30" s="1" t="s">
        <v>622</v>
      </c>
    </row>
    <row r="31">
      <c r="A31" s="1">
        <v>27</v>
      </c>
      <c r="B31" s="1" t="s">
        <v>623</v>
      </c>
      <c r="C31" s="1" t="s">
        <v>624</v>
      </c>
      <c r="D31" s="1" t="s">
        <v>52</v>
      </c>
      <c r="E31" s="1">
        <v>14</v>
      </c>
      <c r="F31" s="1"/>
      <c r="G31" s="1" t="s">
        <v>625</v>
      </c>
      <c r="H31" s="1" t="s">
        <v>525</v>
      </c>
      <c r="I31" s="1" t="s">
        <v>626</v>
      </c>
      <c r="J31" s="1" t="s">
        <v>44</v>
      </c>
      <c r="K31" s="1" t="s">
        <v>44</v>
      </c>
      <c r="L31" s="1" t="s">
        <v>55</v>
      </c>
      <c r="M31" s="1" t="s">
        <v>55</v>
      </c>
      <c r="N31" s="1"/>
      <c r="O31" s="1" t="s">
        <v>627</v>
      </c>
    </row>
    <row r="32">
      <c r="A32" s="1">
        <v>28</v>
      </c>
      <c r="B32" s="1" t="s">
        <v>628</v>
      </c>
      <c r="C32" s="1" t="s">
        <v>629</v>
      </c>
      <c r="D32" s="1" t="s">
        <v>52</v>
      </c>
      <c r="E32" s="1">
        <v>14</v>
      </c>
      <c r="F32" s="1"/>
      <c r="G32" s="1" t="s">
        <v>630</v>
      </c>
      <c r="H32" s="1" t="s">
        <v>525</v>
      </c>
      <c r="I32" s="1" t="s">
        <v>631</v>
      </c>
      <c r="J32" s="1" t="s">
        <v>44</v>
      </c>
      <c r="K32" s="1" t="s">
        <v>44</v>
      </c>
      <c r="L32" s="1" t="s">
        <v>55</v>
      </c>
      <c r="M32" s="1" t="s">
        <v>55</v>
      </c>
      <c r="N32" s="1"/>
      <c r="O32" s="1" t="s">
        <v>632</v>
      </c>
    </row>
    <row r="33">
      <c r="A33" s="1">
        <v>29</v>
      </c>
      <c r="B33" s="1" t="s">
        <v>633</v>
      </c>
      <c r="C33" s="1" t="s">
        <v>634</v>
      </c>
      <c r="D33" s="1" t="s">
        <v>63</v>
      </c>
      <c r="E33" s="1">
        <v>8</v>
      </c>
      <c r="F33" s="1"/>
      <c r="G33" s="1" t="s">
        <v>44</v>
      </c>
      <c r="H33" s="1" t="s">
        <v>525</v>
      </c>
      <c r="I33" s="1" t="s">
        <v>635</v>
      </c>
      <c r="J33" s="1" t="s">
        <v>44</v>
      </c>
      <c r="K33" s="1" t="s">
        <v>44</v>
      </c>
      <c r="L33" s="1" t="s">
        <v>55</v>
      </c>
      <c r="M33" s="1" t="s">
        <v>55</v>
      </c>
      <c r="N33" s="1"/>
      <c r="O33" s="1" t="s">
        <v>636</v>
      </c>
    </row>
    <row r="34">
      <c r="A34" s="1">
        <v>30</v>
      </c>
      <c r="B34" s="1" t="s">
        <v>637</v>
      </c>
      <c r="C34" s="1" t="s">
        <v>638</v>
      </c>
      <c r="D34" s="1" t="s">
        <v>63</v>
      </c>
      <c r="E34" s="1">
        <v>8</v>
      </c>
      <c r="F34" s="1"/>
      <c r="G34" s="1" t="s">
        <v>414</v>
      </c>
      <c r="H34" s="1" t="s">
        <v>44</v>
      </c>
      <c r="I34" s="1" t="s">
        <v>44</v>
      </c>
      <c r="J34" s="1" t="s">
        <v>44</v>
      </c>
      <c r="K34" s="1" t="s">
        <v>44</v>
      </c>
      <c r="L34" s="1"/>
      <c r="M34" s="1"/>
      <c r="N34" s="1" t="s">
        <v>146</v>
      </c>
      <c r="O34" s="1"/>
    </row>
    <row r="35">
      <c r="A35" s="1">
        <v>31</v>
      </c>
      <c r="B35" s="1" t="s">
        <v>639</v>
      </c>
      <c r="C35" s="1" t="s">
        <v>640</v>
      </c>
      <c r="D35" s="1" t="s">
        <v>47</v>
      </c>
      <c r="E35" s="1">
        <v>6</v>
      </c>
      <c r="F35" s="1"/>
      <c r="G35" s="1" t="s">
        <v>414</v>
      </c>
      <c r="H35" s="1" t="s">
        <v>44</v>
      </c>
      <c r="I35" s="1" t="s">
        <v>44</v>
      </c>
      <c r="J35" s="1" t="s">
        <v>44</v>
      </c>
      <c r="K35" s="1" t="s">
        <v>44</v>
      </c>
      <c r="L35" s="1"/>
      <c r="M35" s="1"/>
      <c r="N35" s="1" t="s">
        <v>485</v>
      </c>
      <c r="O35" s="1"/>
    </row>
    <row r="36">
      <c r="A36" s="1">
        <v>32</v>
      </c>
      <c r="B36" s="1" t="s">
        <v>641</v>
      </c>
      <c r="C36" s="1" t="s">
        <v>642</v>
      </c>
      <c r="D36" s="1" t="s">
        <v>52</v>
      </c>
      <c r="E36" s="1">
        <v>8</v>
      </c>
      <c r="F36" s="1"/>
      <c r="G36" s="1" t="s">
        <v>414</v>
      </c>
      <c r="H36" s="1" t="s">
        <v>44</v>
      </c>
      <c r="I36" s="1" t="s">
        <v>44</v>
      </c>
      <c r="J36" s="1" t="s">
        <v>44</v>
      </c>
      <c r="K36" s="1" t="s">
        <v>44</v>
      </c>
      <c r="L36" s="1"/>
      <c r="M36" s="1"/>
      <c r="N36" s="1" t="s">
        <v>146</v>
      </c>
      <c r="O36" s="1"/>
    </row>
    <row r="37">
      <c r="A37" s="1">
        <v>33</v>
      </c>
      <c r="B37" s="1" t="s">
        <v>643</v>
      </c>
      <c r="C37" s="1" t="s">
        <v>644</v>
      </c>
      <c r="D37" s="1" t="s">
        <v>63</v>
      </c>
      <c r="E37" s="1">
        <v>8</v>
      </c>
      <c r="F37" s="1"/>
      <c r="G37" s="1" t="s">
        <v>414</v>
      </c>
      <c r="H37" s="1" t="s">
        <v>44</v>
      </c>
      <c r="I37" s="1" t="s">
        <v>44</v>
      </c>
      <c r="J37" s="1" t="s">
        <v>44</v>
      </c>
      <c r="K37" s="1" t="s">
        <v>44</v>
      </c>
      <c r="L37" s="1"/>
      <c r="M37" s="1"/>
      <c r="N37" s="1" t="s">
        <v>146</v>
      </c>
      <c r="O37" s="1"/>
    </row>
    <row r="38">
      <c r="A38" s="1">
        <v>34</v>
      </c>
      <c r="B38" s="1" t="s">
        <v>645</v>
      </c>
      <c r="C38" s="1" t="s">
        <v>646</v>
      </c>
      <c r="D38" s="1" t="s">
        <v>47</v>
      </c>
      <c r="E38" s="1">
        <v>6</v>
      </c>
      <c r="F38" s="1"/>
      <c r="G38" s="1" t="s">
        <v>414</v>
      </c>
      <c r="H38" s="1" t="s">
        <v>44</v>
      </c>
      <c r="I38" s="1" t="s">
        <v>44</v>
      </c>
      <c r="J38" s="1" t="s">
        <v>44</v>
      </c>
      <c r="K38" s="1" t="s">
        <v>44</v>
      </c>
      <c r="L38" s="1"/>
      <c r="M38" s="1"/>
      <c r="N38" s="1" t="s">
        <v>485</v>
      </c>
      <c r="O38" s="1"/>
    </row>
    <row r="39">
      <c r="A39" s="1">
        <v>35</v>
      </c>
      <c r="B39" s="1" t="s">
        <v>647</v>
      </c>
      <c r="C39" s="1" t="s">
        <v>648</v>
      </c>
      <c r="D39" s="1" t="s">
        <v>52</v>
      </c>
      <c r="E39" s="1">
        <v>8</v>
      </c>
      <c r="F39" s="1"/>
      <c r="G39" s="1" t="s">
        <v>414</v>
      </c>
      <c r="H39" s="1" t="s">
        <v>44</v>
      </c>
      <c r="I39" s="1" t="s">
        <v>44</v>
      </c>
      <c r="J39" s="1" t="s">
        <v>44</v>
      </c>
      <c r="K39" s="1" t="s">
        <v>44</v>
      </c>
      <c r="L39" s="1"/>
      <c r="M39" s="1"/>
      <c r="N39" s="1" t="s">
        <v>146</v>
      </c>
      <c r="O39" s="1"/>
    </row>
    <row r="40">
      <c r="A40" s="1">
        <v>36</v>
      </c>
      <c r="B40" s="1" t="s">
        <v>96</v>
      </c>
      <c r="C40" s="1" t="s">
        <v>97</v>
      </c>
      <c r="D40" s="1" t="s">
        <v>98</v>
      </c>
      <c r="E40" s="1"/>
      <c r="F40" s="1"/>
      <c r="G40" s="1" t="s">
        <v>44</v>
      </c>
      <c r="H40" s="1" t="s">
        <v>44</v>
      </c>
      <c r="I40" s="1"/>
      <c r="J40" s="1"/>
      <c r="K40" s="1"/>
      <c r="L40" s="1"/>
      <c r="M40" s="1"/>
      <c r="N40" s="1"/>
      <c r="O40" s="1"/>
    </row>
    <row r="41">
      <c r="A41" s="1">
        <v>37</v>
      </c>
      <c r="B41" s="1" t="s">
        <v>99</v>
      </c>
      <c r="C41" s="1" t="s">
        <v>100</v>
      </c>
      <c r="D41" s="1" t="s">
        <v>47</v>
      </c>
      <c r="E41" s="1">
        <v>6</v>
      </c>
      <c r="F41" s="1"/>
      <c r="G41" s="1" t="s">
        <v>44</v>
      </c>
      <c r="H41" s="1" t="s">
        <v>44</v>
      </c>
      <c r="I41" s="1"/>
      <c r="J41" s="1"/>
      <c r="K41" s="1"/>
      <c r="L41" s="1"/>
      <c r="M41" s="1"/>
      <c r="N41" s="1"/>
      <c r="O41" s="1"/>
    </row>
    <row r="42">
      <c r="A42" s="1">
        <v>38</v>
      </c>
      <c r="B42" s="1" t="s">
        <v>101</v>
      </c>
      <c r="C42" s="1" t="s">
        <v>102</v>
      </c>
      <c r="D42" s="1" t="s">
        <v>98</v>
      </c>
      <c r="E42" s="1"/>
      <c r="F42" s="1"/>
      <c r="G42" s="1" t="s">
        <v>44</v>
      </c>
      <c r="H42" s="1" t="s">
        <v>44</v>
      </c>
      <c r="I42" s="1"/>
      <c r="J42" s="1"/>
      <c r="K42" s="1"/>
      <c r="L42" s="1"/>
      <c r="M42" s="1"/>
      <c r="N42" s="1"/>
      <c r="O42" s="1"/>
    </row>
    <row r="43">
      <c r="A43" s="1">
        <v>39</v>
      </c>
      <c r="B43" s="1" t="s">
        <v>103</v>
      </c>
      <c r="C43" s="1" t="s">
        <v>104</v>
      </c>
      <c r="D43" s="1" t="s">
        <v>47</v>
      </c>
      <c r="E43" s="1">
        <v>6</v>
      </c>
      <c r="F43" s="1"/>
      <c r="G43" s="1" t="s">
        <v>44</v>
      </c>
      <c r="H43" s="1" t="s">
        <v>44</v>
      </c>
      <c r="I43" s="1"/>
      <c r="J43" s="1"/>
      <c r="K43" s="1"/>
      <c r="L43" s="1"/>
      <c r="M43" s="1"/>
      <c r="N43" s="1"/>
      <c r="O43" s="1"/>
    </row>
    <row r="44">
      <c r="A44" s="1">
        <v>40</v>
      </c>
      <c r="B44" s="1" t="s">
        <v>649</v>
      </c>
      <c r="C44" s="1" t="s">
        <v>650</v>
      </c>
      <c r="D44" s="1" t="s">
        <v>52</v>
      </c>
      <c r="E44" s="1">
        <v>7</v>
      </c>
      <c r="F44" s="1"/>
      <c r="G44" s="1" t="s">
        <v>651</v>
      </c>
      <c r="H44" s="1" t="s">
        <v>44</v>
      </c>
      <c r="I44" s="1" t="s">
        <v>44</v>
      </c>
      <c r="J44" s="1" t="s">
        <v>44</v>
      </c>
      <c r="K44" s="1" t="s">
        <v>44</v>
      </c>
      <c r="L44" s="1"/>
      <c r="M44" s="1"/>
      <c r="N44" s="1" t="s">
        <v>146</v>
      </c>
      <c r="O4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414</v>
      </c>
      <c r="D1" s="1" t="s">
        <v>19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652</v>
      </c>
      <c r="N2" s="4" t="s">
        <v>31</v>
      </c>
      <c r="O2" s="1" t="s">
        <v>653</v>
      </c>
    </row>
    <row r="3" ht="24" customHeight="1">
      <c r="A3" s="2" t="s">
        <v>33</v>
      </c>
      <c r="B3" s="2"/>
      <c r="C3" s="1" t="s">
        <v>654</v>
      </c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61</v>
      </c>
      <c r="C5" s="1" t="s">
        <v>413</v>
      </c>
      <c r="D5" s="1" t="s">
        <v>63</v>
      </c>
      <c r="E5" s="1">
        <v>8</v>
      </c>
      <c r="F5" s="1"/>
      <c r="G5" s="1" t="s">
        <v>44</v>
      </c>
      <c r="H5" s="1" t="s">
        <v>655</v>
      </c>
      <c r="I5" s="1" t="s">
        <v>61</v>
      </c>
      <c r="J5" s="1" t="s">
        <v>44</v>
      </c>
      <c r="K5" s="1" t="s">
        <v>44</v>
      </c>
      <c r="L5" s="1" t="s">
        <v>55</v>
      </c>
      <c r="M5" s="1" t="s">
        <v>55</v>
      </c>
      <c r="N5" s="1"/>
      <c r="O5" s="1" t="s">
        <v>656</v>
      </c>
    </row>
    <row r="6">
      <c r="A6" s="1">
        <v>2</v>
      </c>
      <c r="B6" s="1" t="s">
        <v>66</v>
      </c>
      <c r="C6" s="1" t="s">
        <v>67</v>
      </c>
      <c r="D6" s="1" t="s">
        <v>47</v>
      </c>
      <c r="E6" s="1">
        <v>6</v>
      </c>
      <c r="F6" s="1"/>
      <c r="G6" s="1" t="s">
        <v>44</v>
      </c>
      <c r="H6" s="1" t="s">
        <v>655</v>
      </c>
      <c r="I6" s="1" t="s">
        <v>66</v>
      </c>
      <c r="J6" s="1" t="s">
        <v>44</v>
      </c>
      <c r="K6" s="1" t="s">
        <v>44</v>
      </c>
      <c r="L6" s="1" t="s">
        <v>55</v>
      </c>
      <c r="M6" s="1" t="s">
        <v>55</v>
      </c>
      <c r="N6" s="1"/>
      <c r="O6" s="1" t="s">
        <v>657</v>
      </c>
    </row>
    <row r="7">
      <c r="A7" s="1">
        <v>3</v>
      </c>
      <c r="B7" s="1" t="s">
        <v>70</v>
      </c>
      <c r="C7" s="1" t="s">
        <v>71</v>
      </c>
      <c r="D7" s="1" t="s">
        <v>52</v>
      </c>
      <c r="E7" s="1">
        <v>8</v>
      </c>
      <c r="F7" s="1"/>
      <c r="G7" s="1" t="s">
        <v>44</v>
      </c>
      <c r="H7" s="1" t="s">
        <v>655</v>
      </c>
      <c r="I7" s="1" t="s">
        <v>70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658</v>
      </c>
    </row>
    <row r="8">
      <c r="A8" s="1">
        <v>4</v>
      </c>
      <c r="B8" s="1" t="s">
        <v>50</v>
      </c>
      <c r="C8" s="1" t="s">
        <v>225</v>
      </c>
      <c r="D8" s="1" t="s">
        <v>52</v>
      </c>
      <c r="E8" s="1">
        <v>7</v>
      </c>
      <c r="F8" s="1"/>
      <c r="G8" s="1" t="s">
        <v>425</v>
      </c>
      <c r="H8" s="1" t="s">
        <v>426</v>
      </c>
      <c r="I8" s="1" t="s">
        <v>50</v>
      </c>
      <c r="J8" s="1" t="s">
        <v>225</v>
      </c>
      <c r="K8" s="1" t="s">
        <v>418</v>
      </c>
      <c r="L8" s="1" t="s">
        <v>227</v>
      </c>
      <c r="M8" s="1" t="s">
        <v>55</v>
      </c>
      <c r="N8" s="1"/>
      <c r="O8" s="1" t="s">
        <v>659</v>
      </c>
    </row>
    <row r="9">
      <c r="A9" s="1">
        <v>5</v>
      </c>
      <c r="B9" s="1" t="s">
        <v>428</v>
      </c>
      <c r="C9" s="1" t="s">
        <v>429</v>
      </c>
      <c r="D9" s="1" t="s">
        <v>52</v>
      </c>
      <c r="E9" s="1">
        <v>3</v>
      </c>
      <c r="F9" s="1"/>
      <c r="G9" s="1" t="s">
        <v>44</v>
      </c>
      <c r="H9" s="1" t="s">
        <v>426</v>
      </c>
      <c r="I9" s="1" t="s">
        <v>428</v>
      </c>
      <c r="J9" s="1" t="s">
        <v>429</v>
      </c>
      <c r="K9" s="1" t="s">
        <v>418</v>
      </c>
      <c r="L9" s="1" t="s">
        <v>230</v>
      </c>
      <c r="M9" s="1" t="s">
        <v>55</v>
      </c>
      <c r="N9" s="1"/>
      <c r="O9" s="1" t="s">
        <v>660</v>
      </c>
    </row>
    <row r="10">
      <c r="A10" s="1">
        <v>6</v>
      </c>
      <c r="B10" s="1" t="s">
        <v>661</v>
      </c>
      <c r="C10" s="1" t="s">
        <v>662</v>
      </c>
      <c r="D10" s="1" t="s">
        <v>63</v>
      </c>
      <c r="E10" s="1">
        <v>8</v>
      </c>
      <c r="F10" s="1"/>
      <c r="G10" s="1" t="s">
        <v>44</v>
      </c>
      <c r="H10" s="1" t="s">
        <v>663</v>
      </c>
      <c r="I10" s="1" t="s">
        <v>664</v>
      </c>
      <c r="J10" s="1" t="s">
        <v>44</v>
      </c>
      <c r="K10" s="1" t="s">
        <v>44</v>
      </c>
      <c r="L10" s="1" t="s">
        <v>55</v>
      </c>
      <c r="M10" s="1" t="s">
        <v>55</v>
      </c>
      <c r="N10" s="1"/>
      <c r="O10" s="1" t="s">
        <v>665</v>
      </c>
    </row>
    <row r="11">
      <c r="A11" s="1">
        <v>7</v>
      </c>
      <c r="B11" s="1" t="s">
        <v>666</v>
      </c>
      <c r="C11" s="1" t="s">
        <v>667</v>
      </c>
      <c r="D11" s="1" t="s">
        <v>52</v>
      </c>
      <c r="E11" s="1">
        <v>1</v>
      </c>
      <c r="F11" s="1"/>
      <c r="G11" s="1" t="s">
        <v>668</v>
      </c>
      <c r="H11" s="1" t="s">
        <v>44</v>
      </c>
      <c r="I11" s="1" t="s">
        <v>44</v>
      </c>
      <c r="J11" s="1" t="s">
        <v>44</v>
      </c>
      <c r="K11" s="1" t="s">
        <v>44</v>
      </c>
      <c r="L11" s="1"/>
      <c r="M11" s="1"/>
      <c r="N11" s="1"/>
      <c r="O11" s="1" t="s">
        <v>669</v>
      </c>
    </row>
    <row r="12">
      <c r="A12" s="1">
        <v>8</v>
      </c>
      <c r="B12" s="1" t="s">
        <v>670</v>
      </c>
      <c r="C12" s="1" t="s">
        <v>671</v>
      </c>
      <c r="D12" s="1" t="s">
        <v>47</v>
      </c>
      <c r="E12" s="1">
        <v>1</v>
      </c>
      <c r="F12" s="1"/>
      <c r="G12" s="1" t="s">
        <v>672</v>
      </c>
      <c r="H12" s="1" t="s">
        <v>44</v>
      </c>
      <c r="I12" s="1" t="s">
        <v>44</v>
      </c>
      <c r="J12" s="1" t="s">
        <v>44</v>
      </c>
      <c r="K12" s="1" t="s">
        <v>44</v>
      </c>
      <c r="L12" s="1"/>
      <c r="M12" s="1"/>
      <c r="N12" s="1"/>
      <c r="O12" s="1" t="s">
        <v>673</v>
      </c>
    </row>
    <row r="13">
      <c r="A13" s="1">
        <v>9</v>
      </c>
      <c r="B13" s="1" t="s">
        <v>674</v>
      </c>
      <c r="C13" s="1" t="s">
        <v>675</v>
      </c>
      <c r="D13" s="1" t="s">
        <v>52</v>
      </c>
      <c r="E13" s="1">
        <v>16</v>
      </c>
      <c r="F13" s="1">
        <v>2</v>
      </c>
      <c r="G13" s="1" t="s">
        <v>676</v>
      </c>
      <c r="H13" s="1" t="s">
        <v>663</v>
      </c>
      <c r="I13" s="1" t="s">
        <v>589</v>
      </c>
      <c r="J13" s="1" t="s">
        <v>44</v>
      </c>
      <c r="K13" s="1" t="s">
        <v>44</v>
      </c>
      <c r="L13" s="1" t="s">
        <v>55</v>
      </c>
      <c r="M13" s="1" t="s">
        <v>55</v>
      </c>
      <c r="N13" s="1"/>
      <c r="O13" s="1" t="s">
        <v>677</v>
      </c>
    </row>
    <row r="14">
      <c r="A14" s="1">
        <v>10</v>
      </c>
      <c r="B14" s="1" t="s">
        <v>581</v>
      </c>
      <c r="C14" s="1" t="s">
        <v>678</v>
      </c>
      <c r="D14" s="1" t="s">
        <v>52</v>
      </c>
      <c r="E14" s="1">
        <v>16</v>
      </c>
      <c r="F14" s="1">
        <v>2</v>
      </c>
      <c r="G14" s="1" t="s">
        <v>44</v>
      </c>
      <c r="H14" s="1" t="s">
        <v>663</v>
      </c>
      <c r="I14" s="1" t="s">
        <v>584</v>
      </c>
      <c r="J14" s="1" t="s">
        <v>44</v>
      </c>
      <c r="K14" s="1" t="s">
        <v>44</v>
      </c>
      <c r="L14" s="1" t="s">
        <v>55</v>
      </c>
      <c r="M14" s="1" t="s">
        <v>55</v>
      </c>
      <c r="N14" s="1"/>
      <c r="O14" s="1" t="s">
        <v>679</v>
      </c>
    </row>
    <row r="15">
      <c r="A15" s="1">
        <v>11</v>
      </c>
      <c r="B15" s="1" t="s">
        <v>680</v>
      </c>
      <c r="C15" s="1" t="s">
        <v>681</v>
      </c>
      <c r="D15" s="1" t="s">
        <v>52</v>
      </c>
      <c r="E15" s="1">
        <v>16</v>
      </c>
      <c r="F15" s="1">
        <v>2</v>
      </c>
      <c r="G15" s="1" t="s">
        <v>682</v>
      </c>
      <c r="H15" s="1" t="s">
        <v>663</v>
      </c>
      <c r="I15" s="1" t="s">
        <v>683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684</v>
      </c>
    </row>
    <row r="16">
      <c r="A16" s="1">
        <v>12</v>
      </c>
      <c r="B16" s="1" t="s">
        <v>685</v>
      </c>
      <c r="C16" s="1" t="s">
        <v>686</v>
      </c>
      <c r="D16" s="1" t="s">
        <v>52</v>
      </c>
      <c r="E16" s="1">
        <v>16</v>
      </c>
      <c r="F16" s="1">
        <v>2</v>
      </c>
      <c r="G16" s="1" t="s">
        <v>687</v>
      </c>
      <c r="H16" s="1" t="s">
        <v>44</v>
      </c>
      <c r="I16" s="1" t="s">
        <v>44</v>
      </c>
      <c r="J16" s="1" t="s">
        <v>44</v>
      </c>
      <c r="K16" s="1" t="s">
        <v>44</v>
      </c>
      <c r="L16" s="1"/>
      <c r="M16" s="1"/>
      <c r="N16" s="1"/>
      <c r="O16" s="1" t="s">
        <v>688</v>
      </c>
    </row>
    <row r="17">
      <c r="A17" s="1">
        <v>13</v>
      </c>
      <c r="B17" s="1" t="s">
        <v>434</v>
      </c>
      <c r="C17" s="1" t="s">
        <v>435</v>
      </c>
      <c r="D17" s="1" t="s">
        <v>52</v>
      </c>
      <c r="E17" s="1">
        <v>16</v>
      </c>
      <c r="F17" s="1">
        <v>2</v>
      </c>
      <c r="G17" s="1" t="s">
        <v>689</v>
      </c>
      <c r="H17" s="1" t="s">
        <v>44</v>
      </c>
      <c r="I17" s="1" t="s">
        <v>44</v>
      </c>
      <c r="J17" s="1" t="s">
        <v>44</v>
      </c>
      <c r="K17" s="1" t="s">
        <v>44</v>
      </c>
      <c r="L17" s="1"/>
      <c r="M17" s="1"/>
      <c r="N17" s="1"/>
      <c r="O17" s="1" t="s">
        <v>602</v>
      </c>
    </row>
    <row r="18">
      <c r="A18" s="1">
        <v>14</v>
      </c>
      <c r="B18" s="1" t="s">
        <v>445</v>
      </c>
      <c r="C18" s="1" t="s">
        <v>690</v>
      </c>
      <c r="D18" s="1" t="s">
        <v>63</v>
      </c>
      <c r="E18" s="1">
        <v>8</v>
      </c>
      <c r="F18" s="1"/>
      <c r="G18" s="1" t="s">
        <v>691</v>
      </c>
      <c r="H18" s="1" t="s">
        <v>422</v>
      </c>
      <c r="I18" s="1" t="s">
        <v>448</v>
      </c>
      <c r="J18" s="1" t="s">
        <v>44</v>
      </c>
      <c r="K18" s="1" t="s">
        <v>44</v>
      </c>
      <c r="L18" s="1" t="s">
        <v>55</v>
      </c>
      <c r="M18" s="1" t="s">
        <v>55</v>
      </c>
      <c r="N18" s="1"/>
      <c r="O18" s="1" t="s">
        <v>692</v>
      </c>
    </row>
    <row r="19">
      <c r="A19" s="1">
        <v>15</v>
      </c>
      <c r="B19" s="1" t="s">
        <v>693</v>
      </c>
      <c r="C19" s="1" t="s">
        <v>694</v>
      </c>
      <c r="D19" s="1" t="s">
        <v>63</v>
      </c>
      <c r="E19" s="1">
        <v>8</v>
      </c>
      <c r="F19" s="1"/>
      <c r="G19" s="1" t="s">
        <v>695</v>
      </c>
      <c r="H19" s="1" t="s">
        <v>422</v>
      </c>
      <c r="I19" s="1" t="s">
        <v>448</v>
      </c>
      <c r="J19" s="1" t="s">
        <v>44</v>
      </c>
      <c r="K19" s="1" t="s">
        <v>44</v>
      </c>
      <c r="L19" s="1" t="s">
        <v>55</v>
      </c>
      <c r="M19" s="1" t="s">
        <v>55</v>
      </c>
      <c r="N19" s="1"/>
      <c r="O19" s="1" t="s">
        <v>692</v>
      </c>
    </row>
    <row r="20">
      <c r="A20" s="1">
        <v>16</v>
      </c>
      <c r="B20" s="1" t="s">
        <v>696</v>
      </c>
      <c r="C20" s="1" t="s">
        <v>697</v>
      </c>
      <c r="D20" s="1" t="s">
        <v>52</v>
      </c>
      <c r="E20" s="1">
        <v>16</v>
      </c>
      <c r="F20" s="1">
        <v>2</v>
      </c>
      <c r="G20" s="1" t="s">
        <v>698</v>
      </c>
      <c r="H20" s="1" t="s">
        <v>663</v>
      </c>
      <c r="I20" s="1" t="s">
        <v>683</v>
      </c>
      <c r="J20" s="1" t="s">
        <v>44</v>
      </c>
      <c r="K20" s="1" t="s">
        <v>44</v>
      </c>
      <c r="L20" s="1" t="s">
        <v>55</v>
      </c>
      <c r="M20" s="1" t="s">
        <v>55</v>
      </c>
      <c r="N20" s="1"/>
      <c r="O20" s="1" t="s">
        <v>699</v>
      </c>
    </row>
    <row r="21">
      <c r="A21" s="1">
        <v>17</v>
      </c>
      <c r="B21" s="1" t="s">
        <v>700</v>
      </c>
      <c r="C21" s="1" t="s">
        <v>701</v>
      </c>
      <c r="D21" s="1" t="s">
        <v>52</v>
      </c>
      <c r="E21" s="1">
        <v>16</v>
      </c>
      <c r="F21" s="1">
        <v>2</v>
      </c>
      <c r="G21" s="1" t="s">
        <v>702</v>
      </c>
      <c r="H21" s="1" t="s">
        <v>663</v>
      </c>
      <c r="I21" s="1" t="s">
        <v>703</v>
      </c>
      <c r="J21" s="1" t="s">
        <v>44</v>
      </c>
      <c r="K21" s="1" t="s">
        <v>44</v>
      </c>
      <c r="L21" s="1" t="s">
        <v>55</v>
      </c>
      <c r="M21" s="1" t="s">
        <v>55</v>
      </c>
      <c r="N21" s="1"/>
      <c r="O21" s="1" t="s">
        <v>704</v>
      </c>
    </row>
    <row r="22">
      <c r="A22" s="1">
        <v>18</v>
      </c>
      <c r="B22" s="1" t="s">
        <v>705</v>
      </c>
      <c r="C22" s="1" t="s">
        <v>706</v>
      </c>
      <c r="D22" s="1" t="s">
        <v>52</v>
      </c>
      <c r="E22" s="1">
        <v>16</v>
      </c>
      <c r="F22" s="1">
        <v>2</v>
      </c>
      <c r="G22" s="1" t="s">
        <v>707</v>
      </c>
      <c r="H22" s="1" t="s">
        <v>663</v>
      </c>
      <c r="I22" s="1" t="s">
        <v>708</v>
      </c>
      <c r="J22" s="1" t="s">
        <v>44</v>
      </c>
      <c r="K22" s="1" t="s">
        <v>44</v>
      </c>
      <c r="L22" s="1" t="s">
        <v>55</v>
      </c>
      <c r="M22" s="1" t="s">
        <v>55</v>
      </c>
      <c r="N22" s="1"/>
      <c r="O22" s="1" t="s">
        <v>709</v>
      </c>
    </row>
    <row r="23">
      <c r="A23" s="1">
        <v>19</v>
      </c>
      <c r="B23" s="1" t="s">
        <v>710</v>
      </c>
      <c r="C23" s="1" t="s">
        <v>711</v>
      </c>
      <c r="D23" s="1" t="s">
        <v>52</v>
      </c>
      <c r="E23" s="1">
        <v>16</v>
      </c>
      <c r="F23" s="1">
        <v>2</v>
      </c>
      <c r="G23" s="1" t="s">
        <v>44</v>
      </c>
      <c r="H23" s="1" t="s">
        <v>663</v>
      </c>
      <c r="I23" s="1" t="s">
        <v>712</v>
      </c>
      <c r="J23" s="1" t="s">
        <v>44</v>
      </c>
      <c r="K23" s="1" t="s">
        <v>44</v>
      </c>
      <c r="L23" s="1" t="s">
        <v>55</v>
      </c>
      <c r="M23" s="1" t="s">
        <v>55</v>
      </c>
      <c r="N23" s="1"/>
      <c r="O23" s="1" t="s">
        <v>713</v>
      </c>
    </row>
    <row r="24">
      <c r="A24" s="1">
        <v>20</v>
      </c>
      <c r="B24" s="1" t="s">
        <v>714</v>
      </c>
      <c r="C24" s="1" t="s">
        <v>715</v>
      </c>
      <c r="D24" s="1" t="s">
        <v>52</v>
      </c>
      <c r="E24" s="1">
        <v>16</v>
      </c>
      <c r="F24" s="1">
        <v>2</v>
      </c>
      <c r="G24" s="1" t="s">
        <v>716</v>
      </c>
      <c r="H24" s="1" t="s">
        <v>663</v>
      </c>
      <c r="I24" s="1" t="s">
        <v>717</v>
      </c>
      <c r="J24" s="1" t="s">
        <v>44</v>
      </c>
      <c r="K24" s="1" t="s">
        <v>44</v>
      </c>
      <c r="L24" s="1" t="s">
        <v>55</v>
      </c>
      <c r="M24" s="1" t="s">
        <v>55</v>
      </c>
      <c r="N24" s="1"/>
      <c r="O24" s="1" t="s">
        <v>718</v>
      </c>
    </row>
    <row r="25">
      <c r="A25" s="1">
        <v>21</v>
      </c>
      <c r="B25" s="1" t="s">
        <v>719</v>
      </c>
      <c r="C25" s="1" t="s">
        <v>720</v>
      </c>
      <c r="D25" s="1" t="s">
        <v>63</v>
      </c>
      <c r="E25" s="1">
        <v>8</v>
      </c>
      <c r="F25" s="1"/>
      <c r="G25" s="1" t="s">
        <v>721</v>
      </c>
      <c r="H25" s="1" t="s">
        <v>663</v>
      </c>
      <c r="I25" s="1" t="s">
        <v>722</v>
      </c>
      <c r="J25" s="1" t="s">
        <v>44</v>
      </c>
      <c r="K25" s="1" t="s">
        <v>44</v>
      </c>
      <c r="L25" s="1" t="s">
        <v>55</v>
      </c>
      <c r="M25" s="1" t="s">
        <v>55</v>
      </c>
      <c r="N25" s="1"/>
      <c r="O25" s="1" t="s">
        <v>723</v>
      </c>
    </row>
    <row r="26">
      <c r="A26" s="1">
        <v>22</v>
      </c>
      <c r="B26" s="1" t="s">
        <v>724</v>
      </c>
      <c r="C26" s="1" t="s">
        <v>619</v>
      </c>
      <c r="D26" s="1" t="s">
        <v>63</v>
      </c>
      <c r="E26" s="1">
        <v>8</v>
      </c>
      <c r="F26" s="1"/>
      <c r="G26" s="1" t="s">
        <v>721</v>
      </c>
      <c r="H26" s="1" t="s">
        <v>663</v>
      </c>
      <c r="I26" s="1" t="s">
        <v>621</v>
      </c>
      <c r="J26" s="1" t="s">
        <v>44</v>
      </c>
      <c r="K26" s="1" t="s">
        <v>44</v>
      </c>
      <c r="L26" s="1" t="s">
        <v>55</v>
      </c>
      <c r="M26" s="1" t="s">
        <v>55</v>
      </c>
      <c r="N26" s="1"/>
      <c r="O26" s="1" t="s">
        <v>725</v>
      </c>
    </row>
    <row r="27">
      <c r="A27" s="1">
        <v>23</v>
      </c>
      <c r="B27" s="1" t="s">
        <v>726</v>
      </c>
      <c r="C27" s="1" t="s">
        <v>727</v>
      </c>
      <c r="D27" s="1" t="s">
        <v>52</v>
      </c>
      <c r="E27" s="1">
        <v>3</v>
      </c>
      <c r="F27" s="1"/>
      <c r="G27" s="1" t="s">
        <v>44</v>
      </c>
      <c r="H27" s="1" t="s">
        <v>663</v>
      </c>
      <c r="I27" s="1" t="s">
        <v>605</v>
      </c>
      <c r="J27" s="1" t="s">
        <v>44</v>
      </c>
      <c r="K27" s="1" t="s">
        <v>44</v>
      </c>
      <c r="L27" s="1" t="s">
        <v>55</v>
      </c>
      <c r="M27" s="1" t="s">
        <v>55</v>
      </c>
      <c r="N27" s="1"/>
      <c r="O27" s="1" t="s">
        <v>728</v>
      </c>
    </row>
    <row r="28">
      <c r="A28" s="1">
        <v>24</v>
      </c>
      <c r="B28" s="1" t="s">
        <v>729</v>
      </c>
      <c r="C28" s="1" t="s">
        <v>730</v>
      </c>
      <c r="D28" s="1" t="s">
        <v>63</v>
      </c>
      <c r="E28" s="1">
        <v>8</v>
      </c>
      <c r="F28" s="1"/>
      <c r="G28" s="1" t="s">
        <v>731</v>
      </c>
      <c r="H28" s="1" t="s">
        <v>655</v>
      </c>
      <c r="I28" s="1" t="s">
        <v>61</v>
      </c>
      <c r="J28" s="1" t="s">
        <v>44</v>
      </c>
      <c r="K28" s="1" t="s">
        <v>44</v>
      </c>
      <c r="L28" s="1" t="s">
        <v>55</v>
      </c>
      <c r="M28" s="1" t="s">
        <v>55</v>
      </c>
      <c r="N28" s="1"/>
      <c r="O28" s="1" t="s">
        <v>656</v>
      </c>
    </row>
    <row r="29">
      <c r="A29" s="1">
        <v>25</v>
      </c>
      <c r="B29" s="1" t="s">
        <v>732</v>
      </c>
      <c r="C29" s="1" t="s">
        <v>733</v>
      </c>
      <c r="D29" s="1" t="s">
        <v>52</v>
      </c>
      <c r="E29" s="1">
        <v>16</v>
      </c>
      <c r="F29" s="1">
        <v>2</v>
      </c>
      <c r="G29" s="1" t="s">
        <v>44</v>
      </c>
      <c r="H29" s="1" t="s">
        <v>44</v>
      </c>
      <c r="I29" s="1" t="s">
        <v>44</v>
      </c>
      <c r="J29" s="1" t="s">
        <v>44</v>
      </c>
      <c r="K29" s="1" t="s">
        <v>44</v>
      </c>
      <c r="L29" s="1"/>
      <c r="M29" s="1"/>
      <c r="N29" s="1" t="s">
        <v>146</v>
      </c>
      <c r="O29" s="1"/>
    </row>
    <row r="30">
      <c r="A30" s="1">
        <v>26</v>
      </c>
      <c r="B30" s="1" t="s">
        <v>591</v>
      </c>
      <c r="C30" s="1" t="s">
        <v>734</v>
      </c>
      <c r="D30" s="1" t="s">
        <v>52</v>
      </c>
      <c r="E30" s="1">
        <v>16</v>
      </c>
      <c r="F30" s="1">
        <v>2</v>
      </c>
      <c r="G30" s="1" t="s">
        <v>44</v>
      </c>
      <c r="H30" s="1" t="s">
        <v>44</v>
      </c>
      <c r="I30" s="1" t="s">
        <v>44</v>
      </c>
      <c r="J30" s="1" t="s">
        <v>44</v>
      </c>
      <c r="K30" s="1" t="s">
        <v>44</v>
      </c>
      <c r="L30" s="1"/>
      <c r="M30" s="1"/>
      <c r="N30" s="1" t="s">
        <v>146</v>
      </c>
      <c r="O30" s="1"/>
    </row>
    <row r="31">
      <c r="A31" s="1">
        <v>27</v>
      </c>
      <c r="B31" s="1" t="s">
        <v>735</v>
      </c>
      <c r="C31" s="1" t="s">
        <v>736</v>
      </c>
      <c r="D31" s="1" t="s">
        <v>52</v>
      </c>
      <c r="E31" s="1">
        <v>3</v>
      </c>
      <c r="F31" s="1"/>
      <c r="G31" s="1" t="s">
        <v>44</v>
      </c>
      <c r="H31" s="1" t="s">
        <v>44</v>
      </c>
      <c r="I31" s="1" t="s">
        <v>44</v>
      </c>
      <c r="J31" s="1" t="s">
        <v>44</v>
      </c>
      <c r="K31" s="1" t="s">
        <v>44</v>
      </c>
      <c r="L31" s="1"/>
      <c r="M31" s="1"/>
      <c r="N31" s="1" t="s">
        <v>146</v>
      </c>
      <c r="O31" s="1"/>
    </row>
    <row r="32">
      <c r="A32" s="1">
        <v>28</v>
      </c>
      <c r="B32" s="1" t="s">
        <v>511</v>
      </c>
      <c r="C32" s="1" t="s">
        <v>737</v>
      </c>
      <c r="D32" s="1" t="s">
        <v>52</v>
      </c>
      <c r="E32" s="1">
        <v>16</v>
      </c>
      <c r="F32" s="1">
        <v>2</v>
      </c>
      <c r="G32" s="1" t="s">
        <v>738</v>
      </c>
      <c r="H32" s="1" t="s">
        <v>44</v>
      </c>
      <c r="I32" s="1" t="s">
        <v>44</v>
      </c>
      <c r="J32" s="1" t="s">
        <v>44</v>
      </c>
      <c r="K32" s="1" t="s">
        <v>44</v>
      </c>
      <c r="L32" s="1"/>
      <c r="M32" s="1"/>
      <c r="N32" s="1" t="s">
        <v>146</v>
      </c>
      <c r="O32" s="1"/>
    </row>
    <row r="33">
      <c r="A33" s="1">
        <v>29</v>
      </c>
      <c r="B33" s="1" t="s">
        <v>739</v>
      </c>
      <c r="C33" s="1" t="s">
        <v>740</v>
      </c>
      <c r="D33" s="1" t="s">
        <v>63</v>
      </c>
      <c r="E33" s="1">
        <v>8</v>
      </c>
      <c r="F33" s="1"/>
      <c r="G33" s="1" t="s">
        <v>741</v>
      </c>
      <c r="H33" s="1" t="s">
        <v>44</v>
      </c>
      <c r="I33" s="1" t="s">
        <v>44</v>
      </c>
      <c r="J33" s="1" t="s">
        <v>44</v>
      </c>
      <c r="K33" s="1" t="s">
        <v>44</v>
      </c>
      <c r="L33" s="1"/>
      <c r="M33" s="1"/>
      <c r="N33" s="1" t="s">
        <v>146</v>
      </c>
      <c r="O33" s="1"/>
    </row>
    <row r="34">
      <c r="A34" s="1">
        <v>30</v>
      </c>
      <c r="B34" s="1" t="s">
        <v>742</v>
      </c>
      <c r="C34" s="1" t="s">
        <v>743</v>
      </c>
      <c r="D34" s="1" t="s">
        <v>744</v>
      </c>
      <c r="E34" s="1">
        <v>4</v>
      </c>
      <c r="F34" s="1"/>
      <c r="G34" s="1" t="s">
        <v>741</v>
      </c>
      <c r="H34" s="1" t="s">
        <v>44</v>
      </c>
      <c r="I34" s="1" t="s">
        <v>44</v>
      </c>
      <c r="J34" s="1" t="s">
        <v>44</v>
      </c>
      <c r="K34" s="1" t="s">
        <v>44</v>
      </c>
      <c r="L34" s="1"/>
      <c r="M34" s="1"/>
      <c r="N34" s="1" t="s">
        <v>485</v>
      </c>
      <c r="O34" s="1"/>
    </row>
    <row r="35">
      <c r="A35" s="1">
        <v>31</v>
      </c>
      <c r="B35" s="1" t="s">
        <v>745</v>
      </c>
      <c r="C35" s="1" t="s">
        <v>746</v>
      </c>
      <c r="D35" s="1" t="s">
        <v>744</v>
      </c>
      <c r="E35" s="1">
        <v>6</v>
      </c>
      <c r="F35" s="1"/>
      <c r="G35" s="1" t="s">
        <v>741</v>
      </c>
      <c r="H35" s="1" t="s">
        <v>44</v>
      </c>
      <c r="I35" s="1" t="s">
        <v>44</v>
      </c>
      <c r="J35" s="1" t="s">
        <v>44</v>
      </c>
      <c r="K35" s="1" t="s">
        <v>44</v>
      </c>
      <c r="L35" s="1"/>
      <c r="M35" s="1"/>
      <c r="N35" s="1" t="s">
        <v>485</v>
      </c>
      <c r="O35" s="1"/>
    </row>
    <row r="36">
      <c r="A36" s="1">
        <v>32</v>
      </c>
      <c r="B36" s="1" t="s">
        <v>747</v>
      </c>
      <c r="C36" s="1" t="s">
        <v>642</v>
      </c>
      <c r="D36" s="1" t="s">
        <v>744</v>
      </c>
      <c r="E36" s="1">
        <v>8</v>
      </c>
      <c r="F36" s="1"/>
      <c r="G36" s="1" t="s">
        <v>741</v>
      </c>
      <c r="H36" s="1" t="s">
        <v>44</v>
      </c>
      <c r="I36" s="1" t="s">
        <v>44</v>
      </c>
      <c r="J36" s="1" t="s">
        <v>44</v>
      </c>
      <c r="K36" s="1" t="s">
        <v>44</v>
      </c>
      <c r="L36" s="1"/>
      <c r="M36" s="1"/>
      <c r="N36" s="1" t="s">
        <v>485</v>
      </c>
      <c r="O36" s="1"/>
    </row>
    <row r="37">
      <c r="A37" s="1">
        <v>33</v>
      </c>
      <c r="B37" s="1" t="s">
        <v>748</v>
      </c>
      <c r="C37" s="1" t="s">
        <v>749</v>
      </c>
      <c r="D37" s="1" t="s">
        <v>744</v>
      </c>
      <c r="E37" s="1">
        <v>30</v>
      </c>
      <c r="F37" s="1"/>
      <c r="G37" s="1" t="s">
        <v>741</v>
      </c>
      <c r="H37" s="1" t="s">
        <v>44</v>
      </c>
      <c r="I37" s="1" t="s">
        <v>44</v>
      </c>
      <c r="J37" s="1" t="s">
        <v>44</v>
      </c>
      <c r="K37" s="1" t="s">
        <v>44</v>
      </c>
      <c r="L37" s="1"/>
      <c r="M37" s="1"/>
      <c r="N37" s="1" t="s">
        <v>485</v>
      </c>
      <c r="O37" s="1"/>
    </row>
    <row r="38">
      <c r="A38" s="1">
        <v>34</v>
      </c>
      <c r="B38" s="1" t="s">
        <v>750</v>
      </c>
      <c r="C38" s="1" t="s">
        <v>751</v>
      </c>
      <c r="D38" s="1" t="s">
        <v>63</v>
      </c>
      <c r="E38" s="1">
        <v>8</v>
      </c>
      <c r="F38" s="1"/>
      <c r="G38" s="1" t="s">
        <v>752</v>
      </c>
      <c r="H38" s="1" t="s">
        <v>44</v>
      </c>
      <c r="I38" s="1" t="s">
        <v>44</v>
      </c>
      <c r="J38" s="1" t="s">
        <v>44</v>
      </c>
      <c r="K38" s="1" t="s">
        <v>44</v>
      </c>
      <c r="L38" s="1"/>
      <c r="M38" s="1"/>
      <c r="N38" s="1" t="s">
        <v>146</v>
      </c>
      <c r="O38" s="1"/>
    </row>
    <row r="39">
      <c r="A39" s="1">
        <v>35</v>
      </c>
      <c r="B39" s="1" t="s">
        <v>753</v>
      </c>
      <c r="C39" s="1" t="s">
        <v>754</v>
      </c>
      <c r="D39" s="1" t="s">
        <v>744</v>
      </c>
      <c r="E39" s="1">
        <v>4</v>
      </c>
      <c r="F39" s="1"/>
      <c r="G39" s="1" t="s">
        <v>752</v>
      </c>
      <c r="H39" s="1" t="s">
        <v>44</v>
      </c>
      <c r="I39" s="1" t="s">
        <v>44</v>
      </c>
      <c r="J39" s="1" t="s">
        <v>44</v>
      </c>
      <c r="K39" s="1" t="s">
        <v>44</v>
      </c>
      <c r="L39" s="1"/>
      <c r="M39" s="1"/>
      <c r="N39" s="1" t="s">
        <v>485</v>
      </c>
      <c r="O39" s="1"/>
    </row>
    <row r="40">
      <c r="A40" s="1">
        <v>36</v>
      </c>
      <c r="B40" s="1" t="s">
        <v>755</v>
      </c>
      <c r="C40" s="1" t="s">
        <v>756</v>
      </c>
      <c r="D40" s="1" t="s">
        <v>744</v>
      </c>
      <c r="E40" s="1">
        <v>6</v>
      </c>
      <c r="F40" s="1"/>
      <c r="G40" s="1" t="s">
        <v>752</v>
      </c>
      <c r="H40" s="1" t="s">
        <v>44</v>
      </c>
      <c r="I40" s="1" t="s">
        <v>44</v>
      </c>
      <c r="J40" s="1" t="s">
        <v>44</v>
      </c>
      <c r="K40" s="1" t="s">
        <v>44</v>
      </c>
      <c r="L40" s="1"/>
      <c r="M40" s="1"/>
      <c r="N40" s="1" t="s">
        <v>485</v>
      </c>
      <c r="O40" s="1"/>
    </row>
    <row r="41">
      <c r="A41" s="1">
        <v>37</v>
      </c>
      <c r="B41" s="1" t="s">
        <v>757</v>
      </c>
      <c r="C41" s="1" t="s">
        <v>648</v>
      </c>
      <c r="D41" s="1" t="s">
        <v>744</v>
      </c>
      <c r="E41" s="1">
        <v>8</v>
      </c>
      <c r="F41" s="1"/>
      <c r="G41" s="1" t="s">
        <v>752</v>
      </c>
      <c r="H41" s="1" t="s">
        <v>44</v>
      </c>
      <c r="I41" s="1" t="s">
        <v>44</v>
      </c>
      <c r="J41" s="1" t="s">
        <v>44</v>
      </c>
      <c r="K41" s="1" t="s">
        <v>44</v>
      </c>
      <c r="L41" s="1"/>
      <c r="M41" s="1"/>
      <c r="N41" s="1" t="s">
        <v>485</v>
      </c>
      <c r="O41" s="1"/>
    </row>
    <row r="42">
      <c r="A42" s="1">
        <v>38</v>
      </c>
      <c r="B42" s="1" t="s">
        <v>758</v>
      </c>
      <c r="C42" s="1" t="s">
        <v>759</v>
      </c>
      <c r="D42" s="1" t="s">
        <v>744</v>
      </c>
      <c r="E42" s="1">
        <v>30</v>
      </c>
      <c r="F42" s="1"/>
      <c r="G42" s="1" t="s">
        <v>752</v>
      </c>
      <c r="H42" s="1" t="s">
        <v>44</v>
      </c>
      <c r="I42" s="1" t="s">
        <v>44</v>
      </c>
      <c r="J42" s="1" t="s">
        <v>44</v>
      </c>
      <c r="K42" s="1" t="s">
        <v>44</v>
      </c>
      <c r="L42" s="1"/>
      <c r="M42" s="1"/>
      <c r="N42" s="1" t="s">
        <v>485</v>
      </c>
      <c r="O42" s="1"/>
    </row>
    <row r="43">
      <c r="A43" s="1">
        <v>39</v>
      </c>
      <c r="B43" s="1" t="s">
        <v>96</v>
      </c>
      <c r="C43" s="1" t="s">
        <v>97</v>
      </c>
      <c r="D43" s="1" t="s">
        <v>98</v>
      </c>
      <c r="E43" s="1"/>
      <c r="F43" s="1"/>
      <c r="G43" s="1" t="s">
        <v>44</v>
      </c>
      <c r="H43" s="1" t="s">
        <v>44</v>
      </c>
      <c r="I43" s="1"/>
      <c r="J43" s="1"/>
      <c r="K43" s="1"/>
      <c r="L43" s="1"/>
      <c r="M43" s="1"/>
      <c r="N43" s="1"/>
      <c r="O43" s="1"/>
    </row>
    <row r="44">
      <c r="A44" s="1">
        <v>40</v>
      </c>
      <c r="B44" s="1" t="s">
        <v>99</v>
      </c>
      <c r="C44" s="1" t="s">
        <v>100</v>
      </c>
      <c r="D44" s="1" t="s">
        <v>47</v>
      </c>
      <c r="E44" s="1">
        <v>6</v>
      </c>
      <c r="F44" s="1"/>
      <c r="G44" s="1" t="s">
        <v>44</v>
      </c>
      <c r="H44" s="1" t="s">
        <v>44</v>
      </c>
      <c r="I44" s="1"/>
      <c r="J44" s="1"/>
      <c r="K44" s="1"/>
      <c r="L44" s="1"/>
      <c r="M44" s="1"/>
      <c r="N44" s="1"/>
      <c r="O44" s="1"/>
    </row>
    <row r="45">
      <c r="A45" s="1">
        <v>41</v>
      </c>
      <c r="B45" s="1" t="s">
        <v>101</v>
      </c>
      <c r="C45" s="1" t="s">
        <v>102</v>
      </c>
      <c r="D45" s="1" t="s">
        <v>98</v>
      </c>
      <c r="E45" s="1"/>
      <c r="F45" s="1"/>
      <c r="G45" s="1" t="s">
        <v>44</v>
      </c>
      <c r="H45" s="1" t="s">
        <v>44</v>
      </c>
      <c r="I45" s="1"/>
      <c r="J45" s="1"/>
      <c r="K45" s="1"/>
      <c r="L45" s="1"/>
      <c r="M45" s="1"/>
      <c r="N45" s="1"/>
      <c r="O45" s="1"/>
    </row>
    <row r="46">
      <c r="A46" s="1">
        <v>42</v>
      </c>
      <c r="B46" s="1" t="s">
        <v>103</v>
      </c>
      <c r="C46" s="1" t="s">
        <v>104</v>
      </c>
      <c r="D46" s="1" t="s">
        <v>47</v>
      </c>
      <c r="E46" s="1">
        <v>6</v>
      </c>
      <c r="F46" s="1"/>
      <c r="G46" s="1" t="s">
        <v>44</v>
      </c>
      <c r="H46" s="1" t="s">
        <v>44</v>
      </c>
      <c r="I46" s="1"/>
      <c r="J46" s="1"/>
      <c r="K46" s="1"/>
      <c r="L46" s="1"/>
      <c r="M46" s="1"/>
      <c r="N46" s="1"/>
      <c r="O4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760</v>
      </c>
      <c r="D1" s="1" t="s">
        <v>20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761</v>
      </c>
      <c r="N2" s="4" t="s">
        <v>31</v>
      </c>
      <c r="O2" s="1" t="s">
        <v>762</v>
      </c>
    </row>
    <row r="3" ht="24" customHeight="1">
      <c r="A3" s="2" t="s">
        <v>33</v>
      </c>
      <c r="B3" s="2"/>
      <c r="C3" s="1" t="s">
        <v>763</v>
      </c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764</v>
      </c>
      <c r="C5" s="1" t="s">
        <v>2</v>
      </c>
      <c r="D5" s="1" t="s">
        <v>765</v>
      </c>
      <c r="E5" s="1"/>
      <c r="F5" s="1"/>
      <c r="G5" s="1" t="s">
        <v>44</v>
      </c>
      <c r="H5" s="1" t="s">
        <v>766</v>
      </c>
      <c r="I5" s="1" t="s">
        <v>767</v>
      </c>
      <c r="J5" s="1" t="s">
        <v>768</v>
      </c>
      <c r="K5" s="1" t="s">
        <v>769</v>
      </c>
      <c r="L5" s="1" t="s">
        <v>770</v>
      </c>
      <c r="M5" s="1" t="s">
        <v>771</v>
      </c>
      <c r="N5" s="1"/>
      <c r="O5" s="1" t="s">
        <v>772</v>
      </c>
    </row>
    <row r="6">
      <c r="A6" s="1">
        <v>2</v>
      </c>
      <c r="B6" s="1" t="s">
        <v>773</v>
      </c>
      <c r="C6" s="1" t="s">
        <v>774</v>
      </c>
      <c r="D6" s="1" t="s">
        <v>63</v>
      </c>
      <c r="E6" s="1">
        <v>8</v>
      </c>
      <c r="F6" s="1"/>
      <c r="G6" s="1" t="s">
        <v>775</v>
      </c>
      <c r="H6" s="1" t="s">
        <v>776</v>
      </c>
      <c r="I6" s="1" t="s">
        <v>777</v>
      </c>
      <c r="J6" s="1" t="s">
        <v>778</v>
      </c>
      <c r="K6" s="1" t="s">
        <v>779</v>
      </c>
      <c r="L6" s="1" t="s">
        <v>780</v>
      </c>
      <c r="M6" s="1" t="s">
        <v>239</v>
      </c>
      <c r="N6" s="1"/>
      <c r="O6" s="1" t="s">
        <v>781</v>
      </c>
    </row>
    <row r="7">
      <c r="A7" s="1">
        <v>3</v>
      </c>
      <c r="B7" s="1" t="s">
        <v>50</v>
      </c>
      <c r="C7" s="1" t="s">
        <v>225</v>
      </c>
      <c r="D7" s="1" t="s">
        <v>52</v>
      </c>
      <c r="E7" s="1">
        <v>7</v>
      </c>
      <c r="F7" s="1"/>
      <c r="G7" s="1" t="s">
        <v>782</v>
      </c>
      <c r="H7" s="1" t="s">
        <v>783</v>
      </c>
      <c r="I7" s="1" t="s">
        <v>54</v>
      </c>
      <c r="J7" s="1" t="s">
        <v>784</v>
      </c>
      <c r="K7" s="1" t="s">
        <v>226</v>
      </c>
      <c r="L7" s="1" t="s">
        <v>227</v>
      </c>
      <c r="M7" s="1" t="s">
        <v>55</v>
      </c>
      <c r="N7" s="1"/>
      <c r="O7" s="1" t="s">
        <v>785</v>
      </c>
    </row>
    <row r="8">
      <c r="A8" s="1">
        <v>4</v>
      </c>
      <c r="B8" s="1" t="s">
        <v>57</v>
      </c>
      <c r="C8" s="1" t="s">
        <v>58</v>
      </c>
      <c r="D8" s="1" t="s">
        <v>52</v>
      </c>
      <c r="E8" s="1">
        <v>3</v>
      </c>
      <c r="F8" s="1"/>
      <c r="G8" s="1" t="s">
        <v>44</v>
      </c>
      <c r="H8" s="1" t="s">
        <v>783</v>
      </c>
      <c r="I8" s="1" t="s">
        <v>59</v>
      </c>
      <c r="J8" s="1" t="s">
        <v>786</v>
      </c>
      <c r="K8" s="1" t="s">
        <v>226</v>
      </c>
      <c r="L8" s="1" t="s">
        <v>230</v>
      </c>
      <c r="M8" s="1" t="s">
        <v>55</v>
      </c>
      <c r="N8" s="1"/>
      <c r="O8" s="1" t="s">
        <v>787</v>
      </c>
    </row>
    <row r="9">
      <c r="A9" s="1">
        <v>5</v>
      </c>
      <c r="B9" s="1" t="s">
        <v>788</v>
      </c>
      <c r="C9" s="1" t="s">
        <v>789</v>
      </c>
      <c r="D9" s="1" t="s">
        <v>52</v>
      </c>
      <c r="E9" s="1">
        <v>3</v>
      </c>
      <c r="F9" s="1"/>
      <c r="G9" s="1" t="s">
        <v>44</v>
      </c>
      <c r="H9" s="1" t="s">
        <v>783</v>
      </c>
      <c r="I9" s="1" t="s">
        <v>790</v>
      </c>
      <c r="J9" s="1" t="s">
        <v>791</v>
      </c>
      <c r="K9" s="1" t="s">
        <v>226</v>
      </c>
      <c r="L9" s="1" t="s">
        <v>230</v>
      </c>
      <c r="M9" s="1" t="s">
        <v>55</v>
      </c>
      <c r="N9" s="1"/>
      <c r="O9" s="1" t="s">
        <v>792</v>
      </c>
    </row>
    <row r="10">
      <c r="A10" s="1">
        <v>6</v>
      </c>
      <c r="B10" s="1" t="s">
        <v>793</v>
      </c>
      <c r="C10" s="1" t="s">
        <v>794</v>
      </c>
      <c r="D10" s="1" t="s">
        <v>52</v>
      </c>
      <c r="E10" s="1">
        <v>1</v>
      </c>
      <c r="F10" s="1"/>
      <c r="G10" s="1" t="s">
        <v>795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146</v>
      </c>
      <c r="O10" s="1"/>
    </row>
    <row r="11">
      <c r="A11" s="1">
        <v>7</v>
      </c>
      <c r="B11" s="1" t="s">
        <v>796</v>
      </c>
      <c r="C11" s="1" t="s">
        <v>797</v>
      </c>
      <c r="D11" s="1" t="s">
        <v>47</v>
      </c>
      <c r="E11" s="1">
        <v>6</v>
      </c>
      <c r="F11" s="1"/>
      <c r="G11" s="1" t="s">
        <v>798</v>
      </c>
      <c r="H11" s="1" t="s">
        <v>783</v>
      </c>
      <c r="I11" s="1" t="s">
        <v>799</v>
      </c>
      <c r="J11" s="1" t="s">
        <v>800</v>
      </c>
      <c r="K11" s="1" t="s">
        <v>261</v>
      </c>
      <c r="L11" s="1" t="s">
        <v>375</v>
      </c>
      <c r="M11" s="1" t="s">
        <v>55</v>
      </c>
      <c r="N11" s="1"/>
      <c r="O11" s="1" t="s">
        <v>801</v>
      </c>
    </row>
    <row r="12">
      <c r="A12" s="1">
        <v>8</v>
      </c>
      <c r="B12" s="1" t="s">
        <v>802</v>
      </c>
      <c r="C12" s="1" t="s">
        <v>803</v>
      </c>
      <c r="D12" s="1" t="s">
        <v>47</v>
      </c>
      <c r="E12" s="1">
        <v>6</v>
      </c>
      <c r="F12" s="1"/>
      <c r="G12" s="1" t="s">
        <v>804</v>
      </c>
      <c r="H12" s="1" t="s">
        <v>805</v>
      </c>
      <c r="I12" s="1" t="s">
        <v>806</v>
      </c>
      <c r="J12" s="1" t="s">
        <v>807</v>
      </c>
      <c r="K12" s="1" t="s">
        <v>261</v>
      </c>
      <c r="L12" s="1" t="s">
        <v>375</v>
      </c>
      <c r="M12" s="1" t="s">
        <v>55</v>
      </c>
      <c r="N12" s="1"/>
      <c r="O12" s="1" t="s">
        <v>808</v>
      </c>
    </row>
    <row r="13">
      <c r="A13" s="1">
        <v>9</v>
      </c>
      <c r="B13" s="1" t="s">
        <v>351</v>
      </c>
      <c r="C13" s="1" t="s">
        <v>809</v>
      </c>
      <c r="D13" s="1" t="s">
        <v>63</v>
      </c>
      <c r="E13" s="1">
        <v>8</v>
      </c>
      <c r="F13" s="1"/>
      <c r="G13" s="1" t="s">
        <v>44</v>
      </c>
      <c r="H13" s="1" t="s">
        <v>776</v>
      </c>
      <c r="I13" s="1" t="s">
        <v>777</v>
      </c>
      <c r="J13" s="1" t="s">
        <v>778</v>
      </c>
      <c r="K13" s="1" t="s">
        <v>779</v>
      </c>
      <c r="L13" s="1" t="s">
        <v>780</v>
      </c>
      <c r="M13" s="1" t="s">
        <v>239</v>
      </c>
      <c r="N13" s="1"/>
      <c r="O13" s="1" t="s">
        <v>781</v>
      </c>
    </row>
    <row r="14">
      <c r="A14" s="1">
        <v>10</v>
      </c>
      <c r="B14" s="1" t="s">
        <v>810</v>
      </c>
      <c r="C14" s="1" t="s">
        <v>811</v>
      </c>
      <c r="D14" s="1" t="s">
        <v>47</v>
      </c>
      <c r="E14" s="1">
        <v>5</v>
      </c>
      <c r="F14" s="1"/>
      <c r="G14" s="1" t="s">
        <v>812</v>
      </c>
      <c r="H14" s="1" t="s">
        <v>813</v>
      </c>
      <c r="I14" s="1" t="s">
        <v>814</v>
      </c>
      <c r="J14" s="1" t="s">
        <v>811</v>
      </c>
      <c r="K14" s="1" t="s">
        <v>251</v>
      </c>
      <c r="L14" s="1" t="s">
        <v>305</v>
      </c>
      <c r="M14" s="1" t="s">
        <v>55</v>
      </c>
      <c r="N14" s="1"/>
      <c r="O14" s="1" t="s">
        <v>815</v>
      </c>
    </row>
    <row r="15">
      <c r="A15" s="1">
        <v>11</v>
      </c>
      <c r="B15" s="1" t="s">
        <v>816</v>
      </c>
      <c r="C15" s="1" t="s">
        <v>817</v>
      </c>
      <c r="D15" s="1" t="s">
        <v>47</v>
      </c>
      <c r="E15" s="1">
        <v>1</v>
      </c>
      <c r="F15" s="1"/>
      <c r="G15" s="1" t="s">
        <v>44</v>
      </c>
      <c r="H15" s="1" t="s">
        <v>783</v>
      </c>
      <c r="I15" s="1" t="s">
        <v>818</v>
      </c>
      <c r="J15" s="1" t="s">
        <v>819</v>
      </c>
      <c r="K15" s="1" t="s">
        <v>261</v>
      </c>
      <c r="L15" s="1" t="s">
        <v>262</v>
      </c>
      <c r="M15" s="1" t="s">
        <v>55</v>
      </c>
      <c r="N15" s="1"/>
      <c r="O15" s="1" t="s">
        <v>820</v>
      </c>
    </row>
    <row r="16">
      <c r="A16" s="1">
        <v>12</v>
      </c>
      <c r="B16" s="1" t="s">
        <v>821</v>
      </c>
      <c r="C16" s="1" t="s">
        <v>822</v>
      </c>
      <c r="D16" s="1" t="s">
        <v>52</v>
      </c>
      <c r="E16" s="1">
        <v>16</v>
      </c>
      <c r="F16" s="1">
        <v>2</v>
      </c>
      <c r="G16" s="1" t="s">
        <v>823</v>
      </c>
      <c r="H16" s="1" t="s">
        <v>824</v>
      </c>
      <c r="I16" s="1" t="s">
        <v>821</v>
      </c>
      <c r="J16" s="1" t="s">
        <v>825</v>
      </c>
      <c r="K16" s="1" t="s">
        <v>418</v>
      </c>
      <c r="L16" s="1" t="s">
        <v>826</v>
      </c>
      <c r="M16" s="1" t="s">
        <v>306</v>
      </c>
      <c r="N16" s="1"/>
      <c r="O16" s="1" t="s">
        <v>827</v>
      </c>
    </row>
    <row r="17">
      <c r="A17" s="1">
        <v>13</v>
      </c>
      <c r="B17" s="1" t="s">
        <v>828</v>
      </c>
      <c r="C17" s="1" t="s">
        <v>829</v>
      </c>
      <c r="D17" s="1" t="s">
        <v>52</v>
      </c>
      <c r="E17" s="1">
        <v>5</v>
      </c>
      <c r="F17" s="1">
        <v>1</v>
      </c>
      <c r="G17" s="1" t="s">
        <v>44</v>
      </c>
      <c r="H17" s="1" t="s">
        <v>44</v>
      </c>
      <c r="I17" s="1" t="s">
        <v>44</v>
      </c>
      <c r="J17" s="1" t="s">
        <v>44</v>
      </c>
      <c r="K17" s="1" t="s">
        <v>44</v>
      </c>
      <c r="L17" s="1"/>
      <c r="M17" s="1"/>
      <c r="N17" s="1" t="s">
        <v>146</v>
      </c>
      <c r="O17" s="1"/>
    </row>
    <row r="18">
      <c r="A18" s="1">
        <v>14</v>
      </c>
      <c r="B18" s="1" t="s">
        <v>830</v>
      </c>
      <c r="C18" s="1" t="s">
        <v>831</v>
      </c>
      <c r="D18" s="1" t="s">
        <v>52</v>
      </c>
      <c r="E18" s="1">
        <v>16</v>
      </c>
      <c r="F18" s="1">
        <v>2</v>
      </c>
      <c r="G18" s="1" t="s">
        <v>44</v>
      </c>
      <c r="H18" s="1" t="s">
        <v>824</v>
      </c>
      <c r="I18" s="1" t="s">
        <v>821</v>
      </c>
      <c r="J18" s="1" t="s">
        <v>825</v>
      </c>
      <c r="K18" s="1" t="s">
        <v>418</v>
      </c>
      <c r="L18" s="1" t="s">
        <v>826</v>
      </c>
      <c r="M18" s="1" t="s">
        <v>306</v>
      </c>
      <c r="N18" s="1"/>
      <c r="O18" s="1" t="s">
        <v>827</v>
      </c>
    </row>
    <row r="19">
      <c r="A19" s="1">
        <v>15</v>
      </c>
      <c r="B19" s="1" t="s">
        <v>832</v>
      </c>
      <c r="C19" s="1" t="s">
        <v>833</v>
      </c>
      <c r="D19" s="1" t="s">
        <v>52</v>
      </c>
      <c r="E19" s="1">
        <v>6</v>
      </c>
      <c r="F19" s="1"/>
      <c r="G19" s="1" t="s">
        <v>44</v>
      </c>
      <c r="H19" s="1" t="s">
        <v>783</v>
      </c>
      <c r="I19" s="1" t="s">
        <v>834</v>
      </c>
      <c r="J19" s="1" t="s">
        <v>835</v>
      </c>
      <c r="K19" s="1" t="s">
        <v>226</v>
      </c>
      <c r="L19" s="1" t="s">
        <v>375</v>
      </c>
      <c r="M19" s="1" t="s">
        <v>55</v>
      </c>
      <c r="N19" s="1"/>
      <c r="O19" s="1" t="s">
        <v>836</v>
      </c>
    </row>
    <row r="20">
      <c r="A20" s="1">
        <v>16</v>
      </c>
      <c r="B20" s="1" t="s">
        <v>837</v>
      </c>
      <c r="C20" s="1" t="s">
        <v>838</v>
      </c>
      <c r="D20" s="1" t="s">
        <v>52</v>
      </c>
      <c r="E20" s="1">
        <v>5</v>
      </c>
      <c r="F20" s="1"/>
      <c r="G20" s="1" t="s">
        <v>44</v>
      </c>
      <c r="H20" s="1" t="s">
        <v>783</v>
      </c>
      <c r="I20" s="1" t="s">
        <v>834</v>
      </c>
      <c r="J20" s="1" t="s">
        <v>835</v>
      </c>
      <c r="K20" s="1" t="s">
        <v>226</v>
      </c>
      <c r="L20" s="1" t="s">
        <v>375</v>
      </c>
      <c r="M20" s="1" t="s">
        <v>55</v>
      </c>
      <c r="N20" s="1"/>
      <c r="O20" s="1" t="s">
        <v>839</v>
      </c>
    </row>
    <row r="21">
      <c r="A21" s="1">
        <v>17</v>
      </c>
      <c r="B21" s="1" t="s">
        <v>96</v>
      </c>
      <c r="C21" s="1" t="s">
        <v>97</v>
      </c>
      <c r="D21" s="1" t="s">
        <v>98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99</v>
      </c>
      <c r="C22" s="1" t="s">
        <v>100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101</v>
      </c>
      <c r="C23" s="1" t="s">
        <v>102</v>
      </c>
      <c r="D23" s="1" t="s">
        <v>98</v>
      </c>
      <c r="E23" s="1"/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103</v>
      </c>
      <c r="C24" s="1" t="s">
        <v>104</v>
      </c>
      <c r="D24" s="1" t="s">
        <v>47</v>
      </c>
      <c r="E24" s="1">
        <v>6</v>
      </c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840</v>
      </c>
      <c r="D1" s="1" t="s">
        <v>21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841</v>
      </c>
      <c r="N2" s="4" t="s">
        <v>31</v>
      </c>
      <c r="O2" s="1" t="s">
        <v>842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832</v>
      </c>
      <c r="C5" s="1" t="s">
        <v>843</v>
      </c>
      <c r="D5" s="1" t="s">
        <v>52</v>
      </c>
      <c r="E5" s="1">
        <v>6</v>
      </c>
      <c r="F5" s="1"/>
      <c r="G5" s="1" t="s">
        <v>44</v>
      </c>
      <c r="H5" s="1" t="s">
        <v>805</v>
      </c>
      <c r="I5" s="1" t="s">
        <v>834</v>
      </c>
      <c r="J5" s="1" t="s">
        <v>835</v>
      </c>
      <c r="K5" s="1" t="s">
        <v>226</v>
      </c>
      <c r="L5" s="1" t="s">
        <v>375</v>
      </c>
      <c r="M5" s="1" t="s">
        <v>55</v>
      </c>
      <c r="N5" s="1"/>
      <c r="O5" s="1" t="s">
        <v>844</v>
      </c>
    </row>
    <row r="6">
      <c r="A6" s="1">
        <v>2</v>
      </c>
      <c r="B6" s="1" t="s">
        <v>845</v>
      </c>
      <c r="C6" s="1" t="s">
        <v>846</v>
      </c>
      <c r="D6" s="1" t="s">
        <v>47</v>
      </c>
      <c r="E6" s="1">
        <v>6</v>
      </c>
      <c r="F6" s="1"/>
      <c r="G6" s="1" t="s">
        <v>44</v>
      </c>
      <c r="H6" s="1" t="s">
        <v>805</v>
      </c>
      <c r="I6" s="1" t="s">
        <v>799</v>
      </c>
      <c r="J6" s="1" t="s">
        <v>800</v>
      </c>
      <c r="K6" s="1" t="s">
        <v>261</v>
      </c>
      <c r="L6" s="1" t="s">
        <v>375</v>
      </c>
      <c r="M6" s="1" t="s">
        <v>55</v>
      </c>
      <c r="N6" s="1"/>
      <c r="O6" s="1" t="s">
        <v>847</v>
      </c>
    </row>
    <row r="7">
      <c r="A7" s="1">
        <v>3</v>
      </c>
      <c r="B7" s="1" t="s">
        <v>848</v>
      </c>
      <c r="C7" s="1" t="s">
        <v>849</v>
      </c>
      <c r="D7" s="1" t="s">
        <v>47</v>
      </c>
      <c r="E7" s="1">
        <v>40</v>
      </c>
      <c r="F7" s="1"/>
      <c r="G7" s="1" t="s">
        <v>44</v>
      </c>
      <c r="H7" s="1" t="s">
        <v>805</v>
      </c>
      <c r="I7" s="1" t="s">
        <v>850</v>
      </c>
      <c r="J7" s="1" t="s">
        <v>851</v>
      </c>
      <c r="K7" s="1" t="s">
        <v>261</v>
      </c>
      <c r="L7" s="1" t="s">
        <v>382</v>
      </c>
      <c r="M7" s="1" t="s">
        <v>55</v>
      </c>
      <c r="N7" s="1"/>
      <c r="O7" s="1" t="s">
        <v>852</v>
      </c>
    </row>
    <row r="8">
      <c r="A8" s="1">
        <v>4</v>
      </c>
      <c r="B8" s="1" t="s">
        <v>853</v>
      </c>
      <c r="C8" s="1" t="s">
        <v>854</v>
      </c>
      <c r="D8" s="1" t="s">
        <v>47</v>
      </c>
      <c r="E8" s="1">
        <v>6</v>
      </c>
      <c r="F8" s="1"/>
      <c r="G8" s="1" t="s">
        <v>44</v>
      </c>
      <c r="H8" s="1" t="s">
        <v>805</v>
      </c>
      <c r="I8" s="1" t="s">
        <v>855</v>
      </c>
      <c r="J8" s="1" t="s">
        <v>856</v>
      </c>
      <c r="K8" s="1" t="s">
        <v>261</v>
      </c>
      <c r="L8" s="1" t="s">
        <v>375</v>
      </c>
      <c r="M8" s="1" t="s">
        <v>55</v>
      </c>
      <c r="N8" s="1"/>
      <c r="O8" s="1" t="s">
        <v>857</v>
      </c>
    </row>
    <row r="9">
      <c r="A9" s="1">
        <v>5</v>
      </c>
      <c r="B9" s="1" t="s">
        <v>858</v>
      </c>
      <c r="C9" s="1" t="s">
        <v>859</v>
      </c>
      <c r="D9" s="1" t="s">
        <v>93</v>
      </c>
      <c r="E9" s="1">
        <v>12</v>
      </c>
      <c r="F9" s="1"/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/>
      <c r="O9" s="1" t="s">
        <v>860</v>
      </c>
    </row>
    <row r="10">
      <c r="A10" s="1">
        <v>6</v>
      </c>
      <c r="B10" s="1" t="s">
        <v>802</v>
      </c>
      <c r="C10" s="1" t="s">
        <v>803</v>
      </c>
      <c r="D10" s="1" t="s">
        <v>47</v>
      </c>
      <c r="E10" s="1">
        <v>6</v>
      </c>
      <c r="F10" s="1"/>
      <c r="G10" s="1" t="s">
        <v>44</v>
      </c>
      <c r="H10" s="1" t="s">
        <v>805</v>
      </c>
      <c r="I10" s="1" t="s">
        <v>806</v>
      </c>
      <c r="J10" s="1" t="s">
        <v>807</v>
      </c>
      <c r="K10" s="1" t="s">
        <v>261</v>
      </c>
      <c r="L10" s="1" t="s">
        <v>375</v>
      </c>
      <c r="M10" s="1" t="s">
        <v>55</v>
      </c>
      <c r="N10" s="1"/>
      <c r="O10" s="1" t="s">
        <v>861</v>
      </c>
    </row>
    <row r="11">
      <c r="A11" s="1">
        <v>7</v>
      </c>
      <c r="B11" s="1" t="s">
        <v>862</v>
      </c>
      <c r="C11" s="1" t="s">
        <v>863</v>
      </c>
      <c r="D11" s="1" t="s">
        <v>93</v>
      </c>
      <c r="E11" s="1">
        <v>12</v>
      </c>
      <c r="F11" s="1"/>
      <c r="G11" s="1" t="s">
        <v>44</v>
      </c>
      <c r="H11" s="1" t="s">
        <v>805</v>
      </c>
      <c r="I11" s="1" t="s">
        <v>864</v>
      </c>
      <c r="J11" s="1" t="s">
        <v>865</v>
      </c>
      <c r="K11" s="1" t="s">
        <v>261</v>
      </c>
      <c r="L11" s="1" t="s">
        <v>382</v>
      </c>
      <c r="M11" s="1" t="s">
        <v>55</v>
      </c>
      <c r="N11" s="1"/>
      <c r="O11" s="1" t="s">
        <v>866</v>
      </c>
    </row>
    <row r="12">
      <c r="A12" s="1">
        <v>8</v>
      </c>
      <c r="B12" s="1" t="s">
        <v>867</v>
      </c>
      <c r="C12" s="1" t="s">
        <v>868</v>
      </c>
      <c r="D12" s="1" t="s">
        <v>47</v>
      </c>
      <c r="E12" s="1">
        <v>6</v>
      </c>
      <c r="F12" s="1"/>
      <c r="G12" s="1" t="s">
        <v>869</v>
      </c>
      <c r="H12" s="1" t="s">
        <v>870</v>
      </c>
      <c r="I12" s="1" t="s">
        <v>867</v>
      </c>
      <c r="J12" s="1" t="s">
        <v>868</v>
      </c>
      <c r="K12" s="1" t="s">
        <v>251</v>
      </c>
      <c r="L12" s="1" t="s">
        <v>375</v>
      </c>
      <c r="M12" s="1" t="s">
        <v>55</v>
      </c>
      <c r="N12" s="1"/>
      <c r="O12" s="1" t="s">
        <v>871</v>
      </c>
    </row>
    <row r="13">
      <c r="A13" s="1">
        <v>9</v>
      </c>
      <c r="B13" s="1" t="s">
        <v>872</v>
      </c>
      <c r="C13" s="1" t="s">
        <v>873</v>
      </c>
      <c r="D13" s="1" t="s">
        <v>93</v>
      </c>
      <c r="E13" s="1">
        <v>30</v>
      </c>
      <c r="F13" s="1"/>
      <c r="G13" s="1" t="s">
        <v>874</v>
      </c>
      <c r="H13" s="1" t="s">
        <v>805</v>
      </c>
      <c r="I13" s="1" t="s">
        <v>875</v>
      </c>
      <c r="J13" s="1" t="s">
        <v>876</v>
      </c>
      <c r="K13" s="1" t="s">
        <v>261</v>
      </c>
      <c r="L13" s="1" t="s">
        <v>382</v>
      </c>
      <c r="M13" s="1" t="s">
        <v>55</v>
      </c>
      <c r="N13" s="1"/>
      <c r="O13" s="1" t="s">
        <v>877</v>
      </c>
    </row>
    <row r="14">
      <c r="A14" s="1">
        <v>10</v>
      </c>
      <c r="B14" s="1" t="s">
        <v>878</v>
      </c>
      <c r="C14" s="1" t="s">
        <v>879</v>
      </c>
      <c r="D14" s="1" t="s">
        <v>93</v>
      </c>
      <c r="E14" s="1">
        <v>30</v>
      </c>
      <c r="F14" s="1"/>
      <c r="G14" s="1" t="s">
        <v>880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90</v>
      </c>
      <c r="O14" s="1"/>
    </row>
    <row r="15">
      <c r="A15" s="1">
        <v>11</v>
      </c>
      <c r="B15" s="1" t="s">
        <v>881</v>
      </c>
      <c r="C15" s="1" t="s">
        <v>882</v>
      </c>
      <c r="D15" s="1" t="s">
        <v>52</v>
      </c>
      <c r="E15" s="1">
        <v>16</v>
      </c>
      <c r="F15" s="1">
        <v>2</v>
      </c>
      <c r="G15" s="1" t="s">
        <v>44</v>
      </c>
      <c r="H15" s="1" t="s">
        <v>805</v>
      </c>
      <c r="I15" s="1" t="s">
        <v>883</v>
      </c>
      <c r="J15" s="1" t="s">
        <v>884</v>
      </c>
      <c r="K15" s="1" t="s">
        <v>226</v>
      </c>
      <c r="L15" s="1" t="s">
        <v>397</v>
      </c>
      <c r="M15" s="1" t="s">
        <v>55</v>
      </c>
      <c r="N15" s="1"/>
      <c r="O15" s="1" t="s">
        <v>885</v>
      </c>
    </row>
    <row r="16">
      <c r="A16" s="1">
        <v>12</v>
      </c>
      <c r="B16" s="1" t="s">
        <v>886</v>
      </c>
      <c r="C16" s="1" t="s">
        <v>887</v>
      </c>
      <c r="D16" s="1" t="s">
        <v>52</v>
      </c>
      <c r="E16" s="1">
        <v>16</v>
      </c>
      <c r="F16" s="1">
        <v>2</v>
      </c>
      <c r="G16" s="1" t="s">
        <v>44</v>
      </c>
      <c r="H16" s="1" t="s">
        <v>805</v>
      </c>
      <c r="I16" s="1" t="s">
        <v>888</v>
      </c>
      <c r="J16" s="1" t="s">
        <v>887</v>
      </c>
      <c r="K16" s="1" t="s">
        <v>297</v>
      </c>
      <c r="L16" s="1" t="s">
        <v>397</v>
      </c>
      <c r="M16" s="1" t="s">
        <v>55</v>
      </c>
      <c r="N16" s="1"/>
      <c r="O16" s="1" t="s">
        <v>889</v>
      </c>
    </row>
    <row r="17">
      <c r="A17" s="1">
        <v>13</v>
      </c>
      <c r="B17" s="1" t="s">
        <v>96</v>
      </c>
      <c r="C17" s="1" t="s">
        <v>97</v>
      </c>
      <c r="D17" s="1" t="s">
        <v>98</v>
      </c>
      <c r="E17" s="1"/>
      <c r="F17" s="1"/>
      <c r="G17" s="1" t="s">
        <v>44</v>
      </c>
      <c r="H17" s="1" t="s">
        <v>44</v>
      </c>
      <c r="I17" s="1"/>
      <c r="J17" s="1"/>
      <c r="K17" s="1"/>
      <c r="L17" s="1"/>
      <c r="M17" s="1"/>
      <c r="N17" s="1"/>
      <c r="O17" s="1"/>
    </row>
    <row r="18">
      <c r="A18" s="1">
        <v>14</v>
      </c>
      <c r="B18" s="1" t="s">
        <v>99</v>
      </c>
      <c r="C18" s="1" t="s">
        <v>100</v>
      </c>
      <c r="D18" s="1" t="s">
        <v>47</v>
      </c>
      <c r="E18" s="1">
        <v>6</v>
      </c>
      <c r="F18" s="1"/>
      <c r="G18" s="1" t="s">
        <v>44</v>
      </c>
      <c r="H18" s="1" t="s">
        <v>44</v>
      </c>
      <c r="I18" s="1"/>
      <c r="J18" s="1"/>
      <c r="K18" s="1"/>
      <c r="L18" s="1"/>
      <c r="M18" s="1"/>
      <c r="N18" s="1"/>
      <c r="O18" s="1"/>
    </row>
    <row r="19">
      <c r="A19" s="1">
        <v>15</v>
      </c>
      <c r="B19" s="1" t="s">
        <v>101</v>
      </c>
      <c r="C19" s="1" t="s">
        <v>102</v>
      </c>
      <c r="D19" s="1" t="s">
        <v>98</v>
      </c>
      <c r="E19" s="1"/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103</v>
      </c>
      <c r="C20" s="1" t="s">
        <v>104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890</v>
      </c>
      <c r="D1" s="1" t="s">
        <v>22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891</v>
      </c>
      <c r="N2" s="4" t="s">
        <v>31</v>
      </c>
      <c r="O2" s="1" t="s">
        <v>892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845</v>
      </c>
      <c r="C5" s="1" t="s">
        <v>846</v>
      </c>
      <c r="D5" s="1" t="s">
        <v>47</v>
      </c>
      <c r="E5" s="1">
        <v>6</v>
      </c>
      <c r="F5" s="1"/>
      <c r="G5" s="1" t="s">
        <v>44</v>
      </c>
      <c r="H5" s="1" t="s">
        <v>893</v>
      </c>
      <c r="I5" s="1" t="s">
        <v>799</v>
      </c>
      <c r="J5" s="1" t="s">
        <v>800</v>
      </c>
      <c r="K5" s="1" t="s">
        <v>261</v>
      </c>
      <c r="L5" s="1" t="s">
        <v>375</v>
      </c>
      <c r="M5" s="1" t="s">
        <v>55</v>
      </c>
      <c r="N5" s="1"/>
      <c r="O5" s="1" t="s">
        <v>894</v>
      </c>
    </row>
    <row r="6">
      <c r="A6" s="1">
        <v>2</v>
      </c>
      <c r="B6" s="1" t="s">
        <v>895</v>
      </c>
      <c r="C6" s="1" t="s">
        <v>896</v>
      </c>
      <c r="D6" s="1" t="s">
        <v>63</v>
      </c>
      <c r="E6" s="1">
        <v>8</v>
      </c>
      <c r="F6" s="1"/>
      <c r="G6" s="1" t="s">
        <v>44</v>
      </c>
      <c r="H6" s="1" t="s">
        <v>893</v>
      </c>
      <c r="I6" s="1" t="s">
        <v>897</v>
      </c>
      <c r="J6" s="1" t="s">
        <v>898</v>
      </c>
      <c r="K6" s="1" t="s">
        <v>226</v>
      </c>
      <c r="L6" s="1" t="s">
        <v>269</v>
      </c>
      <c r="M6" s="1" t="s">
        <v>55</v>
      </c>
      <c r="N6" s="1"/>
      <c r="O6" s="1" t="s">
        <v>899</v>
      </c>
    </row>
    <row r="7">
      <c r="A7" s="1">
        <v>3</v>
      </c>
      <c r="B7" s="1" t="s">
        <v>900</v>
      </c>
      <c r="C7" s="1" t="s">
        <v>901</v>
      </c>
      <c r="D7" s="1" t="s">
        <v>63</v>
      </c>
      <c r="E7" s="1">
        <v>8</v>
      </c>
      <c r="F7" s="1"/>
      <c r="G7" s="1" t="s">
        <v>902</v>
      </c>
      <c r="H7" s="1" t="s">
        <v>44</v>
      </c>
      <c r="I7" s="1" t="s">
        <v>44</v>
      </c>
      <c r="J7" s="1" t="s">
        <v>44</v>
      </c>
      <c r="K7" s="1" t="s">
        <v>44</v>
      </c>
      <c r="L7" s="1"/>
      <c r="M7" s="1"/>
      <c r="N7" s="1" t="s">
        <v>903</v>
      </c>
      <c r="O7" s="1"/>
    </row>
    <row r="8">
      <c r="A8" s="1">
        <v>4</v>
      </c>
      <c r="B8" s="1" t="s">
        <v>853</v>
      </c>
      <c r="C8" s="1" t="s">
        <v>904</v>
      </c>
      <c r="D8" s="1" t="s">
        <v>47</v>
      </c>
      <c r="E8" s="1">
        <v>6</v>
      </c>
      <c r="F8" s="1"/>
      <c r="G8" s="1" t="s">
        <v>905</v>
      </c>
      <c r="H8" s="1" t="s">
        <v>248</v>
      </c>
      <c r="I8" s="1" t="s">
        <v>906</v>
      </c>
      <c r="J8" s="1" t="s">
        <v>904</v>
      </c>
      <c r="K8" s="1" t="s">
        <v>251</v>
      </c>
      <c r="L8" s="1" t="s">
        <v>375</v>
      </c>
      <c r="M8" s="1" t="s">
        <v>55</v>
      </c>
      <c r="N8" s="1"/>
      <c r="O8" s="1" t="s">
        <v>907</v>
      </c>
    </row>
    <row r="9">
      <c r="A9" s="1">
        <v>5</v>
      </c>
      <c r="B9" s="1" t="s">
        <v>867</v>
      </c>
      <c r="C9" s="1" t="s">
        <v>868</v>
      </c>
      <c r="D9" s="1" t="s">
        <v>47</v>
      </c>
      <c r="E9" s="1">
        <v>6</v>
      </c>
      <c r="F9" s="1"/>
      <c r="G9" s="1" t="s">
        <v>908</v>
      </c>
      <c r="H9" s="1" t="s">
        <v>248</v>
      </c>
      <c r="I9" s="1" t="s">
        <v>909</v>
      </c>
      <c r="J9" s="1" t="s">
        <v>868</v>
      </c>
      <c r="K9" s="1" t="s">
        <v>251</v>
      </c>
      <c r="L9" s="1" t="s">
        <v>375</v>
      </c>
      <c r="M9" s="1" t="s">
        <v>55</v>
      </c>
      <c r="N9" s="1"/>
      <c r="O9" s="1" t="s">
        <v>910</v>
      </c>
    </row>
    <row r="10">
      <c r="A10" s="1">
        <v>6</v>
      </c>
      <c r="B10" s="1" t="s">
        <v>802</v>
      </c>
      <c r="C10" s="1" t="s">
        <v>803</v>
      </c>
      <c r="D10" s="1" t="s">
        <v>47</v>
      </c>
      <c r="E10" s="1">
        <v>6</v>
      </c>
      <c r="F10" s="1"/>
      <c r="G10" s="1" t="s">
        <v>911</v>
      </c>
      <c r="H10" s="1" t="s">
        <v>248</v>
      </c>
      <c r="I10" s="1" t="s">
        <v>912</v>
      </c>
      <c r="J10" s="1" t="s">
        <v>803</v>
      </c>
      <c r="K10" s="1" t="s">
        <v>251</v>
      </c>
      <c r="L10" s="1" t="s">
        <v>375</v>
      </c>
      <c r="M10" s="1" t="s">
        <v>55</v>
      </c>
      <c r="N10" s="1"/>
      <c r="O10" s="1" t="s">
        <v>913</v>
      </c>
    </row>
    <row r="11">
      <c r="A11" s="1">
        <v>7</v>
      </c>
      <c r="B11" s="1" t="s">
        <v>858</v>
      </c>
      <c r="C11" s="1" t="s">
        <v>914</v>
      </c>
      <c r="D11" s="1" t="s">
        <v>93</v>
      </c>
      <c r="E11" s="1">
        <v>20</v>
      </c>
      <c r="F11" s="1"/>
      <c r="G11" s="1" t="s">
        <v>915</v>
      </c>
      <c r="H11" s="1" t="s">
        <v>248</v>
      </c>
      <c r="I11" s="1" t="s">
        <v>916</v>
      </c>
      <c r="J11" s="1" t="s">
        <v>917</v>
      </c>
      <c r="K11" s="1" t="s">
        <v>366</v>
      </c>
      <c r="L11" s="1" t="s">
        <v>918</v>
      </c>
      <c r="M11" s="1" t="s">
        <v>55</v>
      </c>
      <c r="N11" s="1"/>
      <c r="O11" s="1" t="s">
        <v>919</v>
      </c>
    </row>
    <row r="12">
      <c r="A12" s="1">
        <v>8</v>
      </c>
      <c r="B12" s="1" t="s">
        <v>872</v>
      </c>
      <c r="C12" s="1" t="s">
        <v>873</v>
      </c>
      <c r="D12" s="1" t="s">
        <v>93</v>
      </c>
      <c r="E12" s="1">
        <v>20</v>
      </c>
      <c r="F12" s="1"/>
      <c r="G12" s="1" t="s">
        <v>920</v>
      </c>
      <c r="H12" s="1" t="s">
        <v>248</v>
      </c>
      <c r="I12" s="1" t="s">
        <v>921</v>
      </c>
      <c r="J12" s="1" t="s">
        <v>922</v>
      </c>
      <c r="K12" s="1" t="s">
        <v>366</v>
      </c>
      <c r="L12" s="1" t="s">
        <v>918</v>
      </c>
      <c r="M12" s="1" t="s">
        <v>55</v>
      </c>
      <c r="N12" s="1"/>
      <c r="O12" s="1" t="s">
        <v>923</v>
      </c>
    </row>
    <row r="13">
      <c r="A13" s="1">
        <v>9</v>
      </c>
      <c r="B13" s="1" t="s">
        <v>924</v>
      </c>
      <c r="C13" s="1" t="s">
        <v>863</v>
      </c>
      <c r="D13" s="1" t="s">
        <v>93</v>
      </c>
      <c r="E13" s="1">
        <v>20</v>
      </c>
      <c r="F13" s="1"/>
      <c r="G13" s="1" t="s">
        <v>925</v>
      </c>
      <c r="H13" s="1" t="s">
        <v>248</v>
      </c>
      <c r="I13" s="1" t="s">
        <v>926</v>
      </c>
      <c r="J13" s="1" t="s">
        <v>927</v>
      </c>
      <c r="K13" s="1" t="s">
        <v>366</v>
      </c>
      <c r="L13" s="1" t="s">
        <v>918</v>
      </c>
      <c r="M13" s="1" t="s">
        <v>55</v>
      </c>
      <c r="N13" s="1"/>
      <c r="O13" s="1" t="s">
        <v>928</v>
      </c>
    </row>
    <row r="14">
      <c r="A14" s="1">
        <v>10</v>
      </c>
      <c r="B14" s="1" t="s">
        <v>929</v>
      </c>
      <c r="C14" s="1" t="s">
        <v>930</v>
      </c>
      <c r="D14" s="1" t="s">
        <v>47</v>
      </c>
      <c r="E14" s="1">
        <v>1</v>
      </c>
      <c r="F14" s="1"/>
      <c r="G14" s="1" t="s">
        <v>931</v>
      </c>
      <c r="H14" s="1" t="s">
        <v>893</v>
      </c>
      <c r="I14" s="1" t="s">
        <v>932</v>
      </c>
      <c r="J14" s="1" t="s">
        <v>933</v>
      </c>
      <c r="K14" s="1" t="s">
        <v>261</v>
      </c>
      <c r="L14" s="1" t="s">
        <v>262</v>
      </c>
      <c r="M14" s="1" t="s">
        <v>55</v>
      </c>
      <c r="N14" s="1"/>
      <c r="O14" s="1" t="s">
        <v>934</v>
      </c>
    </row>
    <row r="15">
      <c r="A15" s="1">
        <v>11</v>
      </c>
      <c r="B15" s="1" t="s">
        <v>935</v>
      </c>
      <c r="C15" s="1" t="s">
        <v>936</v>
      </c>
      <c r="D15" s="1" t="s">
        <v>47</v>
      </c>
      <c r="E15" s="1">
        <v>1</v>
      </c>
      <c r="F15" s="1"/>
      <c r="G15" s="1" t="s">
        <v>937</v>
      </c>
      <c r="H15" s="1" t="s">
        <v>893</v>
      </c>
      <c r="I15" s="1" t="s">
        <v>938</v>
      </c>
      <c r="J15" s="1" t="s">
        <v>936</v>
      </c>
      <c r="K15" s="1" t="s">
        <v>261</v>
      </c>
      <c r="L15" s="1" t="s">
        <v>262</v>
      </c>
      <c r="M15" s="1" t="s">
        <v>55</v>
      </c>
      <c r="N15" s="1"/>
      <c r="O15" s="1" t="s">
        <v>939</v>
      </c>
    </row>
    <row r="16">
      <c r="A16" s="1">
        <v>12</v>
      </c>
      <c r="B16" s="1" t="s">
        <v>96</v>
      </c>
      <c r="C16" s="1" t="s">
        <v>97</v>
      </c>
      <c r="D16" s="1" t="s">
        <v>98</v>
      </c>
      <c r="E16" s="1"/>
      <c r="F16" s="1"/>
      <c r="G16" s="1" t="s">
        <v>44</v>
      </c>
      <c r="H16" s="1" t="s">
        <v>44</v>
      </c>
      <c r="I16" s="1"/>
      <c r="J16" s="1"/>
      <c r="K16" s="1"/>
      <c r="L16" s="1"/>
      <c r="M16" s="1"/>
      <c r="N16" s="1"/>
      <c r="O16" s="1"/>
    </row>
    <row r="17">
      <c r="A17" s="1">
        <v>13</v>
      </c>
      <c r="B17" s="1" t="s">
        <v>99</v>
      </c>
      <c r="C17" s="1" t="s">
        <v>100</v>
      </c>
      <c r="D17" s="1" t="s">
        <v>47</v>
      </c>
      <c r="E17" s="1">
        <v>6</v>
      </c>
      <c r="F17" s="1"/>
      <c r="G17" s="1" t="s">
        <v>44</v>
      </c>
      <c r="H17" s="1" t="s">
        <v>44</v>
      </c>
      <c r="I17" s="1"/>
      <c r="J17" s="1"/>
      <c r="K17" s="1"/>
      <c r="L17" s="1"/>
      <c r="M17" s="1"/>
      <c r="N17" s="1"/>
      <c r="O17" s="1"/>
    </row>
    <row r="18">
      <c r="A18" s="1">
        <v>14</v>
      </c>
      <c r="B18" s="1" t="s">
        <v>101</v>
      </c>
      <c r="C18" s="1" t="s">
        <v>102</v>
      </c>
      <c r="D18" s="1" t="s">
        <v>98</v>
      </c>
      <c r="E18" s="1"/>
      <c r="F18" s="1"/>
      <c r="G18" s="1" t="s">
        <v>44</v>
      </c>
      <c r="H18" s="1" t="s">
        <v>44</v>
      </c>
      <c r="I18" s="1"/>
      <c r="J18" s="1"/>
      <c r="K18" s="1"/>
      <c r="L18" s="1"/>
      <c r="M18" s="1"/>
      <c r="N18" s="1"/>
      <c r="O18" s="1"/>
    </row>
    <row r="19">
      <c r="A19" s="1">
        <v>15</v>
      </c>
      <c r="B19" s="1" t="s">
        <v>103</v>
      </c>
      <c r="C19" s="1" t="s">
        <v>104</v>
      </c>
      <c r="D19" s="1" t="s">
        <v>47</v>
      </c>
      <c r="E19" s="1">
        <v>6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940</v>
      </c>
      <c r="D1" s="1" t="s">
        <v>23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941</v>
      </c>
      <c r="N2" s="4" t="s">
        <v>31</v>
      </c>
      <c r="O2" s="1" t="s">
        <v>942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943</v>
      </c>
      <c r="C5" s="1" t="s">
        <v>904</v>
      </c>
      <c r="D5" s="1" t="s">
        <v>47</v>
      </c>
      <c r="E5" s="1">
        <v>6</v>
      </c>
      <c r="F5" s="1"/>
      <c r="G5" s="1" t="s">
        <v>944</v>
      </c>
      <c r="H5" s="1" t="s">
        <v>945</v>
      </c>
      <c r="I5" s="1" t="s">
        <v>855</v>
      </c>
      <c r="J5" s="1" t="s">
        <v>904</v>
      </c>
      <c r="K5" s="1" t="s">
        <v>261</v>
      </c>
      <c r="L5" s="1" t="s">
        <v>375</v>
      </c>
      <c r="M5" s="1" t="s">
        <v>55</v>
      </c>
      <c r="N5" s="1"/>
      <c r="O5" s="1" t="s">
        <v>946</v>
      </c>
    </row>
    <row r="6">
      <c r="A6" s="1">
        <v>2</v>
      </c>
      <c r="B6" s="1" t="s">
        <v>867</v>
      </c>
      <c r="C6" s="1" t="s">
        <v>868</v>
      </c>
      <c r="D6" s="1" t="s">
        <v>47</v>
      </c>
      <c r="E6" s="1">
        <v>6</v>
      </c>
      <c r="F6" s="1"/>
      <c r="G6" s="1" t="s">
        <v>947</v>
      </c>
      <c r="H6" s="1" t="s">
        <v>945</v>
      </c>
      <c r="I6" s="1" t="s">
        <v>948</v>
      </c>
      <c r="J6" s="1" t="s">
        <v>868</v>
      </c>
      <c r="K6" s="1" t="s">
        <v>261</v>
      </c>
      <c r="L6" s="1" t="s">
        <v>375</v>
      </c>
      <c r="M6" s="1" t="s">
        <v>55</v>
      </c>
      <c r="N6" s="1"/>
      <c r="O6" s="1" t="s">
        <v>949</v>
      </c>
    </row>
    <row r="7">
      <c r="A7" s="1">
        <v>3</v>
      </c>
      <c r="B7" s="1" t="s">
        <v>802</v>
      </c>
      <c r="C7" s="1" t="s">
        <v>803</v>
      </c>
      <c r="D7" s="1" t="s">
        <v>47</v>
      </c>
      <c r="E7" s="1">
        <v>6</v>
      </c>
      <c r="F7" s="1"/>
      <c r="G7" s="1" t="s">
        <v>950</v>
      </c>
      <c r="H7" s="1" t="s">
        <v>945</v>
      </c>
      <c r="I7" s="1" t="s">
        <v>806</v>
      </c>
      <c r="J7" s="1" t="s">
        <v>803</v>
      </c>
      <c r="K7" s="1" t="s">
        <v>261</v>
      </c>
      <c r="L7" s="1" t="s">
        <v>375</v>
      </c>
      <c r="M7" s="1" t="s">
        <v>55</v>
      </c>
      <c r="N7" s="1"/>
      <c r="O7" s="1" t="s">
        <v>951</v>
      </c>
    </row>
    <row r="8">
      <c r="A8" s="1">
        <v>4</v>
      </c>
      <c r="B8" s="1" t="s">
        <v>845</v>
      </c>
      <c r="C8" s="1" t="s">
        <v>846</v>
      </c>
      <c r="D8" s="1" t="s">
        <v>47</v>
      </c>
      <c r="E8" s="1">
        <v>6</v>
      </c>
      <c r="F8" s="1"/>
      <c r="G8" s="1" t="s">
        <v>44</v>
      </c>
      <c r="H8" s="1" t="s">
        <v>945</v>
      </c>
      <c r="I8" s="1" t="s">
        <v>799</v>
      </c>
      <c r="J8" s="1" t="s">
        <v>846</v>
      </c>
      <c r="K8" s="1" t="s">
        <v>261</v>
      </c>
      <c r="L8" s="1" t="s">
        <v>375</v>
      </c>
      <c r="M8" s="1" t="s">
        <v>55</v>
      </c>
      <c r="N8" s="1"/>
      <c r="O8" s="1" t="s">
        <v>952</v>
      </c>
    </row>
    <row r="9">
      <c r="A9" s="1">
        <v>5</v>
      </c>
      <c r="B9" s="1" t="s">
        <v>953</v>
      </c>
      <c r="C9" s="1" t="s">
        <v>914</v>
      </c>
      <c r="D9" s="1" t="s">
        <v>93</v>
      </c>
      <c r="E9" s="1">
        <v>20</v>
      </c>
      <c r="F9" s="1"/>
      <c r="G9" s="1" t="s">
        <v>44</v>
      </c>
      <c r="H9" s="1" t="s">
        <v>945</v>
      </c>
      <c r="I9" s="1" t="s">
        <v>380</v>
      </c>
      <c r="J9" s="1" t="s">
        <v>914</v>
      </c>
      <c r="K9" s="1" t="s">
        <v>261</v>
      </c>
      <c r="L9" s="1" t="s">
        <v>382</v>
      </c>
      <c r="M9" s="1" t="s">
        <v>55</v>
      </c>
      <c r="N9" s="1"/>
      <c r="O9" s="1" t="s">
        <v>954</v>
      </c>
    </row>
    <row r="10">
      <c r="A10" s="1">
        <v>6</v>
      </c>
      <c r="B10" s="1" t="s">
        <v>872</v>
      </c>
      <c r="C10" s="1" t="s">
        <v>873</v>
      </c>
      <c r="D10" s="1" t="s">
        <v>93</v>
      </c>
      <c r="E10" s="1">
        <v>20</v>
      </c>
      <c r="F10" s="1"/>
      <c r="G10" s="1" t="s">
        <v>44</v>
      </c>
      <c r="H10" s="1" t="s">
        <v>945</v>
      </c>
      <c r="I10" s="1" t="s">
        <v>875</v>
      </c>
      <c r="J10" s="1" t="s">
        <v>873</v>
      </c>
      <c r="K10" s="1" t="s">
        <v>261</v>
      </c>
      <c r="L10" s="1" t="s">
        <v>382</v>
      </c>
      <c r="M10" s="1" t="s">
        <v>55</v>
      </c>
      <c r="N10" s="1"/>
      <c r="O10" s="1" t="s">
        <v>955</v>
      </c>
    </row>
    <row r="11">
      <c r="A11" s="1">
        <v>7</v>
      </c>
      <c r="B11" s="1" t="s">
        <v>924</v>
      </c>
      <c r="C11" s="1" t="s">
        <v>863</v>
      </c>
      <c r="D11" s="1" t="s">
        <v>93</v>
      </c>
      <c r="E11" s="1">
        <v>20</v>
      </c>
      <c r="F11" s="1"/>
      <c r="G11" s="1" t="s">
        <v>44</v>
      </c>
      <c r="H11" s="1" t="s">
        <v>945</v>
      </c>
      <c r="I11" s="1" t="s">
        <v>864</v>
      </c>
      <c r="J11" s="1" t="s">
        <v>863</v>
      </c>
      <c r="K11" s="1" t="s">
        <v>261</v>
      </c>
      <c r="L11" s="1" t="s">
        <v>382</v>
      </c>
      <c r="M11" s="1" t="s">
        <v>55</v>
      </c>
      <c r="N11" s="1"/>
      <c r="O11" s="1" t="s">
        <v>956</v>
      </c>
    </row>
    <row r="12">
      <c r="A12" s="1">
        <v>8</v>
      </c>
      <c r="B12" s="1" t="s">
        <v>957</v>
      </c>
      <c r="C12" s="1" t="s">
        <v>958</v>
      </c>
      <c r="D12" s="1" t="s">
        <v>47</v>
      </c>
      <c r="E12" s="1">
        <v>1</v>
      </c>
      <c r="F12" s="1"/>
      <c r="G12" s="1" t="s">
        <v>44</v>
      </c>
      <c r="H12" s="1" t="s">
        <v>945</v>
      </c>
      <c r="I12" s="1" t="s">
        <v>959</v>
      </c>
      <c r="J12" s="1" t="s">
        <v>958</v>
      </c>
      <c r="K12" s="1" t="s">
        <v>261</v>
      </c>
      <c r="L12" s="1" t="s">
        <v>262</v>
      </c>
      <c r="M12" s="1" t="s">
        <v>55</v>
      </c>
      <c r="N12" s="1"/>
      <c r="O12" s="1" t="s">
        <v>960</v>
      </c>
    </row>
    <row r="13">
      <c r="A13" s="1">
        <v>9</v>
      </c>
      <c r="B13" s="1" t="s">
        <v>961</v>
      </c>
      <c r="C13" s="1" t="s">
        <v>849</v>
      </c>
      <c r="D13" s="1" t="s">
        <v>93</v>
      </c>
      <c r="E13" s="1">
        <v>8</v>
      </c>
      <c r="F13" s="1"/>
      <c r="G13" s="1" t="s">
        <v>44</v>
      </c>
      <c r="H13" s="1" t="s">
        <v>945</v>
      </c>
      <c r="I13" s="1" t="s">
        <v>850</v>
      </c>
      <c r="J13" s="1" t="s">
        <v>849</v>
      </c>
      <c r="K13" s="1" t="s">
        <v>261</v>
      </c>
      <c r="L13" s="1" t="s">
        <v>382</v>
      </c>
      <c r="M13" s="1" t="s">
        <v>55</v>
      </c>
      <c r="N13" s="1"/>
      <c r="O13" s="1" t="s">
        <v>962</v>
      </c>
    </row>
    <row r="14">
      <c r="A14" s="1">
        <v>10</v>
      </c>
      <c r="B14" s="1" t="s">
        <v>963</v>
      </c>
      <c r="C14" s="1" t="s">
        <v>964</v>
      </c>
      <c r="D14" s="1" t="s">
        <v>93</v>
      </c>
      <c r="E14" s="1">
        <v>8</v>
      </c>
      <c r="F14" s="1"/>
      <c r="G14" s="1" t="s">
        <v>44</v>
      </c>
      <c r="H14" s="1" t="s">
        <v>945</v>
      </c>
      <c r="I14" s="1" t="s">
        <v>965</v>
      </c>
      <c r="J14" s="1" t="s">
        <v>964</v>
      </c>
      <c r="K14" s="1" t="s">
        <v>261</v>
      </c>
      <c r="L14" s="1" t="s">
        <v>382</v>
      </c>
      <c r="M14" s="1" t="s">
        <v>55</v>
      </c>
      <c r="N14" s="1"/>
      <c r="O14" s="1" t="s">
        <v>966</v>
      </c>
    </row>
    <row r="15">
      <c r="A15" s="1">
        <v>11</v>
      </c>
      <c r="B15" s="1" t="s">
        <v>967</v>
      </c>
      <c r="C15" s="1" t="s">
        <v>968</v>
      </c>
      <c r="D15" s="1" t="s">
        <v>52</v>
      </c>
      <c r="E15" s="1">
        <v>4</v>
      </c>
      <c r="F15" s="1"/>
      <c r="G15" s="1" t="s">
        <v>44</v>
      </c>
      <c r="H15" s="1" t="s">
        <v>945</v>
      </c>
      <c r="I15" s="1" t="s">
        <v>969</v>
      </c>
      <c r="J15" s="1" t="s">
        <v>968</v>
      </c>
      <c r="K15" s="1" t="s">
        <v>226</v>
      </c>
      <c r="L15" s="1" t="s">
        <v>970</v>
      </c>
      <c r="M15" s="1" t="s">
        <v>55</v>
      </c>
      <c r="N15" s="1"/>
      <c r="O15" s="1" t="s">
        <v>971</v>
      </c>
    </row>
    <row r="16">
      <c r="A16" s="1">
        <v>12</v>
      </c>
      <c r="B16" s="1" t="s">
        <v>972</v>
      </c>
      <c r="C16" s="1" t="s">
        <v>973</v>
      </c>
      <c r="D16" s="1" t="s">
        <v>52</v>
      </c>
      <c r="E16" s="1">
        <v>16</v>
      </c>
      <c r="F16" s="1"/>
      <c r="G16" s="1" t="s">
        <v>44</v>
      </c>
      <c r="H16" s="1" t="s">
        <v>945</v>
      </c>
      <c r="I16" s="1" t="s">
        <v>974</v>
      </c>
      <c r="J16" s="1" t="s">
        <v>973</v>
      </c>
      <c r="K16" s="1" t="s">
        <v>226</v>
      </c>
      <c r="L16" s="1" t="s">
        <v>970</v>
      </c>
      <c r="M16" s="1" t="s">
        <v>55</v>
      </c>
      <c r="N16" s="1"/>
      <c r="O16" s="1" t="s">
        <v>975</v>
      </c>
    </row>
    <row r="17">
      <c r="A17" s="1">
        <v>13</v>
      </c>
      <c r="B17" s="1" t="s">
        <v>881</v>
      </c>
      <c r="C17" s="1" t="s">
        <v>882</v>
      </c>
      <c r="D17" s="1" t="s">
        <v>52</v>
      </c>
      <c r="E17" s="1">
        <v>16</v>
      </c>
      <c r="F17" s="1">
        <v>2</v>
      </c>
      <c r="G17" s="1" t="s">
        <v>44</v>
      </c>
      <c r="H17" s="1" t="s">
        <v>945</v>
      </c>
      <c r="I17" s="1" t="s">
        <v>976</v>
      </c>
      <c r="J17" s="1" t="s">
        <v>882</v>
      </c>
      <c r="K17" s="1" t="s">
        <v>297</v>
      </c>
      <c r="L17" s="1" t="s">
        <v>397</v>
      </c>
      <c r="M17" s="1" t="s">
        <v>299</v>
      </c>
      <c r="N17" s="1"/>
      <c r="O17" s="1" t="s">
        <v>977</v>
      </c>
    </row>
    <row r="18">
      <c r="A18" s="1">
        <v>14</v>
      </c>
      <c r="B18" s="1" t="s">
        <v>978</v>
      </c>
      <c r="C18" s="1" t="s">
        <v>887</v>
      </c>
      <c r="D18" s="1" t="s">
        <v>52</v>
      </c>
      <c r="E18" s="1">
        <v>16</v>
      </c>
      <c r="F18" s="1">
        <v>2</v>
      </c>
      <c r="G18" s="1" t="s">
        <v>44</v>
      </c>
      <c r="H18" s="1" t="s">
        <v>945</v>
      </c>
      <c r="I18" s="1" t="s">
        <v>888</v>
      </c>
      <c r="J18" s="1" t="s">
        <v>887</v>
      </c>
      <c r="K18" s="1" t="s">
        <v>297</v>
      </c>
      <c r="L18" s="1" t="s">
        <v>397</v>
      </c>
      <c r="M18" s="1" t="s">
        <v>55</v>
      </c>
      <c r="N18" s="1"/>
      <c r="O18" s="1" t="s">
        <v>979</v>
      </c>
    </row>
    <row r="19">
      <c r="A19" s="1">
        <v>15</v>
      </c>
      <c r="B19" s="1" t="s">
        <v>96</v>
      </c>
      <c r="C19" s="1" t="s">
        <v>97</v>
      </c>
      <c r="D19" s="1" t="s">
        <v>98</v>
      </c>
      <c r="E19" s="1"/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99</v>
      </c>
      <c r="C20" s="1" t="s">
        <v>100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101</v>
      </c>
      <c r="C21" s="1" t="s">
        <v>102</v>
      </c>
      <c r="D21" s="1" t="s">
        <v>98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103</v>
      </c>
      <c r="C22" s="1" t="s">
        <v>104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980</v>
      </c>
      <c r="D1" s="1" t="s">
        <v>24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981</v>
      </c>
      <c r="N2" s="4" t="s">
        <v>31</v>
      </c>
      <c r="O2" s="1" t="s">
        <v>762</v>
      </c>
    </row>
    <row r="3" ht="24" customHeight="1">
      <c r="A3" s="2" t="s">
        <v>33</v>
      </c>
      <c r="B3" s="2"/>
      <c r="C3" s="1" t="s">
        <v>982</v>
      </c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764</v>
      </c>
      <c r="C5" s="1" t="s">
        <v>2</v>
      </c>
      <c r="D5" s="1" t="s">
        <v>765</v>
      </c>
      <c r="E5" s="1"/>
      <c r="F5" s="1"/>
      <c r="G5" s="1" t="s">
        <v>44</v>
      </c>
      <c r="H5" s="1" t="s">
        <v>983</v>
      </c>
      <c r="I5" s="1" t="s">
        <v>984</v>
      </c>
      <c r="J5" s="1" t="s">
        <v>985</v>
      </c>
      <c r="K5" s="1" t="s">
        <v>986</v>
      </c>
      <c r="L5" s="1" t="s">
        <v>987</v>
      </c>
      <c r="M5" s="1" t="s">
        <v>988</v>
      </c>
      <c r="N5" s="1"/>
      <c r="O5" s="1" t="s">
        <v>989</v>
      </c>
    </row>
    <row r="6">
      <c r="A6" s="1">
        <v>2</v>
      </c>
      <c r="B6" s="1" t="s">
        <v>773</v>
      </c>
      <c r="C6" s="1" t="s">
        <v>774</v>
      </c>
      <c r="D6" s="1" t="s">
        <v>63</v>
      </c>
      <c r="E6" s="1">
        <v>8</v>
      </c>
      <c r="F6" s="1"/>
      <c r="G6" s="1" t="s">
        <v>990</v>
      </c>
      <c r="H6" s="1" t="s">
        <v>991</v>
      </c>
      <c r="I6" s="1" t="s">
        <v>353</v>
      </c>
      <c r="J6" s="1" t="s">
        <v>352</v>
      </c>
      <c r="K6" s="1" t="s">
        <v>226</v>
      </c>
      <c r="L6" s="1" t="s">
        <v>269</v>
      </c>
      <c r="M6" s="1" t="s">
        <v>55</v>
      </c>
      <c r="N6" s="1"/>
      <c r="O6" s="1" t="s">
        <v>992</v>
      </c>
    </row>
    <row r="7">
      <c r="A7" s="1">
        <v>3</v>
      </c>
      <c r="B7" s="1" t="s">
        <v>50</v>
      </c>
      <c r="C7" s="1" t="s">
        <v>225</v>
      </c>
      <c r="D7" s="1" t="s">
        <v>52</v>
      </c>
      <c r="E7" s="1">
        <v>7</v>
      </c>
      <c r="F7" s="1"/>
      <c r="G7" s="1" t="s">
        <v>44</v>
      </c>
      <c r="H7" s="1" t="s">
        <v>991</v>
      </c>
      <c r="I7" s="1" t="s">
        <v>54</v>
      </c>
      <c r="J7" s="1" t="s">
        <v>225</v>
      </c>
      <c r="K7" s="1" t="s">
        <v>226</v>
      </c>
      <c r="L7" s="1" t="s">
        <v>227</v>
      </c>
      <c r="M7" s="1" t="s">
        <v>55</v>
      </c>
      <c r="N7" s="1"/>
      <c r="O7" s="1" t="s">
        <v>785</v>
      </c>
    </row>
    <row r="8">
      <c r="A8" s="1">
        <v>4</v>
      </c>
      <c r="B8" s="1" t="s">
        <v>57</v>
      </c>
      <c r="C8" s="1" t="s">
        <v>58</v>
      </c>
      <c r="D8" s="1" t="s">
        <v>52</v>
      </c>
      <c r="E8" s="1">
        <v>3</v>
      </c>
      <c r="F8" s="1"/>
      <c r="G8" s="1" t="s">
        <v>44</v>
      </c>
      <c r="H8" s="1" t="s">
        <v>991</v>
      </c>
      <c r="I8" s="1" t="s">
        <v>59</v>
      </c>
      <c r="J8" s="1" t="s">
        <v>229</v>
      </c>
      <c r="K8" s="1" t="s">
        <v>226</v>
      </c>
      <c r="L8" s="1" t="s">
        <v>230</v>
      </c>
      <c r="M8" s="1" t="s">
        <v>55</v>
      </c>
      <c r="N8" s="1"/>
      <c r="O8" s="1" t="s">
        <v>787</v>
      </c>
    </row>
    <row r="9">
      <c r="A9" s="1">
        <v>5</v>
      </c>
      <c r="B9" s="1" t="s">
        <v>788</v>
      </c>
      <c r="C9" s="1" t="s">
        <v>789</v>
      </c>
      <c r="D9" s="1" t="s">
        <v>52</v>
      </c>
      <c r="E9" s="1">
        <v>3</v>
      </c>
      <c r="F9" s="1"/>
      <c r="G9" s="1" t="s">
        <v>44</v>
      </c>
      <c r="H9" s="1" t="s">
        <v>991</v>
      </c>
      <c r="I9" s="1" t="s">
        <v>790</v>
      </c>
      <c r="J9" s="1" t="s">
        <v>789</v>
      </c>
      <c r="K9" s="1" t="s">
        <v>226</v>
      </c>
      <c r="L9" s="1" t="s">
        <v>230</v>
      </c>
      <c r="M9" s="1" t="s">
        <v>55</v>
      </c>
      <c r="N9" s="1"/>
      <c r="O9" s="1" t="s">
        <v>792</v>
      </c>
    </row>
    <row r="10">
      <c r="A10" s="1">
        <v>6</v>
      </c>
      <c r="B10" s="1" t="s">
        <v>793</v>
      </c>
      <c r="C10" s="1" t="s">
        <v>794</v>
      </c>
      <c r="D10" s="1" t="s">
        <v>52</v>
      </c>
      <c r="E10" s="1">
        <v>1</v>
      </c>
      <c r="F10" s="1"/>
      <c r="G10" s="1" t="s">
        <v>993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146</v>
      </c>
      <c r="O10" s="1"/>
    </row>
    <row r="11">
      <c r="A11" s="1">
        <v>7</v>
      </c>
      <c r="B11" s="1" t="s">
        <v>351</v>
      </c>
      <c r="C11" s="1" t="s">
        <v>809</v>
      </c>
      <c r="D11" s="1" t="s">
        <v>63</v>
      </c>
      <c r="E11" s="1">
        <v>8</v>
      </c>
      <c r="F11" s="1"/>
      <c r="G11" s="1" t="s">
        <v>44</v>
      </c>
      <c r="H11" s="1" t="s">
        <v>991</v>
      </c>
      <c r="I11" s="1" t="s">
        <v>353</v>
      </c>
      <c r="J11" s="1" t="s">
        <v>352</v>
      </c>
      <c r="K11" s="1" t="s">
        <v>226</v>
      </c>
      <c r="L11" s="1" t="s">
        <v>269</v>
      </c>
      <c r="M11" s="1" t="s">
        <v>55</v>
      </c>
      <c r="N11" s="1"/>
      <c r="O11" s="1" t="s">
        <v>992</v>
      </c>
    </row>
    <row r="12">
      <c r="A12" s="1">
        <v>8</v>
      </c>
      <c r="B12" s="1" t="s">
        <v>810</v>
      </c>
      <c r="C12" s="1" t="s">
        <v>811</v>
      </c>
      <c r="D12" s="1" t="s">
        <v>47</v>
      </c>
      <c r="E12" s="1">
        <v>5</v>
      </c>
      <c r="F12" s="1"/>
      <c r="G12" s="1" t="s">
        <v>812</v>
      </c>
      <c r="H12" s="1" t="s">
        <v>813</v>
      </c>
      <c r="I12" s="1" t="s">
        <v>814</v>
      </c>
      <c r="J12" s="1" t="s">
        <v>811</v>
      </c>
      <c r="K12" s="1" t="s">
        <v>251</v>
      </c>
      <c r="L12" s="1" t="s">
        <v>305</v>
      </c>
      <c r="M12" s="1" t="s">
        <v>55</v>
      </c>
      <c r="N12" s="1"/>
      <c r="O12" s="1" t="s">
        <v>815</v>
      </c>
    </row>
    <row r="13">
      <c r="A13" s="1">
        <v>9</v>
      </c>
      <c r="B13" s="1" t="s">
        <v>816</v>
      </c>
      <c r="C13" s="1" t="s">
        <v>817</v>
      </c>
      <c r="D13" s="1" t="s">
        <v>47</v>
      </c>
      <c r="E13" s="1">
        <v>1</v>
      </c>
      <c r="F13" s="1"/>
      <c r="G13" s="1" t="s">
        <v>44</v>
      </c>
      <c r="H13" s="1" t="s">
        <v>991</v>
      </c>
      <c r="I13" s="1" t="s">
        <v>818</v>
      </c>
      <c r="J13" s="1" t="s">
        <v>817</v>
      </c>
      <c r="K13" s="1" t="s">
        <v>261</v>
      </c>
      <c r="L13" s="1" t="s">
        <v>262</v>
      </c>
      <c r="M13" s="1" t="s">
        <v>55</v>
      </c>
      <c r="N13" s="1"/>
      <c r="O13" s="1" t="s">
        <v>820</v>
      </c>
    </row>
    <row r="14">
      <c r="A14" s="1">
        <v>10</v>
      </c>
      <c r="B14" s="1" t="s">
        <v>994</v>
      </c>
      <c r="C14" s="1" t="s">
        <v>995</v>
      </c>
      <c r="D14" s="1" t="s">
        <v>47</v>
      </c>
      <c r="E14" s="1">
        <v>1</v>
      </c>
      <c r="F14" s="1"/>
      <c r="G14" s="1" t="s">
        <v>996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90</v>
      </c>
      <c r="O14" s="1"/>
    </row>
    <row r="15">
      <c r="A15" s="1">
        <v>11</v>
      </c>
      <c r="B15" s="1" t="s">
        <v>821</v>
      </c>
      <c r="C15" s="1" t="s">
        <v>997</v>
      </c>
      <c r="D15" s="1" t="s">
        <v>52</v>
      </c>
      <c r="E15" s="1">
        <v>16</v>
      </c>
      <c r="F15" s="1">
        <v>2</v>
      </c>
      <c r="G15" s="1" t="s">
        <v>998</v>
      </c>
      <c r="H15" s="1" t="s">
        <v>991</v>
      </c>
      <c r="I15" s="1" t="s">
        <v>999</v>
      </c>
      <c r="J15" s="1" t="s">
        <v>825</v>
      </c>
      <c r="K15" s="1" t="s">
        <v>297</v>
      </c>
      <c r="L15" s="1" t="s">
        <v>397</v>
      </c>
      <c r="M15" s="1" t="s">
        <v>299</v>
      </c>
      <c r="N15" s="1"/>
      <c r="O15" s="1" t="s">
        <v>1000</v>
      </c>
    </row>
    <row r="16">
      <c r="A16" s="1">
        <v>12</v>
      </c>
      <c r="B16" s="1" t="s">
        <v>943</v>
      </c>
      <c r="C16" s="1" t="s">
        <v>904</v>
      </c>
      <c r="D16" s="1" t="s">
        <v>47</v>
      </c>
      <c r="E16" s="1">
        <v>6</v>
      </c>
      <c r="F16" s="1"/>
      <c r="G16" s="1" t="s">
        <v>1001</v>
      </c>
      <c r="H16" s="1" t="s">
        <v>991</v>
      </c>
      <c r="I16" s="1" t="s">
        <v>855</v>
      </c>
      <c r="J16" s="1" t="s">
        <v>904</v>
      </c>
      <c r="K16" s="1" t="s">
        <v>261</v>
      </c>
      <c r="L16" s="1" t="s">
        <v>375</v>
      </c>
      <c r="M16" s="1" t="s">
        <v>55</v>
      </c>
      <c r="N16" s="1"/>
      <c r="O16" s="1" t="s">
        <v>1002</v>
      </c>
    </row>
    <row r="17">
      <c r="A17" s="1">
        <v>13</v>
      </c>
      <c r="B17" s="1" t="s">
        <v>867</v>
      </c>
      <c r="C17" s="1" t="s">
        <v>868</v>
      </c>
      <c r="D17" s="1" t="s">
        <v>47</v>
      </c>
      <c r="E17" s="1">
        <v>6</v>
      </c>
      <c r="F17" s="1"/>
      <c r="G17" s="1" t="s">
        <v>1003</v>
      </c>
      <c r="H17" s="1" t="s">
        <v>991</v>
      </c>
      <c r="I17" s="1" t="s">
        <v>948</v>
      </c>
      <c r="J17" s="1" t="s">
        <v>868</v>
      </c>
      <c r="K17" s="1" t="s">
        <v>261</v>
      </c>
      <c r="L17" s="1" t="s">
        <v>375</v>
      </c>
      <c r="M17" s="1" t="s">
        <v>55</v>
      </c>
      <c r="N17" s="1"/>
      <c r="O17" s="1" t="s">
        <v>1004</v>
      </c>
    </row>
    <row r="18">
      <c r="A18" s="1">
        <v>14</v>
      </c>
      <c r="B18" s="1" t="s">
        <v>802</v>
      </c>
      <c r="C18" s="1" t="s">
        <v>803</v>
      </c>
      <c r="D18" s="1" t="s">
        <v>47</v>
      </c>
      <c r="E18" s="1">
        <v>6</v>
      </c>
      <c r="F18" s="1"/>
      <c r="G18" s="1" t="s">
        <v>1005</v>
      </c>
      <c r="H18" s="1" t="s">
        <v>991</v>
      </c>
      <c r="I18" s="1" t="s">
        <v>806</v>
      </c>
      <c r="J18" s="1" t="s">
        <v>803</v>
      </c>
      <c r="K18" s="1" t="s">
        <v>261</v>
      </c>
      <c r="L18" s="1" t="s">
        <v>375</v>
      </c>
      <c r="M18" s="1" t="s">
        <v>55</v>
      </c>
      <c r="N18" s="1"/>
      <c r="O18" s="1" t="s">
        <v>808</v>
      </c>
    </row>
    <row r="19">
      <c r="A19" s="1">
        <v>15</v>
      </c>
      <c r="B19" s="1" t="s">
        <v>1006</v>
      </c>
      <c r="C19" s="1" t="s">
        <v>1007</v>
      </c>
      <c r="D19" s="1" t="s">
        <v>93</v>
      </c>
      <c r="E19" s="1">
        <v>8</v>
      </c>
      <c r="F19" s="1"/>
      <c r="G19" s="1" t="s">
        <v>1008</v>
      </c>
      <c r="H19" s="1" t="s">
        <v>1009</v>
      </c>
      <c r="I19" s="1" t="s">
        <v>1010</v>
      </c>
      <c r="J19" s="1" t="s">
        <v>44</v>
      </c>
      <c r="K19" s="1" t="s">
        <v>44</v>
      </c>
      <c r="L19" s="1" t="s">
        <v>55</v>
      </c>
      <c r="M19" s="1" t="s">
        <v>55</v>
      </c>
      <c r="N19" s="1"/>
      <c r="O19" s="1" t="s">
        <v>1011</v>
      </c>
    </row>
    <row r="20">
      <c r="A20" s="1">
        <v>16</v>
      </c>
      <c r="B20" s="1" t="s">
        <v>1012</v>
      </c>
      <c r="C20" s="1" t="s">
        <v>1013</v>
      </c>
      <c r="D20" s="1" t="s">
        <v>93</v>
      </c>
      <c r="E20" s="1">
        <v>8</v>
      </c>
      <c r="F20" s="1"/>
      <c r="G20" s="1" t="s">
        <v>1014</v>
      </c>
      <c r="H20" s="1" t="s">
        <v>1009</v>
      </c>
      <c r="I20" s="1" t="s">
        <v>1010</v>
      </c>
      <c r="J20" s="1" t="s">
        <v>44</v>
      </c>
      <c r="K20" s="1" t="s">
        <v>44</v>
      </c>
      <c r="L20" s="1" t="s">
        <v>55</v>
      </c>
      <c r="M20" s="1" t="s">
        <v>55</v>
      </c>
      <c r="N20" s="1"/>
      <c r="O20" s="1" t="s">
        <v>1015</v>
      </c>
    </row>
    <row r="21">
      <c r="A21" s="1">
        <v>17</v>
      </c>
      <c r="B21" s="1" t="s">
        <v>1016</v>
      </c>
      <c r="C21" s="1" t="s">
        <v>1017</v>
      </c>
      <c r="D21" s="1" t="s">
        <v>93</v>
      </c>
      <c r="E21" s="1">
        <v>8</v>
      </c>
      <c r="F21" s="1"/>
      <c r="G21" s="1" t="s">
        <v>1018</v>
      </c>
      <c r="H21" s="1" t="s">
        <v>870</v>
      </c>
      <c r="I21" s="1" t="s">
        <v>1016</v>
      </c>
      <c r="J21" s="1" t="s">
        <v>1019</v>
      </c>
      <c r="K21" s="1" t="s">
        <v>251</v>
      </c>
      <c r="L21" s="1" t="s">
        <v>375</v>
      </c>
      <c r="M21" s="1" t="s">
        <v>55</v>
      </c>
      <c r="N21" s="1"/>
      <c r="O21" s="1" t="s">
        <v>1020</v>
      </c>
    </row>
    <row r="22">
      <c r="A22" s="1">
        <v>18</v>
      </c>
      <c r="B22" s="1" t="s">
        <v>1021</v>
      </c>
      <c r="C22" s="1" t="s">
        <v>1022</v>
      </c>
      <c r="D22" s="1" t="s">
        <v>93</v>
      </c>
      <c r="E22" s="1">
        <v>8</v>
      </c>
      <c r="F22" s="1"/>
      <c r="G22" s="1" t="s">
        <v>1023</v>
      </c>
      <c r="H22" s="1" t="s">
        <v>870</v>
      </c>
      <c r="I22" s="1" t="s">
        <v>1021</v>
      </c>
      <c r="J22" s="1" t="s">
        <v>1024</v>
      </c>
      <c r="K22" s="1" t="s">
        <v>251</v>
      </c>
      <c r="L22" s="1" t="s">
        <v>375</v>
      </c>
      <c r="M22" s="1" t="s">
        <v>55</v>
      </c>
      <c r="N22" s="1"/>
      <c r="O22" s="1" t="s">
        <v>1025</v>
      </c>
    </row>
    <row r="23">
      <c r="A23" s="1">
        <v>19</v>
      </c>
      <c r="B23" s="1" t="s">
        <v>828</v>
      </c>
      <c r="C23" s="1" t="s">
        <v>829</v>
      </c>
      <c r="D23" s="1" t="s">
        <v>52</v>
      </c>
      <c r="E23" s="1">
        <v>5</v>
      </c>
      <c r="F23" s="1">
        <v>1</v>
      </c>
      <c r="G23" s="1" t="s">
        <v>1026</v>
      </c>
      <c r="H23" s="1" t="s">
        <v>44</v>
      </c>
      <c r="I23" s="1" t="s">
        <v>44</v>
      </c>
      <c r="J23" s="1" t="s">
        <v>44</v>
      </c>
      <c r="K23" s="1" t="s">
        <v>44</v>
      </c>
      <c r="L23" s="1"/>
      <c r="M23" s="1"/>
      <c r="N23" s="1" t="s">
        <v>49</v>
      </c>
      <c r="O23" s="1"/>
    </row>
    <row r="24">
      <c r="A24" s="1">
        <v>20</v>
      </c>
      <c r="B24" s="1" t="s">
        <v>1027</v>
      </c>
      <c r="C24" s="1" t="s">
        <v>1028</v>
      </c>
      <c r="D24" s="1" t="s">
        <v>52</v>
      </c>
      <c r="E24" s="1">
        <v>16</v>
      </c>
      <c r="F24" s="1">
        <v>2</v>
      </c>
      <c r="G24" s="1" t="s">
        <v>1029</v>
      </c>
      <c r="H24" s="1" t="s">
        <v>1030</v>
      </c>
      <c r="I24" s="1" t="s">
        <v>1031</v>
      </c>
      <c r="J24" s="1" t="s">
        <v>44</v>
      </c>
      <c r="K24" s="1" t="s">
        <v>44</v>
      </c>
      <c r="L24" s="1" t="s">
        <v>55</v>
      </c>
      <c r="M24" s="1" t="s">
        <v>55</v>
      </c>
      <c r="N24" s="1"/>
      <c r="O24" s="1" t="s">
        <v>1032</v>
      </c>
    </row>
    <row r="25">
      <c r="A25" s="1">
        <v>21</v>
      </c>
      <c r="B25" s="1" t="s">
        <v>1033</v>
      </c>
      <c r="C25" s="1" t="s">
        <v>1034</v>
      </c>
      <c r="D25" s="1" t="s">
        <v>52</v>
      </c>
      <c r="E25" s="1">
        <v>16</v>
      </c>
      <c r="F25" s="1">
        <v>2</v>
      </c>
      <c r="G25" s="1" t="s">
        <v>1029</v>
      </c>
      <c r="H25" s="1" t="s">
        <v>1030</v>
      </c>
      <c r="I25" s="1" t="s">
        <v>1035</v>
      </c>
      <c r="J25" s="1" t="s">
        <v>44</v>
      </c>
      <c r="K25" s="1" t="s">
        <v>44</v>
      </c>
      <c r="L25" s="1" t="s">
        <v>55</v>
      </c>
      <c r="M25" s="1" t="s">
        <v>55</v>
      </c>
      <c r="N25" s="1"/>
      <c r="O25" s="1" t="s">
        <v>1036</v>
      </c>
    </row>
    <row r="26">
      <c r="A26" s="1">
        <v>22</v>
      </c>
      <c r="B26" s="1" t="s">
        <v>830</v>
      </c>
      <c r="C26" s="1" t="s">
        <v>831</v>
      </c>
      <c r="D26" s="1" t="s">
        <v>52</v>
      </c>
      <c r="E26" s="1">
        <v>16</v>
      </c>
      <c r="F26" s="1">
        <v>2</v>
      </c>
      <c r="G26" s="1" t="s">
        <v>44</v>
      </c>
      <c r="H26" s="1" t="s">
        <v>44</v>
      </c>
      <c r="I26" s="1" t="s">
        <v>44</v>
      </c>
      <c r="J26" s="1" t="s">
        <v>44</v>
      </c>
      <c r="K26" s="1" t="s">
        <v>44</v>
      </c>
      <c r="L26" s="1"/>
      <c r="M26" s="1"/>
      <c r="N26" s="1" t="s">
        <v>146</v>
      </c>
      <c r="O26" s="1"/>
    </row>
    <row r="27">
      <c r="A27" s="1">
        <v>23</v>
      </c>
      <c r="B27" s="1" t="s">
        <v>832</v>
      </c>
      <c r="C27" s="1" t="s">
        <v>833</v>
      </c>
      <c r="D27" s="1" t="s">
        <v>52</v>
      </c>
      <c r="E27" s="1">
        <v>6</v>
      </c>
      <c r="F27" s="1"/>
      <c r="G27" s="1" t="s">
        <v>44</v>
      </c>
      <c r="H27" s="1" t="s">
        <v>1037</v>
      </c>
      <c r="I27" s="1" t="s">
        <v>1038</v>
      </c>
      <c r="J27" s="1" t="s">
        <v>1039</v>
      </c>
      <c r="K27" s="1" t="s">
        <v>226</v>
      </c>
      <c r="L27" s="1" t="s">
        <v>375</v>
      </c>
      <c r="M27" s="1" t="s">
        <v>55</v>
      </c>
      <c r="N27" s="1"/>
      <c r="O27" s="1" t="s">
        <v>1040</v>
      </c>
    </row>
    <row r="28">
      <c r="A28" s="1">
        <v>24</v>
      </c>
      <c r="B28" s="1" t="s">
        <v>837</v>
      </c>
      <c r="C28" s="1" t="s">
        <v>838</v>
      </c>
      <c r="D28" s="1" t="s">
        <v>52</v>
      </c>
      <c r="E28" s="1">
        <v>5</v>
      </c>
      <c r="F28" s="1"/>
      <c r="G28" s="1" t="s">
        <v>44</v>
      </c>
      <c r="H28" s="1" t="s">
        <v>1037</v>
      </c>
      <c r="I28" s="1" t="s">
        <v>1038</v>
      </c>
      <c r="J28" s="1" t="s">
        <v>1039</v>
      </c>
      <c r="K28" s="1" t="s">
        <v>226</v>
      </c>
      <c r="L28" s="1" t="s">
        <v>375</v>
      </c>
      <c r="M28" s="1" t="s">
        <v>55</v>
      </c>
      <c r="N28" s="1"/>
      <c r="O28" s="1" t="s">
        <v>1041</v>
      </c>
    </row>
    <row r="29">
      <c r="A29" s="1">
        <v>25</v>
      </c>
      <c r="B29" s="1" t="s">
        <v>1042</v>
      </c>
      <c r="C29" s="1" t="s">
        <v>1043</v>
      </c>
      <c r="D29" s="1" t="s">
        <v>63</v>
      </c>
      <c r="E29" s="1">
        <v>8</v>
      </c>
      <c r="F29" s="1"/>
      <c r="G29" s="1" t="s">
        <v>1044</v>
      </c>
      <c r="H29" s="1" t="s">
        <v>44</v>
      </c>
      <c r="I29" s="1" t="s">
        <v>44</v>
      </c>
      <c r="J29" s="1" t="s">
        <v>44</v>
      </c>
      <c r="K29" s="1" t="s">
        <v>44</v>
      </c>
      <c r="L29" s="1"/>
      <c r="M29" s="1"/>
      <c r="N29" s="1" t="s">
        <v>146</v>
      </c>
      <c r="O29" s="1"/>
    </row>
    <row r="30">
      <c r="A30" s="1">
        <v>26</v>
      </c>
      <c r="B30" s="1" t="s">
        <v>1045</v>
      </c>
      <c r="C30" s="1" t="s">
        <v>1046</v>
      </c>
      <c r="D30" s="1" t="s">
        <v>63</v>
      </c>
      <c r="E30" s="1">
        <v>8</v>
      </c>
      <c r="F30" s="1"/>
      <c r="G30" s="1" t="s">
        <v>44</v>
      </c>
      <c r="H30" s="1" t="s">
        <v>44</v>
      </c>
      <c r="I30" s="1" t="s">
        <v>44</v>
      </c>
      <c r="J30" s="1" t="s">
        <v>44</v>
      </c>
      <c r="K30" s="1" t="s">
        <v>44</v>
      </c>
      <c r="L30" s="1"/>
      <c r="M30" s="1"/>
      <c r="N30" s="1" t="s">
        <v>146</v>
      </c>
      <c r="O30" s="1"/>
    </row>
    <row r="31">
      <c r="A31" s="1">
        <v>27</v>
      </c>
      <c r="B31" s="1" t="s">
        <v>1047</v>
      </c>
      <c r="C31" s="1" t="s">
        <v>1048</v>
      </c>
      <c r="D31" s="1" t="s">
        <v>52</v>
      </c>
      <c r="E31" s="1">
        <v>1</v>
      </c>
      <c r="F31" s="1"/>
      <c r="G31" s="1" t="s">
        <v>1049</v>
      </c>
      <c r="H31" s="1" t="s">
        <v>44</v>
      </c>
      <c r="I31" s="1" t="s">
        <v>44</v>
      </c>
      <c r="J31" s="1" t="s">
        <v>44</v>
      </c>
      <c r="K31" s="1" t="s">
        <v>44</v>
      </c>
      <c r="L31" s="1"/>
      <c r="M31" s="1"/>
      <c r="N31" s="1" t="s">
        <v>146</v>
      </c>
      <c r="O31" s="1"/>
    </row>
    <row r="32">
      <c r="A32" s="1">
        <v>28</v>
      </c>
      <c r="B32" s="1" t="s">
        <v>96</v>
      </c>
      <c r="C32" s="1" t="s">
        <v>97</v>
      </c>
      <c r="D32" s="1" t="s">
        <v>98</v>
      </c>
      <c r="E32" s="1"/>
      <c r="F32" s="1"/>
      <c r="G32" s="1" t="s">
        <v>44</v>
      </c>
      <c r="H32" s="1" t="s">
        <v>44</v>
      </c>
      <c r="I32" s="1"/>
      <c r="J32" s="1"/>
      <c r="K32" s="1"/>
      <c r="L32" s="1"/>
      <c r="M32" s="1"/>
      <c r="N32" s="1"/>
      <c r="O32" s="1"/>
    </row>
    <row r="33">
      <c r="A33" s="1">
        <v>29</v>
      </c>
      <c r="B33" s="1" t="s">
        <v>99</v>
      </c>
      <c r="C33" s="1" t="s">
        <v>100</v>
      </c>
      <c r="D33" s="1" t="s">
        <v>47</v>
      </c>
      <c r="E33" s="1">
        <v>6</v>
      </c>
      <c r="F33" s="1"/>
      <c r="G33" s="1" t="s">
        <v>44</v>
      </c>
      <c r="H33" s="1" t="s">
        <v>44</v>
      </c>
      <c r="I33" s="1"/>
      <c r="J33" s="1"/>
      <c r="K33" s="1"/>
      <c r="L33" s="1"/>
      <c r="M33" s="1"/>
      <c r="N33" s="1"/>
      <c r="O33" s="1"/>
    </row>
    <row r="34">
      <c r="A34" s="1">
        <v>30</v>
      </c>
      <c r="B34" s="1" t="s">
        <v>101</v>
      </c>
      <c r="C34" s="1" t="s">
        <v>102</v>
      </c>
      <c r="D34" s="1" t="s">
        <v>98</v>
      </c>
      <c r="E34" s="1"/>
      <c r="F34" s="1"/>
      <c r="G34" s="1" t="s">
        <v>44</v>
      </c>
      <c r="H34" s="1" t="s">
        <v>44</v>
      </c>
      <c r="I34" s="1"/>
      <c r="J34" s="1"/>
      <c r="K34" s="1"/>
      <c r="L34" s="1"/>
      <c r="M34" s="1"/>
      <c r="N34" s="1"/>
      <c r="O34" s="1"/>
    </row>
    <row r="35">
      <c r="A35" s="1">
        <v>31</v>
      </c>
      <c r="B35" s="1" t="s">
        <v>103</v>
      </c>
      <c r="C35" s="1" t="s">
        <v>104</v>
      </c>
      <c r="D35" s="1" t="s">
        <v>47</v>
      </c>
      <c r="E35" s="1">
        <v>6</v>
      </c>
      <c r="F35" s="1"/>
      <c r="G35" s="1" t="s">
        <v>44</v>
      </c>
      <c r="H35" s="1" t="s">
        <v>44</v>
      </c>
      <c r="I35" s="1"/>
      <c r="J35" s="1"/>
      <c r="K35" s="1"/>
      <c r="L35" s="1"/>
      <c r="M35" s="1"/>
      <c r="N35" s="1"/>
      <c r="O35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27</v>
      </c>
      <c r="D1" s="1" t="s">
        <v>8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30</v>
      </c>
      <c r="N2" s="4" t="s">
        <v>31</v>
      </c>
      <c r="O2" s="1" t="s">
        <v>32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48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>
      <c r="A6" s="1">
        <v>2</v>
      </c>
      <c r="B6" s="1" t="s">
        <v>50</v>
      </c>
      <c r="C6" s="1" t="s">
        <v>51</v>
      </c>
      <c r="D6" s="1" t="s">
        <v>52</v>
      </c>
      <c r="E6" s="1">
        <v>7</v>
      </c>
      <c r="F6" s="1"/>
      <c r="G6" s="1" t="s">
        <v>44</v>
      </c>
      <c r="H6" s="1" t="s">
        <v>53</v>
      </c>
      <c r="I6" s="1" t="s">
        <v>54</v>
      </c>
      <c r="J6" s="1" t="s">
        <v>44</v>
      </c>
      <c r="K6" s="1" t="s">
        <v>44</v>
      </c>
      <c r="L6" s="1" t="s">
        <v>55</v>
      </c>
      <c r="M6" s="1" t="s">
        <v>55</v>
      </c>
      <c r="N6" s="1"/>
      <c r="O6" s="1" t="s">
        <v>56</v>
      </c>
    </row>
    <row r="7">
      <c r="A7" s="1">
        <v>3</v>
      </c>
      <c r="B7" s="1" t="s">
        <v>57</v>
      </c>
      <c r="C7" s="1" t="s">
        <v>58</v>
      </c>
      <c r="D7" s="1" t="s">
        <v>52</v>
      </c>
      <c r="E7" s="1">
        <v>3</v>
      </c>
      <c r="F7" s="1"/>
      <c r="G7" s="1" t="s">
        <v>44</v>
      </c>
      <c r="H7" s="1" t="s">
        <v>53</v>
      </c>
      <c r="I7" s="1" t="s">
        <v>59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60</v>
      </c>
    </row>
    <row r="8">
      <c r="A8" s="1">
        <v>4</v>
      </c>
      <c r="B8" s="1" t="s">
        <v>61</v>
      </c>
      <c r="C8" s="1" t="s">
        <v>62</v>
      </c>
      <c r="D8" s="1" t="s">
        <v>63</v>
      </c>
      <c r="E8" s="1">
        <v>8</v>
      </c>
      <c r="F8" s="1"/>
      <c r="G8" s="1" t="s">
        <v>44</v>
      </c>
      <c r="H8" s="1" t="s">
        <v>53</v>
      </c>
      <c r="I8" s="1" t="s">
        <v>64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65</v>
      </c>
    </row>
    <row r="9">
      <c r="A9" s="1">
        <v>5</v>
      </c>
      <c r="B9" s="1" t="s">
        <v>66</v>
      </c>
      <c r="C9" s="1" t="s">
        <v>67</v>
      </c>
      <c r="D9" s="1" t="s">
        <v>47</v>
      </c>
      <c r="E9" s="1">
        <v>6</v>
      </c>
      <c r="F9" s="1"/>
      <c r="G9" s="1" t="s">
        <v>44</v>
      </c>
      <c r="H9" s="1" t="s">
        <v>53</v>
      </c>
      <c r="I9" s="1" t="s">
        <v>68</v>
      </c>
      <c r="J9" s="1" t="s">
        <v>44</v>
      </c>
      <c r="K9" s="1" t="s">
        <v>44</v>
      </c>
      <c r="L9" s="1" t="s">
        <v>55</v>
      </c>
      <c r="M9" s="1" t="s">
        <v>55</v>
      </c>
      <c r="N9" s="1"/>
      <c r="O9" s="1" t="s">
        <v>69</v>
      </c>
    </row>
    <row r="10">
      <c r="A10" s="1">
        <v>6</v>
      </c>
      <c r="B10" s="1" t="s">
        <v>70</v>
      </c>
      <c r="C10" s="1" t="s">
        <v>71</v>
      </c>
      <c r="D10" s="1" t="s">
        <v>47</v>
      </c>
      <c r="E10" s="1">
        <v>8</v>
      </c>
      <c r="F10" s="1"/>
      <c r="G10" s="1" t="s">
        <v>44</v>
      </c>
      <c r="H10" s="1" t="s">
        <v>53</v>
      </c>
      <c r="I10" s="1" t="s">
        <v>72</v>
      </c>
      <c r="J10" s="1" t="s">
        <v>44</v>
      </c>
      <c r="K10" s="1" t="s">
        <v>44</v>
      </c>
      <c r="L10" s="1" t="s">
        <v>55</v>
      </c>
      <c r="M10" s="1" t="s">
        <v>55</v>
      </c>
      <c r="N10" s="1"/>
      <c r="O10" s="1" t="s">
        <v>73</v>
      </c>
    </row>
    <row r="11">
      <c r="A11" s="1">
        <v>7</v>
      </c>
      <c r="B11" s="1" t="s">
        <v>74</v>
      </c>
      <c r="C11" s="1" t="s">
        <v>75</v>
      </c>
      <c r="D11" s="1" t="s">
        <v>63</v>
      </c>
      <c r="E11" s="1">
        <v>8</v>
      </c>
      <c r="F11" s="1"/>
      <c r="G11" s="1" t="s">
        <v>44</v>
      </c>
      <c r="H11" s="1" t="s">
        <v>53</v>
      </c>
      <c r="I11" s="1" t="s">
        <v>76</v>
      </c>
      <c r="J11" s="1" t="s">
        <v>44</v>
      </c>
      <c r="K11" s="1" t="s">
        <v>44</v>
      </c>
      <c r="L11" s="1" t="s">
        <v>55</v>
      </c>
      <c r="M11" s="1" t="s">
        <v>55</v>
      </c>
      <c r="N11" s="1"/>
      <c r="O11" s="1" t="s">
        <v>77</v>
      </c>
    </row>
    <row r="12">
      <c r="A12" s="1">
        <v>8</v>
      </c>
      <c r="B12" s="1" t="s">
        <v>78</v>
      </c>
      <c r="C12" s="1" t="s">
        <v>79</v>
      </c>
      <c r="D12" s="1" t="s">
        <v>47</v>
      </c>
      <c r="E12" s="1">
        <v>3</v>
      </c>
      <c r="F12" s="1"/>
      <c r="G12" s="1" t="s">
        <v>80</v>
      </c>
      <c r="H12" s="1" t="s">
        <v>53</v>
      </c>
      <c r="I12" s="1" t="s">
        <v>81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82</v>
      </c>
    </row>
    <row r="13">
      <c r="A13" s="1">
        <v>9</v>
      </c>
      <c r="B13" s="1" t="s">
        <v>83</v>
      </c>
      <c r="C13" s="1" t="s">
        <v>84</v>
      </c>
      <c r="D13" s="1" t="s">
        <v>52</v>
      </c>
      <c r="E13" s="1">
        <v>16</v>
      </c>
      <c r="F13" s="1">
        <v>2</v>
      </c>
      <c r="G13" s="1" t="s">
        <v>44</v>
      </c>
      <c r="H13" s="1" t="s">
        <v>53</v>
      </c>
      <c r="I13" s="1" t="s">
        <v>85</v>
      </c>
      <c r="J13" s="1" t="s">
        <v>44</v>
      </c>
      <c r="K13" s="1" t="s">
        <v>44</v>
      </c>
      <c r="L13" s="1" t="s">
        <v>55</v>
      </c>
      <c r="M13" s="1" t="s">
        <v>55</v>
      </c>
      <c r="N13" s="1"/>
      <c r="O13" s="1" t="s">
        <v>86</v>
      </c>
    </row>
    <row r="14">
      <c r="A14" s="1">
        <v>10</v>
      </c>
      <c r="B14" s="1" t="s">
        <v>87</v>
      </c>
      <c r="C14" s="1" t="s">
        <v>88</v>
      </c>
      <c r="D14" s="1" t="s">
        <v>47</v>
      </c>
      <c r="E14" s="1">
        <v>1</v>
      </c>
      <c r="F14" s="1"/>
      <c r="G14" s="1" t="s">
        <v>89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90</v>
      </c>
      <c r="O14" s="1"/>
    </row>
    <row r="15">
      <c r="A15" s="1">
        <v>11</v>
      </c>
      <c r="B15" s="1" t="s">
        <v>91</v>
      </c>
      <c r="C15" s="1" t="s">
        <v>92</v>
      </c>
      <c r="D15" s="1" t="s">
        <v>93</v>
      </c>
      <c r="E15" s="1">
        <v>500</v>
      </c>
      <c r="F15" s="1"/>
      <c r="G15" s="1" t="s">
        <v>44</v>
      </c>
      <c r="H15" s="1" t="s">
        <v>53</v>
      </c>
      <c r="I15" s="1" t="s">
        <v>94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95</v>
      </c>
    </row>
    <row r="16">
      <c r="A16" s="1">
        <v>12</v>
      </c>
      <c r="B16" s="1" t="s">
        <v>96</v>
      </c>
      <c r="C16" s="1" t="s">
        <v>97</v>
      </c>
      <c r="D16" s="1" t="s">
        <v>98</v>
      </c>
      <c r="E16" s="1">
        <v>8</v>
      </c>
      <c r="F16" s="1"/>
      <c r="G16" s="1" t="s">
        <v>44</v>
      </c>
      <c r="H16" s="1" t="s">
        <v>44</v>
      </c>
      <c r="I16" s="1"/>
      <c r="J16" s="1"/>
      <c r="K16" s="1"/>
      <c r="L16" s="1"/>
      <c r="M16" s="1"/>
      <c r="N16" s="1"/>
      <c r="O16" s="1"/>
    </row>
    <row r="17">
      <c r="A17" s="1">
        <v>13</v>
      </c>
      <c r="B17" s="1" t="s">
        <v>99</v>
      </c>
      <c r="C17" s="1" t="s">
        <v>100</v>
      </c>
      <c r="D17" s="1" t="s">
        <v>47</v>
      </c>
      <c r="E17" s="1">
        <v>6</v>
      </c>
      <c r="F17" s="1"/>
      <c r="G17" s="1" t="s">
        <v>44</v>
      </c>
      <c r="H17" s="1" t="s">
        <v>44</v>
      </c>
      <c r="I17" s="1"/>
      <c r="J17" s="1"/>
      <c r="K17" s="1"/>
      <c r="L17" s="1"/>
      <c r="M17" s="1"/>
      <c r="N17" s="1"/>
      <c r="O17" s="1"/>
    </row>
    <row r="18">
      <c r="A18" s="1">
        <v>14</v>
      </c>
      <c r="B18" s="1" t="s">
        <v>101</v>
      </c>
      <c r="C18" s="1" t="s">
        <v>102</v>
      </c>
      <c r="D18" s="1" t="s">
        <v>98</v>
      </c>
      <c r="E18" s="1">
        <v>8</v>
      </c>
      <c r="F18" s="1"/>
      <c r="G18" s="1" t="s">
        <v>44</v>
      </c>
      <c r="H18" s="1" t="s">
        <v>44</v>
      </c>
      <c r="I18" s="1"/>
      <c r="J18" s="1"/>
      <c r="K18" s="1"/>
      <c r="L18" s="1"/>
      <c r="M18" s="1"/>
      <c r="N18" s="1"/>
      <c r="O18" s="1"/>
    </row>
    <row r="19">
      <c r="A19" s="1">
        <v>15</v>
      </c>
      <c r="B19" s="1" t="s">
        <v>103</v>
      </c>
      <c r="C19" s="1" t="s">
        <v>104</v>
      </c>
      <c r="D19" s="1" t="s">
        <v>47</v>
      </c>
      <c r="E19" s="1">
        <v>6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1050</v>
      </c>
      <c r="D1" s="1" t="s">
        <v>25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1051</v>
      </c>
      <c r="N2" s="4" t="s">
        <v>31</v>
      </c>
      <c r="O2" s="1" t="s">
        <v>762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764</v>
      </c>
      <c r="C5" s="1" t="s">
        <v>2</v>
      </c>
      <c r="D5" s="1" t="s">
        <v>765</v>
      </c>
      <c r="E5" s="1"/>
      <c r="F5" s="1"/>
      <c r="G5" s="1" t="s">
        <v>44</v>
      </c>
      <c r="H5" s="1" t="s">
        <v>1052</v>
      </c>
      <c r="I5" s="1" t="s">
        <v>1053</v>
      </c>
      <c r="J5" s="1" t="s">
        <v>1054</v>
      </c>
      <c r="K5" s="1" t="s">
        <v>1055</v>
      </c>
      <c r="L5" s="1" t="s">
        <v>1056</v>
      </c>
      <c r="M5" s="1" t="s">
        <v>988</v>
      </c>
      <c r="N5" s="1"/>
      <c r="O5" s="1" t="s">
        <v>1057</v>
      </c>
    </row>
    <row r="6">
      <c r="A6" s="1">
        <v>2</v>
      </c>
      <c r="B6" s="1" t="s">
        <v>773</v>
      </c>
      <c r="C6" s="1" t="s">
        <v>774</v>
      </c>
      <c r="D6" s="1" t="s">
        <v>63</v>
      </c>
      <c r="E6" s="1">
        <v>8</v>
      </c>
      <c r="F6" s="1"/>
      <c r="G6" s="1" t="s">
        <v>1058</v>
      </c>
      <c r="H6" s="1" t="s">
        <v>1059</v>
      </c>
      <c r="I6" s="1" t="s">
        <v>1060</v>
      </c>
      <c r="J6" s="1" t="s">
        <v>1061</v>
      </c>
      <c r="K6" s="1" t="s">
        <v>237</v>
      </c>
      <c r="L6" s="1" t="s">
        <v>780</v>
      </c>
      <c r="M6" s="1" t="s">
        <v>239</v>
      </c>
      <c r="N6" s="1"/>
      <c r="O6" s="1" t="s">
        <v>992</v>
      </c>
    </row>
    <row r="7">
      <c r="A7" s="1">
        <v>3</v>
      </c>
      <c r="B7" s="1" t="s">
        <v>50</v>
      </c>
      <c r="C7" s="1" t="s">
        <v>225</v>
      </c>
      <c r="D7" s="1" t="s">
        <v>52</v>
      </c>
      <c r="E7" s="1">
        <v>7</v>
      </c>
      <c r="F7" s="1"/>
      <c r="G7" s="1" t="s">
        <v>44</v>
      </c>
      <c r="H7" s="1" t="s">
        <v>1062</v>
      </c>
      <c r="I7" s="1" t="s">
        <v>54</v>
      </c>
      <c r="J7" s="1" t="s">
        <v>337</v>
      </c>
      <c r="K7" s="1" t="s">
        <v>226</v>
      </c>
      <c r="L7" s="1" t="s">
        <v>227</v>
      </c>
      <c r="M7" s="1" t="s">
        <v>55</v>
      </c>
      <c r="N7" s="1"/>
      <c r="O7" s="1" t="s">
        <v>785</v>
      </c>
    </row>
    <row r="8">
      <c r="A8" s="1">
        <v>4</v>
      </c>
      <c r="B8" s="1" t="s">
        <v>57</v>
      </c>
      <c r="C8" s="1" t="s">
        <v>58</v>
      </c>
      <c r="D8" s="1" t="s">
        <v>52</v>
      </c>
      <c r="E8" s="1">
        <v>3</v>
      </c>
      <c r="F8" s="1"/>
      <c r="G8" s="1" t="s">
        <v>44</v>
      </c>
      <c r="H8" s="1" t="s">
        <v>1062</v>
      </c>
      <c r="I8" s="1" t="s">
        <v>59</v>
      </c>
      <c r="J8" s="1" t="s">
        <v>338</v>
      </c>
      <c r="K8" s="1" t="s">
        <v>226</v>
      </c>
      <c r="L8" s="1" t="s">
        <v>230</v>
      </c>
      <c r="M8" s="1" t="s">
        <v>55</v>
      </c>
      <c r="N8" s="1"/>
      <c r="O8" s="1" t="s">
        <v>787</v>
      </c>
    </row>
    <row r="9">
      <c r="A9" s="1">
        <v>5</v>
      </c>
      <c r="B9" s="1" t="s">
        <v>788</v>
      </c>
      <c r="C9" s="1" t="s">
        <v>789</v>
      </c>
      <c r="D9" s="1" t="s">
        <v>52</v>
      </c>
      <c r="E9" s="1">
        <v>3</v>
      </c>
      <c r="F9" s="1"/>
      <c r="G9" s="1" t="s">
        <v>44</v>
      </c>
      <c r="H9" s="1" t="s">
        <v>1062</v>
      </c>
      <c r="I9" s="1" t="s">
        <v>790</v>
      </c>
      <c r="J9" s="1" t="s">
        <v>1063</v>
      </c>
      <c r="K9" s="1" t="s">
        <v>226</v>
      </c>
      <c r="L9" s="1" t="s">
        <v>230</v>
      </c>
      <c r="M9" s="1" t="s">
        <v>55</v>
      </c>
      <c r="N9" s="1"/>
      <c r="O9" s="1" t="s">
        <v>792</v>
      </c>
    </row>
    <row r="10">
      <c r="A10" s="1">
        <v>6</v>
      </c>
      <c r="B10" s="1" t="s">
        <v>793</v>
      </c>
      <c r="C10" s="1" t="s">
        <v>794</v>
      </c>
      <c r="D10" s="1" t="s">
        <v>52</v>
      </c>
      <c r="E10" s="1">
        <v>1</v>
      </c>
      <c r="F10" s="1"/>
      <c r="G10" s="1" t="s">
        <v>1064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146</v>
      </c>
      <c r="O10" s="1"/>
    </row>
    <row r="11">
      <c r="A11" s="1">
        <v>7</v>
      </c>
      <c r="B11" s="1" t="s">
        <v>816</v>
      </c>
      <c r="C11" s="1" t="s">
        <v>817</v>
      </c>
      <c r="D11" s="1" t="s">
        <v>47</v>
      </c>
      <c r="E11" s="1">
        <v>1</v>
      </c>
      <c r="F11" s="1"/>
      <c r="G11" s="1" t="s">
        <v>44</v>
      </c>
      <c r="H11" s="1" t="s">
        <v>783</v>
      </c>
      <c r="I11" s="1" t="s">
        <v>818</v>
      </c>
      <c r="J11" s="1" t="s">
        <v>819</v>
      </c>
      <c r="K11" s="1" t="s">
        <v>261</v>
      </c>
      <c r="L11" s="1" t="s">
        <v>262</v>
      </c>
      <c r="M11" s="1" t="s">
        <v>55</v>
      </c>
      <c r="N11" s="1"/>
      <c r="O11" s="1" t="s">
        <v>1065</v>
      </c>
    </row>
    <row r="12">
      <c r="A12" s="1">
        <v>8</v>
      </c>
      <c r="B12" s="1" t="s">
        <v>810</v>
      </c>
      <c r="C12" s="1" t="s">
        <v>811</v>
      </c>
      <c r="D12" s="1" t="s">
        <v>47</v>
      </c>
      <c r="E12" s="1">
        <v>5</v>
      </c>
      <c r="F12" s="1"/>
      <c r="G12" s="1" t="s">
        <v>812</v>
      </c>
      <c r="H12" s="1" t="s">
        <v>813</v>
      </c>
      <c r="I12" s="1" t="s">
        <v>814</v>
      </c>
      <c r="J12" s="1" t="s">
        <v>811</v>
      </c>
      <c r="K12" s="1" t="s">
        <v>251</v>
      </c>
      <c r="L12" s="1" t="s">
        <v>305</v>
      </c>
      <c r="M12" s="1" t="s">
        <v>55</v>
      </c>
      <c r="N12" s="1"/>
      <c r="O12" s="1" t="s">
        <v>815</v>
      </c>
    </row>
    <row r="13">
      <c r="A13" s="1">
        <v>9</v>
      </c>
      <c r="B13" s="1" t="s">
        <v>1006</v>
      </c>
      <c r="C13" s="1" t="s">
        <v>1066</v>
      </c>
      <c r="D13" s="1" t="s">
        <v>47</v>
      </c>
      <c r="E13" s="1">
        <v>6</v>
      </c>
      <c r="F13" s="1"/>
      <c r="G13" s="1" t="s">
        <v>44</v>
      </c>
      <c r="H13" s="1" t="s">
        <v>1062</v>
      </c>
      <c r="I13" s="1" t="s">
        <v>1067</v>
      </c>
      <c r="J13" s="1" t="s">
        <v>1068</v>
      </c>
      <c r="K13" s="1" t="s">
        <v>261</v>
      </c>
      <c r="L13" s="1" t="s">
        <v>375</v>
      </c>
      <c r="M13" s="1" t="s">
        <v>55</v>
      </c>
      <c r="N13" s="1"/>
      <c r="O13" s="1" t="s">
        <v>1069</v>
      </c>
    </row>
    <row r="14">
      <c r="A14" s="1">
        <v>10</v>
      </c>
      <c r="B14" s="1" t="s">
        <v>1070</v>
      </c>
      <c r="C14" s="1" t="s">
        <v>1071</v>
      </c>
      <c r="D14" s="1" t="s">
        <v>47</v>
      </c>
      <c r="E14" s="1">
        <v>6</v>
      </c>
      <c r="F14" s="1"/>
      <c r="G14" s="1" t="s">
        <v>44</v>
      </c>
      <c r="H14" s="1" t="s">
        <v>1072</v>
      </c>
      <c r="I14" s="1" t="s">
        <v>799</v>
      </c>
      <c r="J14" s="1" t="s">
        <v>846</v>
      </c>
      <c r="K14" s="1" t="s">
        <v>261</v>
      </c>
      <c r="L14" s="1" t="s">
        <v>375</v>
      </c>
      <c r="M14" s="1" t="s">
        <v>55</v>
      </c>
      <c r="N14" s="1"/>
      <c r="O14" s="1" t="s">
        <v>1073</v>
      </c>
    </row>
    <row r="15">
      <c r="A15" s="1">
        <v>11</v>
      </c>
      <c r="B15" s="1" t="s">
        <v>1074</v>
      </c>
      <c r="C15" s="1" t="s">
        <v>1075</v>
      </c>
      <c r="D15" s="1" t="s">
        <v>47</v>
      </c>
      <c r="E15" s="1">
        <v>6</v>
      </c>
      <c r="F15" s="1"/>
      <c r="G15" s="1" t="s">
        <v>44</v>
      </c>
      <c r="H15" s="1" t="s">
        <v>1072</v>
      </c>
      <c r="I15" s="1" t="s">
        <v>1076</v>
      </c>
      <c r="J15" s="1" t="s">
        <v>1077</v>
      </c>
      <c r="K15" s="1" t="s">
        <v>261</v>
      </c>
      <c r="L15" s="1" t="s">
        <v>375</v>
      </c>
      <c r="M15" s="1" t="s">
        <v>55</v>
      </c>
      <c r="N15" s="1"/>
      <c r="O15" s="1" t="s">
        <v>1078</v>
      </c>
    </row>
    <row r="16">
      <c r="A16" s="1">
        <v>12</v>
      </c>
      <c r="B16" s="1" t="s">
        <v>1079</v>
      </c>
      <c r="C16" s="1" t="s">
        <v>1080</v>
      </c>
      <c r="D16" s="1" t="s">
        <v>47</v>
      </c>
      <c r="E16" s="1">
        <v>6</v>
      </c>
      <c r="F16" s="1"/>
      <c r="G16" s="1" t="s">
        <v>44</v>
      </c>
      <c r="H16" s="1" t="s">
        <v>1072</v>
      </c>
      <c r="I16" s="1" t="s">
        <v>1081</v>
      </c>
      <c r="J16" s="1" t="s">
        <v>1082</v>
      </c>
      <c r="K16" s="1" t="s">
        <v>261</v>
      </c>
      <c r="L16" s="1" t="s">
        <v>375</v>
      </c>
      <c r="M16" s="1" t="s">
        <v>55</v>
      </c>
      <c r="N16" s="1"/>
      <c r="O16" s="1" t="s">
        <v>1083</v>
      </c>
    </row>
    <row r="17">
      <c r="A17" s="1">
        <v>13</v>
      </c>
      <c r="B17" s="1" t="s">
        <v>1084</v>
      </c>
      <c r="C17" s="1" t="s">
        <v>1085</v>
      </c>
      <c r="D17" s="1" t="s">
        <v>52</v>
      </c>
      <c r="E17" s="1">
        <v>16</v>
      </c>
      <c r="F17" s="1">
        <v>2</v>
      </c>
      <c r="G17" s="1" t="s">
        <v>1086</v>
      </c>
      <c r="H17" s="1" t="s">
        <v>1062</v>
      </c>
      <c r="I17" s="1" t="s">
        <v>1087</v>
      </c>
      <c r="J17" s="1" t="s">
        <v>1088</v>
      </c>
      <c r="K17" s="1" t="s">
        <v>297</v>
      </c>
      <c r="L17" s="1" t="s">
        <v>227</v>
      </c>
      <c r="M17" s="1" t="s">
        <v>55</v>
      </c>
      <c r="N17" s="1"/>
      <c r="O17" s="1" t="s">
        <v>1089</v>
      </c>
    </row>
    <row r="18">
      <c r="A18" s="1">
        <v>14</v>
      </c>
      <c r="B18" s="1" t="s">
        <v>1090</v>
      </c>
      <c r="C18" s="1" t="s">
        <v>1091</v>
      </c>
      <c r="D18" s="1" t="s">
        <v>63</v>
      </c>
      <c r="E18" s="1">
        <v>8</v>
      </c>
      <c r="F18" s="1"/>
      <c r="G18" s="1" t="s">
        <v>1092</v>
      </c>
      <c r="H18" s="1" t="s">
        <v>1062</v>
      </c>
      <c r="I18" s="1" t="s">
        <v>1093</v>
      </c>
      <c r="J18" s="1" t="s">
        <v>1094</v>
      </c>
      <c r="K18" s="1" t="s">
        <v>226</v>
      </c>
      <c r="L18" s="1" t="s">
        <v>269</v>
      </c>
      <c r="M18" s="1" t="s">
        <v>55</v>
      </c>
      <c r="N18" s="1"/>
      <c r="O18" s="1" t="s">
        <v>1095</v>
      </c>
    </row>
    <row r="19">
      <c r="A19" s="1">
        <v>15</v>
      </c>
      <c r="B19" s="1" t="s">
        <v>1096</v>
      </c>
      <c r="C19" s="1" t="s">
        <v>1097</v>
      </c>
      <c r="D19" s="1" t="s">
        <v>52</v>
      </c>
      <c r="E19" s="1">
        <v>16</v>
      </c>
      <c r="F19" s="1">
        <v>2</v>
      </c>
      <c r="G19" s="1" t="s">
        <v>1098</v>
      </c>
      <c r="H19" s="1" t="s">
        <v>44</v>
      </c>
      <c r="I19" s="1" t="s">
        <v>44</v>
      </c>
      <c r="J19" s="1" t="s">
        <v>44</v>
      </c>
      <c r="K19" s="1" t="s">
        <v>44</v>
      </c>
      <c r="L19" s="1"/>
      <c r="M19" s="1"/>
      <c r="N19" s="1" t="s">
        <v>146</v>
      </c>
      <c r="O19" s="1"/>
    </row>
    <row r="20">
      <c r="A20" s="1">
        <v>16</v>
      </c>
      <c r="B20" s="1" t="s">
        <v>1099</v>
      </c>
      <c r="C20" s="1" t="s">
        <v>1100</v>
      </c>
      <c r="D20" s="1" t="s">
        <v>63</v>
      </c>
      <c r="E20" s="1">
        <v>8</v>
      </c>
      <c r="F20" s="1"/>
      <c r="G20" s="1" t="s">
        <v>1092</v>
      </c>
      <c r="H20" s="1" t="s">
        <v>44</v>
      </c>
      <c r="I20" s="1" t="s">
        <v>44</v>
      </c>
      <c r="J20" s="1" t="s">
        <v>44</v>
      </c>
      <c r="K20" s="1" t="s">
        <v>44</v>
      </c>
      <c r="L20" s="1"/>
      <c r="M20" s="1"/>
      <c r="N20" s="1" t="s">
        <v>146</v>
      </c>
      <c r="O20" s="1"/>
    </row>
    <row r="21">
      <c r="A21" s="1">
        <v>17</v>
      </c>
      <c r="B21" s="1" t="s">
        <v>1101</v>
      </c>
      <c r="C21" s="1" t="s">
        <v>1102</v>
      </c>
      <c r="D21" s="1" t="s">
        <v>52</v>
      </c>
      <c r="E21" s="1">
        <v>16</v>
      </c>
      <c r="F21" s="1">
        <v>2</v>
      </c>
      <c r="G21" s="1" t="s">
        <v>1086</v>
      </c>
      <c r="H21" s="1" t="s">
        <v>1062</v>
      </c>
      <c r="I21" s="1" t="s">
        <v>1087</v>
      </c>
      <c r="J21" s="1" t="s">
        <v>1088</v>
      </c>
      <c r="K21" s="1" t="s">
        <v>297</v>
      </c>
      <c r="L21" s="1" t="s">
        <v>227</v>
      </c>
      <c r="M21" s="1" t="s">
        <v>55</v>
      </c>
      <c r="N21" s="1"/>
      <c r="O21" s="1" t="s">
        <v>1103</v>
      </c>
    </row>
    <row r="22">
      <c r="A22" s="1">
        <v>18</v>
      </c>
      <c r="B22" s="1" t="s">
        <v>1104</v>
      </c>
      <c r="C22" s="1" t="s">
        <v>1105</v>
      </c>
      <c r="D22" s="1" t="s">
        <v>63</v>
      </c>
      <c r="E22" s="1">
        <v>8</v>
      </c>
      <c r="F22" s="1"/>
      <c r="G22" s="1" t="s">
        <v>1092</v>
      </c>
      <c r="H22" s="1" t="s">
        <v>1062</v>
      </c>
      <c r="I22" s="1" t="s">
        <v>1093</v>
      </c>
      <c r="J22" s="1" t="s">
        <v>1094</v>
      </c>
      <c r="K22" s="1" t="s">
        <v>226</v>
      </c>
      <c r="L22" s="1" t="s">
        <v>269</v>
      </c>
      <c r="M22" s="1" t="s">
        <v>55</v>
      </c>
      <c r="N22" s="1"/>
      <c r="O22" s="1" t="s">
        <v>1106</v>
      </c>
    </row>
    <row r="23">
      <c r="A23" s="1">
        <v>19</v>
      </c>
      <c r="B23" s="1" t="s">
        <v>832</v>
      </c>
      <c r="C23" s="1" t="s">
        <v>833</v>
      </c>
      <c r="D23" s="1" t="s">
        <v>52</v>
      </c>
      <c r="E23" s="1">
        <v>6</v>
      </c>
      <c r="F23" s="1"/>
      <c r="G23" s="1" t="s">
        <v>44</v>
      </c>
      <c r="H23" s="1" t="s">
        <v>1037</v>
      </c>
      <c r="I23" s="1" t="s">
        <v>1038</v>
      </c>
      <c r="J23" s="1" t="s">
        <v>1039</v>
      </c>
      <c r="K23" s="1" t="s">
        <v>226</v>
      </c>
      <c r="L23" s="1" t="s">
        <v>375</v>
      </c>
      <c r="M23" s="1" t="s">
        <v>55</v>
      </c>
      <c r="N23" s="1"/>
      <c r="O23" s="1" t="s">
        <v>1107</v>
      </c>
    </row>
    <row r="24">
      <c r="A24" s="1">
        <v>20</v>
      </c>
      <c r="B24" s="1" t="s">
        <v>837</v>
      </c>
      <c r="C24" s="1" t="s">
        <v>838</v>
      </c>
      <c r="D24" s="1" t="s">
        <v>52</v>
      </c>
      <c r="E24" s="1">
        <v>5</v>
      </c>
      <c r="F24" s="1"/>
      <c r="G24" s="1" t="s">
        <v>44</v>
      </c>
      <c r="H24" s="1" t="s">
        <v>1037</v>
      </c>
      <c r="I24" s="1" t="s">
        <v>1038</v>
      </c>
      <c r="J24" s="1" t="s">
        <v>1039</v>
      </c>
      <c r="K24" s="1" t="s">
        <v>226</v>
      </c>
      <c r="L24" s="1" t="s">
        <v>375</v>
      </c>
      <c r="M24" s="1" t="s">
        <v>55</v>
      </c>
      <c r="N24" s="1"/>
      <c r="O24" s="1" t="s">
        <v>1108</v>
      </c>
    </row>
    <row r="25">
      <c r="A25" s="1">
        <v>21</v>
      </c>
      <c r="B25" s="1" t="s">
        <v>96</v>
      </c>
      <c r="C25" s="1" t="s">
        <v>97</v>
      </c>
      <c r="D25" s="1" t="s">
        <v>98</v>
      </c>
      <c r="E25" s="1"/>
      <c r="F25" s="1"/>
      <c r="G25" s="1" t="s">
        <v>44</v>
      </c>
      <c r="H25" s="1" t="s">
        <v>44</v>
      </c>
      <c r="I25" s="1"/>
      <c r="J25" s="1"/>
      <c r="K25" s="1"/>
      <c r="L25" s="1"/>
      <c r="M25" s="1"/>
      <c r="N25" s="1"/>
      <c r="O25" s="1"/>
    </row>
    <row r="26">
      <c r="A26" s="1">
        <v>22</v>
      </c>
      <c r="B26" s="1" t="s">
        <v>99</v>
      </c>
      <c r="C26" s="1" t="s">
        <v>100</v>
      </c>
      <c r="D26" s="1" t="s">
        <v>47</v>
      </c>
      <c r="E26" s="1">
        <v>6</v>
      </c>
      <c r="F26" s="1"/>
      <c r="G26" s="1" t="s">
        <v>44</v>
      </c>
      <c r="H26" s="1" t="s">
        <v>44</v>
      </c>
      <c r="I26" s="1"/>
      <c r="J26" s="1"/>
      <c r="K26" s="1"/>
      <c r="L26" s="1"/>
      <c r="M26" s="1"/>
      <c r="N26" s="1"/>
      <c r="O26" s="1"/>
    </row>
    <row r="27">
      <c r="A27" s="1">
        <v>23</v>
      </c>
      <c r="B27" s="1" t="s">
        <v>101</v>
      </c>
      <c r="C27" s="1" t="s">
        <v>102</v>
      </c>
      <c r="D27" s="1" t="s">
        <v>98</v>
      </c>
      <c r="E27" s="1"/>
      <c r="F27" s="1"/>
      <c r="G27" s="1" t="s">
        <v>44</v>
      </c>
      <c r="H27" s="1" t="s">
        <v>44</v>
      </c>
      <c r="I27" s="1"/>
      <c r="J27" s="1"/>
      <c r="K27" s="1"/>
      <c r="L27" s="1"/>
      <c r="M27" s="1"/>
      <c r="N27" s="1"/>
      <c r="O27" s="1"/>
    </row>
    <row r="28">
      <c r="A28" s="1">
        <v>24</v>
      </c>
      <c r="B28" s="1" t="s">
        <v>103</v>
      </c>
      <c r="C28" s="1" t="s">
        <v>104</v>
      </c>
      <c r="D28" s="1" t="s">
        <v>47</v>
      </c>
      <c r="E28" s="1">
        <v>6</v>
      </c>
      <c r="F28" s="1"/>
      <c r="G28" s="1" t="s">
        <v>44</v>
      </c>
      <c r="H28" s="1" t="s">
        <v>44</v>
      </c>
      <c r="I28" s="1"/>
      <c r="J28" s="1"/>
      <c r="K28" s="1"/>
      <c r="L28" s="1"/>
      <c r="M28" s="1"/>
      <c r="N28" s="1"/>
      <c r="O28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105</v>
      </c>
      <c r="D1" s="1" t="s">
        <v>9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106</v>
      </c>
      <c r="N2" s="4" t="s">
        <v>31</v>
      </c>
      <c r="O2" s="1" t="s">
        <v>32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>
      <c r="A6" s="1">
        <v>2</v>
      </c>
      <c r="B6" s="1" t="s">
        <v>50</v>
      </c>
      <c r="C6" s="1" t="s">
        <v>51</v>
      </c>
      <c r="D6" s="1" t="s">
        <v>52</v>
      </c>
      <c r="E6" s="1">
        <v>7</v>
      </c>
      <c r="F6" s="1"/>
      <c r="G6" s="1" t="s">
        <v>44</v>
      </c>
      <c r="H6" s="1" t="s">
        <v>107</v>
      </c>
      <c r="I6" s="1" t="s">
        <v>54</v>
      </c>
      <c r="J6" s="1" t="s">
        <v>44</v>
      </c>
      <c r="K6" s="1" t="s">
        <v>44</v>
      </c>
      <c r="L6" s="1" t="s">
        <v>55</v>
      </c>
      <c r="M6" s="1" t="s">
        <v>55</v>
      </c>
      <c r="N6" s="1"/>
      <c r="O6" s="1" t="s">
        <v>108</v>
      </c>
    </row>
    <row r="7">
      <c r="A7" s="1">
        <v>3</v>
      </c>
      <c r="B7" s="1" t="s">
        <v>57</v>
      </c>
      <c r="C7" s="1" t="s">
        <v>58</v>
      </c>
      <c r="D7" s="1" t="s">
        <v>52</v>
      </c>
      <c r="E7" s="1">
        <v>3</v>
      </c>
      <c r="F7" s="1"/>
      <c r="G7" s="1" t="s">
        <v>44</v>
      </c>
      <c r="H7" s="1" t="s">
        <v>107</v>
      </c>
      <c r="I7" s="1" t="s">
        <v>59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109</v>
      </c>
    </row>
    <row r="8">
      <c r="A8" s="1">
        <v>4</v>
      </c>
      <c r="B8" s="1" t="s">
        <v>61</v>
      </c>
      <c r="C8" s="1" t="s">
        <v>62</v>
      </c>
      <c r="D8" s="1" t="s">
        <v>63</v>
      </c>
      <c r="E8" s="1">
        <v>8</v>
      </c>
      <c r="F8" s="1"/>
      <c r="G8" s="1" t="s">
        <v>44</v>
      </c>
      <c r="H8" s="1" t="s">
        <v>107</v>
      </c>
      <c r="I8" s="1" t="s">
        <v>64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110</v>
      </c>
    </row>
    <row r="9">
      <c r="A9" s="1">
        <v>5</v>
      </c>
      <c r="B9" s="1" t="s">
        <v>66</v>
      </c>
      <c r="C9" s="1" t="s">
        <v>67</v>
      </c>
      <c r="D9" s="1" t="s">
        <v>47</v>
      </c>
      <c r="E9" s="1">
        <v>6</v>
      </c>
      <c r="F9" s="1"/>
      <c r="G9" s="1" t="s">
        <v>44</v>
      </c>
      <c r="H9" s="1" t="s">
        <v>107</v>
      </c>
      <c r="I9" s="1" t="s">
        <v>68</v>
      </c>
      <c r="J9" s="1" t="s">
        <v>44</v>
      </c>
      <c r="K9" s="1" t="s">
        <v>44</v>
      </c>
      <c r="L9" s="1" t="s">
        <v>55</v>
      </c>
      <c r="M9" s="1" t="s">
        <v>55</v>
      </c>
      <c r="N9" s="1"/>
      <c r="O9" s="1" t="s">
        <v>111</v>
      </c>
    </row>
    <row r="10">
      <c r="A10" s="1">
        <v>6</v>
      </c>
      <c r="B10" s="1" t="s">
        <v>70</v>
      </c>
      <c r="C10" s="1" t="s">
        <v>71</v>
      </c>
      <c r="D10" s="1" t="s">
        <v>47</v>
      </c>
      <c r="E10" s="1">
        <v>8</v>
      </c>
      <c r="F10" s="1"/>
      <c r="G10" s="1" t="s">
        <v>44</v>
      </c>
      <c r="H10" s="1" t="s">
        <v>107</v>
      </c>
      <c r="I10" s="1" t="s">
        <v>72</v>
      </c>
      <c r="J10" s="1" t="s">
        <v>44</v>
      </c>
      <c r="K10" s="1" t="s">
        <v>44</v>
      </c>
      <c r="L10" s="1" t="s">
        <v>55</v>
      </c>
      <c r="M10" s="1" t="s">
        <v>55</v>
      </c>
      <c r="N10" s="1"/>
      <c r="O10" s="1" t="s">
        <v>112</v>
      </c>
    </row>
    <row r="11">
      <c r="A11" s="1">
        <v>7</v>
      </c>
      <c r="B11" s="1" t="s">
        <v>113</v>
      </c>
      <c r="C11" s="1" t="s">
        <v>114</v>
      </c>
      <c r="D11" s="1" t="s">
        <v>47</v>
      </c>
      <c r="E11" s="1">
        <v>1</v>
      </c>
      <c r="F11" s="1"/>
      <c r="G11" s="1" t="s">
        <v>44</v>
      </c>
      <c r="H11" s="1" t="s">
        <v>107</v>
      </c>
      <c r="I11" s="1" t="s">
        <v>115</v>
      </c>
      <c r="J11" s="1" t="s">
        <v>44</v>
      </c>
      <c r="K11" s="1" t="s">
        <v>44</v>
      </c>
      <c r="L11" s="1" t="s">
        <v>55</v>
      </c>
      <c r="M11" s="1" t="s">
        <v>55</v>
      </c>
      <c r="N11" s="1"/>
      <c r="O11" s="1" t="s">
        <v>116</v>
      </c>
    </row>
    <row r="12">
      <c r="A12" s="1">
        <v>8</v>
      </c>
      <c r="B12" s="1" t="s">
        <v>117</v>
      </c>
      <c r="C12" s="1" t="s">
        <v>118</v>
      </c>
      <c r="D12" s="1" t="s">
        <v>63</v>
      </c>
      <c r="E12" s="1">
        <v>8</v>
      </c>
      <c r="F12" s="1"/>
      <c r="G12" s="1" t="s">
        <v>44</v>
      </c>
      <c r="H12" s="1" t="s">
        <v>107</v>
      </c>
      <c r="I12" s="1" t="s">
        <v>119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120</v>
      </c>
    </row>
    <row r="13">
      <c r="A13" s="1">
        <v>9</v>
      </c>
      <c r="B13" s="1" t="s">
        <v>121</v>
      </c>
      <c r="C13" s="1" t="s">
        <v>122</v>
      </c>
      <c r="D13" s="1" t="s">
        <v>47</v>
      </c>
      <c r="E13" s="1">
        <v>1</v>
      </c>
      <c r="F13" s="1"/>
      <c r="G13" s="1" t="s">
        <v>44</v>
      </c>
      <c r="H13" s="1" t="s">
        <v>107</v>
      </c>
      <c r="I13" s="1" t="s">
        <v>123</v>
      </c>
      <c r="J13" s="1" t="s">
        <v>44</v>
      </c>
      <c r="K13" s="1" t="s">
        <v>44</v>
      </c>
      <c r="L13" s="1" t="s">
        <v>55</v>
      </c>
      <c r="M13" s="1" t="s">
        <v>55</v>
      </c>
      <c r="N13" s="1"/>
      <c r="O13" s="1" t="s">
        <v>124</v>
      </c>
    </row>
    <row r="14">
      <c r="A14" s="1">
        <v>10</v>
      </c>
      <c r="B14" s="1" t="s">
        <v>125</v>
      </c>
      <c r="C14" s="1" t="s">
        <v>126</v>
      </c>
      <c r="D14" s="1" t="s">
        <v>93</v>
      </c>
      <c r="E14" s="1">
        <v>100</v>
      </c>
      <c r="F14" s="1"/>
      <c r="G14" s="1" t="s">
        <v>44</v>
      </c>
      <c r="H14" s="1" t="s">
        <v>107</v>
      </c>
      <c r="I14" s="1" t="s">
        <v>127</v>
      </c>
      <c r="J14" s="1" t="s">
        <v>44</v>
      </c>
      <c r="K14" s="1" t="s">
        <v>44</v>
      </c>
      <c r="L14" s="1" t="s">
        <v>55</v>
      </c>
      <c r="M14" s="1" t="s">
        <v>55</v>
      </c>
      <c r="N14" s="1"/>
      <c r="O14" s="1" t="s">
        <v>128</v>
      </c>
    </row>
    <row r="15">
      <c r="A15" s="1">
        <v>11</v>
      </c>
      <c r="B15" s="1" t="s">
        <v>129</v>
      </c>
      <c r="C15" s="1" t="s">
        <v>130</v>
      </c>
      <c r="D15" s="1" t="s">
        <v>47</v>
      </c>
      <c r="E15" s="1">
        <v>1</v>
      </c>
      <c r="F15" s="1"/>
      <c r="G15" s="1" t="s">
        <v>44</v>
      </c>
      <c r="H15" s="1" t="s">
        <v>107</v>
      </c>
      <c r="I15" s="1" t="s">
        <v>131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132</v>
      </c>
    </row>
    <row r="16">
      <c r="A16" s="1">
        <v>12</v>
      </c>
      <c r="B16" s="1" t="s">
        <v>133</v>
      </c>
      <c r="C16" s="1" t="s">
        <v>134</v>
      </c>
      <c r="D16" s="1" t="s">
        <v>47</v>
      </c>
      <c r="E16" s="1">
        <v>1</v>
      </c>
      <c r="F16" s="1"/>
      <c r="G16" s="1" t="s">
        <v>44</v>
      </c>
      <c r="H16" s="1" t="s">
        <v>107</v>
      </c>
      <c r="I16" s="1" t="s">
        <v>135</v>
      </c>
      <c r="J16" s="1" t="s">
        <v>44</v>
      </c>
      <c r="K16" s="1" t="s">
        <v>44</v>
      </c>
      <c r="L16" s="1" t="s">
        <v>55</v>
      </c>
      <c r="M16" s="1" t="s">
        <v>55</v>
      </c>
      <c r="N16" s="1"/>
      <c r="O16" s="1" t="s">
        <v>136</v>
      </c>
    </row>
    <row r="17">
      <c r="A17" s="1">
        <v>13</v>
      </c>
      <c r="B17" s="1" t="s">
        <v>137</v>
      </c>
      <c r="C17" s="1" t="s">
        <v>138</v>
      </c>
      <c r="D17" s="1" t="s">
        <v>93</v>
      </c>
      <c r="E17" s="1">
        <v>60</v>
      </c>
      <c r="F17" s="1"/>
      <c r="G17" s="1" t="s">
        <v>44</v>
      </c>
      <c r="H17" s="1" t="s">
        <v>107</v>
      </c>
      <c r="I17" s="1" t="s">
        <v>139</v>
      </c>
      <c r="J17" s="1" t="s">
        <v>44</v>
      </c>
      <c r="K17" s="1" t="s">
        <v>44</v>
      </c>
      <c r="L17" s="1" t="s">
        <v>55</v>
      </c>
      <c r="M17" s="1" t="s">
        <v>55</v>
      </c>
      <c r="N17" s="1"/>
      <c r="O17" s="1" t="s">
        <v>140</v>
      </c>
    </row>
    <row r="18">
      <c r="A18" s="1">
        <v>14</v>
      </c>
      <c r="B18" s="1" t="s">
        <v>87</v>
      </c>
      <c r="C18" s="1" t="s">
        <v>141</v>
      </c>
      <c r="D18" s="1" t="s">
        <v>93</v>
      </c>
      <c r="E18" s="1">
        <v>500</v>
      </c>
      <c r="F18" s="1"/>
      <c r="G18" s="1" t="s">
        <v>44</v>
      </c>
      <c r="H18" s="1" t="s">
        <v>107</v>
      </c>
      <c r="I18" s="1" t="s">
        <v>94</v>
      </c>
      <c r="J18" s="1" t="s">
        <v>44</v>
      </c>
      <c r="K18" s="1" t="s">
        <v>44</v>
      </c>
      <c r="L18" s="1" t="s">
        <v>55</v>
      </c>
      <c r="M18" s="1" t="s">
        <v>55</v>
      </c>
      <c r="N18" s="1"/>
      <c r="O18" s="1" t="s">
        <v>142</v>
      </c>
    </row>
    <row r="19">
      <c r="A19" s="1">
        <v>15</v>
      </c>
      <c r="B19" s="1" t="s">
        <v>96</v>
      </c>
      <c r="C19" s="1" t="s">
        <v>97</v>
      </c>
      <c r="D19" s="1" t="s">
        <v>98</v>
      </c>
      <c r="E19" s="1">
        <v>8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99</v>
      </c>
      <c r="C20" s="1" t="s">
        <v>100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101</v>
      </c>
      <c r="C21" s="1" t="s">
        <v>102</v>
      </c>
      <c r="D21" s="1" t="s">
        <v>98</v>
      </c>
      <c r="E21" s="1">
        <v>8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103</v>
      </c>
      <c r="C22" s="1" t="s">
        <v>104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143</v>
      </c>
      <c r="C23" s="1" t="s">
        <v>144</v>
      </c>
      <c r="D23" s="1" t="s">
        <v>145</v>
      </c>
      <c r="E23" s="1">
        <v>1</v>
      </c>
      <c r="F23" s="1"/>
      <c r="G23" s="1" t="s">
        <v>44</v>
      </c>
      <c r="H23" s="1" t="s">
        <v>44</v>
      </c>
      <c r="I23" s="1" t="s">
        <v>44</v>
      </c>
      <c r="J23" s="1" t="s">
        <v>44</v>
      </c>
      <c r="K23" s="1" t="s">
        <v>44</v>
      </c>
      <c r="L23" s="1"/>
      <c r="M23" s="1"/>
      <c r="N23" s="1" t="s">
        <v>146</v>
      </c>
      <c r="O23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147</v>
      </c>
      <c r="D1" s="1" t="s">
        <v>10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148</v>
      </c>
      <c r="N2" s="4" t="s">
        <v>31</v>
      </c>
      <c r="O2" s="1" t="s">
        <v>32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>
      <c r="A6" s="1">
        <v>2</v>
      </c>
      <c r="B6" s="1" t="s">
        <v>50</v>
      </c>
      <c r="C6" s="1" t="s">
        <v>51</v>
      </c>
      <c r="D6" s="1" t="s">
        <v>52</v>
      </c>
      <c r="E6" s="1">
        <v>7</v>
      </c>
      <c r="F6" s="1"/>
      <c r="G6" s="1" t="s">
        <v>44</v>
      </c>
      <c r="H6" s="1" t="s">
        <v>149</v>
      </c>
      <c r="I6" s="1" t="s">
        <v>54</v>
      </c>
      <c r="J6" s="1" t="s">
        <v>44</v>
      </c>
      <c r="K6" s="1" t="s">
        <v>44</v>
      </c>
      <c r="L6" s="1" t="s">
        <v>55</v>
      </c>
      <c r="M6" s="1" t="s">
        <v>55</v>
      </c>
      <c r="N6" s="1"/>
      <c r="O6" s="1" t="s">
        <v>150</v>
      </c>
    </row>
    <row r="7">
      <c r="A7" s="1">
        <v>3</v>
      </c>
      <c r="B7" s="1" t="s">
        <v>57</v>
      </c>
      <c r="C7" s="1" t="s">
        <v>58</v>
      </c>
      <c r="D7" s="1" t="s">
        <v>52</v>
      </c>
      <c r="E7" s="1">
        <v>3</v>
      </c>
      <c r="F7" s="1"/>
      <c r="G7" s="1" t="s">
        <v>44</v>
      </c>
      <c r="H7" s="1" t="s">
        <v>149</v>
      </c>
      <c r="I7" s="1" t="s">
        <v>59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151</v>
      </c>
    </row>
    <row r="8">
      <c r="A8" s="1">
        <v>4</v>
      </c>
      <c r="B8" s="1" t="s">
        <v>61</v>
      </c>
      <c r="C8" s="1" t="s">
        <v>62</v>
      </c>
      <c r="D8" s="1" t="s">
        <v>63</v>
      </c>
      <c r="E8" s="1">
        <v>8</v>
      </c>
      <c r="F8" s="1"/>
      <c r="G8" s="1" t="s">
        <v>44</v>
      </c>
      <c r="H8" s="1" t="s">
        <v>149</v>
      </c>
      <c r="I8" s="1" t="s">
        <v>64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152</v>
      </c>
    </row>
    <row r="9">
      <c r="A9" s="1">
        <v>5</v>
      </c>
      <c r="B9" s="1" t="s">
        <v>66</v>
      </c>
      <c r="C9" s="1" t="s">
        <v>67</v>
      </c>
      <c r="D9" s="1" t="s">
        <v>47</v>
      </c>
      <c r="E9" s="1">
        <v>6</v>
      </c>
      <c r="F9" s="1"/>
      <c r="G9" s="1" t="s">
        <v>44</v>
      </c>
      <c r="H9" s="1" t="s">
        <v>149</v>
      </c>
      <c r="I9" s="1" t="s">
        <v>68</v>
      </c>
      <c r="J9" s="1" t="s">
        <v>44</v>
      </c>
      <c r="K9" s="1" t="s">
        <v>44</v>
      </c>
      <c r="L9" s="1" t="s">
        <v>55</v>
      </c>
      <c r="M9" s="1" t="s">
        <v>55</v>
      </c>
      <c r="N9" s="1"/>
      <c r="O9" s="1" t="s">
        <v>153</v>
      </c>
    </row>
    <row r="10">
      <c r="A10" s="1">
        <v>6</v>
      </c>
      <c r="B10" s="1" t="s">
        <v>70</v>
      </c>
      <c r="C10" s="1" t="s">
        <v>71</v>
      </c>
      <c r="D10" s="1" t="s">
        <v>47</v>
      </c>
      <c r="E10" s="1">
        <v>8</v>
      </c>
      <c r="F10" s="1"/>
      <c r="G10" s="1" t="s">
        <v>44</v>
      </c>
      <c r="H10" s="1" t="s">
        <v>149</v>
      </c>
      <c r="I10" s="1" t="s">
        <v>72</v>
      </c>
      <c r="J10" s="1" t="s">
        <v>44</v>
      </c>
      <c r="K10" s="1" t="s">
        <v>44</v>
      </c>
      <c r="L10" s="1" t="s">
        <v>55</v>
      </c>
      <c r="M10" s="1" t="s">
        <v>55</v>
      </c>
      <c r="N10" s="1"/>
      <c r="O10" s="1" t="s">
        <v>154</v>
      </c>
    </row>
    <row r="11">
      <c r="A11" s="1">
        <v>7</v>
      </c>
      <c r="B11" s="1" t="s">
        <v>155</v>
      </c>
      <c r="C11" s="1" t="s">
        <v>156</v>
      </c>
      <c r="D11" s="1" t="s">
        <v>63</v>
      </c>
      <c r="E11" s="1">
        <v>8</v>
      </c>
      <c r="F11" s="1"/>
      <c r="G11" s="1" t="s">
        <v>44</v>
      </c>
      <c r="H11" s="1" t="s">
        <v>149</v>
      </c>
      <c r="I11" s="1" t="s">
        <v>157</v>
      </c>
      <c r="J11" s="1" t="s">
        <v>44</v>
      </c>
      <c r="K11" s="1" t="s">
        <v>44</v>
      </c>
      <c r="L11" s="1" t="s">
        <v>55</v>
      </c>
      <c r="M11" s="1" t="s">
        <v>55</v>
      </c>
      <c r="N11" s="1"/>
      <c r="O11" s="1" t="s">
        <v>158</v>
      </c>
    </row>
    <row r="12">
      <c r="A12" s="1">
        <v>8</v>
      </c>
      <c r="B12" s="1" t="s">
        <v>159</v>
      </c>
      <c r="C12" s="1" t="s">
        <v>160</v>
      </c>
      <c r="D12" s="1" t="s">
        <v>47</v>
      </c>
      <c r="E12" s="1">
        <v>4</v>
      </c>
      <c r="F12" s="1"/>
      <c r="G12" s="1" t="s">
        <v>161</v>
      </c>
      <c r="H12" s="1" t="s">
        <v>149</v>
      </c>
      <c r="I12" s="1" t="s">
        <v>162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163</v>
      </c>
    </row>
    <row r="13">
      <c r="A13" s="1">
        <v>9</v>
      </c>
      <c r="B13" s="1" t="s">
        <v>164</v>
      </c>
      <c r="C13" s="1" t="s">
        <v>165</v>
      </c>
      <c r="D13" s="1" t="s">
        <v>47</v>
      </c>
      <c r="E13" s="1">
        <v>1</v>
      </c>
      <c r="F13" s="1"/>
      <c r="G13" s="1" t="s">
        <v>44</v>
      </c>
      <c r="H13" s="1" t="s">
        <v>149</v>
      </c>
      <c r="I13" s="1" t="s">
        <v>166</v>
      </c>
      <c r="J13" s="1" t="s">
        <v>44</v>
      </c>
      <c r="K13" s="1" t="s">
        <v>44</v>
      </c>
      <c r="L13" s="1" t="s">
        <v>55</v>
      </c>
      <c r="M13" s="1" t="s">
        <v>55</v>
      </c>
      <c r="N13" s="1"/>
      <c r="O13" s="1" t="s">
        <v>167</v>
      </c>
    </row>
    <row r="14">
      <c r="A14" s="1">
        <v>10</v>
      </c>
      <c r="B14" s="1" t="s">
        <v>168</v>
      </c>
      <c r="C14" s="1" t="s">
        <v>169</v>
      </c>
      <c r="D14" s="1" t="s">
        <v>47</v>
      </c>
      <c r="E14" s="1">
        <v>1</v>
      </c>
      <c r="F14" s="1"/>
      <c r="G14" s="1" t="s">
        <v>44</v>
      </c>
      <c r="H14" s="1" t="s">
        <v>149</v>
      </c>
      <c r="I14" s="1" t="s">
        <v>170</v>
      </c>
      <c r="J14" s="1" t="s">
        <v>44</v>
      </c>
      <c r="K14" s="1" t="s">
        <v>44</v>
      </c>
      <c r="L14" s="1" t="s">
        <v>55</v>
      </c>
      <c r="M14" s="1" t="s">
        <v>55</v>
      </c>
      <c r="N14" s="1"/>
      <c r="O14" s="1" t="s">
        <v>171</v>
      </c>
    </row>
    <row r="15">
      <c r="A15" s="1">
        <v>11</v>
      </c>
      <c r="B15" s="1" t="s">
        <v>172</v>
      </c>
      <c r="C15" s="1" t="s">
        <v>173</v>
      </c>
      <c r="D15" s="1" t="s">
        <v>47</v>
      </c>
      <c r="E15" s="1">
        <v>1</v>
      </c>
      <c r="F15" s="1"/>
      <c r="G15" s="1" t="s">
        <v>44</v>
      </c>
      <c r="H15" s="1" t="s">
        <v>149</v>
      </c>
      <c r="I15" s="1" t="s">
        <v>174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175</v>
      </c>
    </row>
    <row r="16">
      <c r="A16" s="1">
        <v>12</v>
      </c>
      <c r="B16" s="1" t="s">
        <v>176</v>
      </c>
      <c r="C16" s="1" t="s">
        <v>177</v>
      </c>
      <c r="D16" s="1" t="s">
        <v>93</v>
      </c>
      <c r="E16" s="1">
        <v>8</v>
      </c>
      <c r="F16" s="1"/>
      <c r="G16" s="1" t="s">
        <v>44</v>
      </c>
      <c r="H16" s="1" t="s">
        <v>149</v>
      </c>
      <c r="I16" s="1" t="s">
        <v>178</v>
      </c>
      <c r="J16" s="1" t="s">
        <v>44</v>
      </c>
      <c r="K16" s="1" t="s">
        <v>44</v>
      </c>
      <c r="L16" s="1" t="s">
        <v>55</v>
      </c>
      <c r="M16" s="1" t="s">
        <v>55</v>
      </c>
      <c r="N16" s="1"/>
      <c r="O16" s="1" t="s">
        <v>179</v>
      </c>
    </row>
    <row r="17">
      <c r="A17" s="1">
        <v>13</v>
      </c>
      <c r="B17" s="1" t="s">
        <v>180</v>
      </c>
      <c r="C17" s="1" t="s">
        <v>181</v>
      </c>
      <c r="D17" s="1" t="s">
        <v>93</v>
      </c>
      <c r="E17" s="1">
        <v>60</v>
      </c>
      <c r="F17" s="1"/>
      <c r="G17" s="1" t="s">
        <v>44</v>
      </c>
      <c r="H17" s="1" t="s">
        <v>149</v>
      </c>
      <c r="I17" s="1" t="s">
        <v>182</v>
      </c>
      <c r="J17" s="1" t="s">
        <v>44</v>
      </c>
      <c r="K17" s="1" t="s">
        <v>44</v>
      </c>
      <c r="L17" s="1" t="s">
        <v>55</v>
      </c>
      <c r="M17" s="1" t="s">
        <v>55</v>
      </c>
      <c r="N17" s="1"/>
      <c r="O17" s="1" t="s">
        <v>183</v>
      </c>
    </row>
    <row r="18">
      <c r="A18" s="1">
        <v>14</v>
      </c>
      <c r="B18" s="1" t="s">
        <v>87</v>
      </c>
      <c r="C18" s="1" t="s">
        <v>141</v>
      </c>
      <c r="D18" s="1" t="s">
        <v>93</v>
      </c>
      <c r="E18" s="1">
        <v>500</v>
      </c>
      <c r="F18" s="1"/>
      <c r="G18" s="1" t="s">
        <v>44</v>
      </c>
      <c r="H18" s="1" t="s">
        <v>149</v>
      </c>
      <c r="I18" s="1" t="s">
        <v>94</v>
      </c>
      <c r="J18" s="1" t="s">
        <v>44</v>
      </c>
      <c r="K18" s="1" t="s">
        <v>44</v>
      </c>
      <c r="L18" s="1" t="s">
        <v>55</v>
      </c>
      <c r="M18" s="1" t="s">
        <v>55</v>
      </c>
      <c r="N18" s="1"/>
      <c r="O18" s="1" t="s">
        <v>184</v>
      </c>
    </row>
    <row r="19">
      <c r="A19" s="1">
        <v>15</v>
      </c>
      <c r="B19" s="1" t="s">
        <v>96</v>
      </c>
      <c r="C19" s="1" t="s">
        <v>97</v>
      </c>
      <c r="D19" s="1" t="s">
        <v>98</v>
      </c>
      <c r="E19" s="1"/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99</v>
      </c>
      <c r="C20" s="1" t="s">
        <v>100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101</v>
      </c>
      <c r="C21" s="1" t="s">
        <v>102</v>
      </c>
      <c r="D21" s="1" t="s">
        <v>98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103</v>
      </c>
      <c r="C22" s="1" t="s">
        <v>104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/>
  </sheetData>
  <mergeCells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185</v>
      </c>
      <c r="D1" s="1" t="s">
        <v>11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186</v>
      </c>
      <c r="N2" s="4" t="s">
        <v>31</v>
      </c>
      <c r="O2" s="1" t="s">
        <v>32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>
      <c r="A6" s="1">
        <v>2</v>
      </c>
      <c r="B6" s="1" t="s">
        <v>50</v>
      </c>
      <c r="C6" s="1" t="s">
        <v>51</v>
      </c>
      <c r="D6" s="1" t="s">
        <v>52</v>
      </c>
      <c r="E6" s="1">
        <v>7</v>
      </c>
      <c r="F6" s="1"/>
      <c r="G6" s="1" t="s">
        <v>44</v>
      </c>
      <c r="H6" s="1" t="s">
        <v>187</v>
      </c>
      <c r="I6" s="1" t="s">
        <v>54</v>
      </c>
      <c r="J6" s="1" t="s">
        <v>44</v>
      </c>
      <c r="K6" s="1" t="s">
        <v>44</v>
      </c>
      <c r="L6" s="1" t="s">
        <v>55</v>
      </c>
      <c r="M6" s="1" t="s">
        <v>55</v>
      </c>
      <c r="N6" s="1"/>
      <c r="O6" s="1" t="s">
        <v>188</v>
      </c>
    </row>
    <row r="7">
      <c r="A7" s="1">
        <v>3</v>
      </c>
      <c r="B7" s="1" t="s">
        <v>57</v>
      </c>
      <c r="C7" s="1" t="s">
        <v>58</v>
      </c>
      <c r="D7" s="1" t="s">
        <v>52</v>
      </c>
      <c r="E7" s="1">
        <v>3</v>
      </c>
      <c r="F7" s="1"/>
      <c r="G7" s="1" t="s">
        <v>44</v>
      </c>
      <c r="H7" s="1" t="s">
        <v>187</v>
      </c>
      <c r="I7" s="1" t="s">
        <v>59</v>
      </c>
      <c r="J7" s="1" t="s">
        <v>44</v>
      </c>
      <c r="K7" s="1" t="s">
        <v>44</v>
      </c>
      <c r="L7" s="1" t="s">
        <v>55</v>
      </c>
      <c r="M7" s="1" t="s">
        <v>55</v>
      </c>
      <c r="N7" s="1"/>
      <c r="O7" s="1" t="s">
        <v>189</v>
      </c>
    </row>
    <row r="8">
      <c r="A8" s="1">
        <v>4</v>
      </c>
      <c r="B8" s="1" t="s">
        <v>61</v>
      </c>
      <c r="C8" s="1" t="s">
        <v>62</v>
      </c>
      <c r="D8" s="1" t="s">
        <v>63</v>
      </c>
      <c r="E8" s="1">
        <v>8</v>
      </c>
      <c r="F8" s="1"/>
      <c r="G8" s="1" t="s">
        <v>44</v>
      </c>
      <c r="H8" s="1" t="s">
        <v>187</v>
      </c>
      <c r="I8" s="1" t="s">
        <v>64</v>
      </c>
      <c r="J8" s="1" t="s">
        <v>44</v>
      </c>
      <c r="K8" s="1" t="s">
        <v>44</v>
      </c>
      <c r="L8" s="1" t="s">
        <v>55</v>
      </c>
      <c r="M8" s="1" t="s">
        <v>55</v>
      </c>
      <c r="N8" s="1"/>
      <c r="O8" s="1" t="s">
        <v>190</v>
      </c>
    </row>
    <row r="9">
      <c r="A9" s="1">
        <v>5</v>
      </c>
      <c r="B9" s="1" t="s">
        <v>66</v>
      </c>
      <c r="C9" s="1" t="s">
        <v>67</v>
      </c>
      <c r="D9" s="1" t="s">
        <v>47</v>
      </c>
      <c r="E9" s="1">
        <v>6</v>
      </c>
      <c r="F9" s="1"/>
      <c r="G9" s="1" t="s">
        <v>44</v>
      </c>
      <c r="H9" s="1" t="s">
        <v>187</v>
      </c>
      <c r="I9" s="1" t="s">
        <v>68</v>
      </c>
      <c r="J9" s="1" t="s">
        <v>44</v>
      </c>
      <c r="K9" s="1" t="s">
        <v>44</v>
      </c>
      <c r="L9" s="1" t="s">
        <v>55</v>
      </c>
      <c r="M9" s="1" t="s">
        <v>55</v>
      </c>
      <c r="N9" s="1"/>
      <c r="O9" s="1" t="s">
        <v>191</v>
      </c>
    </row>
    <row r="10">
      <c r="A10" s="1">
        <v>6</v>
      </c>
      <c r="B10" s="1" t="s">
        <v>70</v>
      </c>
      <c r="C10" s="1" t="s">
        <v>71</v>
      </c>
      <c r="D10" s="1" t="s">
        <v>47</v>
      </c>
      <c r="E10" s="1">
        <v>8</v>
      </c>
      <c r="F10" s="1"/>
      <c r="G10" s="1" t="s">
        <v>44</v>
      </c>
      <c r="H10" s="1" t="s">
        <v>187</v>
      </c>
      <c r="I10" s="1" t="s">
        <v>72</v>
      </c>
      <c r="J10" s="1" t="s">
        <v>44</v>
      </c>
      <c r="K10" s="1" t="s">
        <v>44</v>
      </c>
      <c r="L10" s="1" t="s">
        <v>55</v>
      </c>
      <c r="M10" s="1" t="s">
        <v>55</v>
      </c>
      <c r="N10" s="1"/>
      <c r="O10" s="1" t="s">
        <v>192</v>
      </c>
    </row>
    <row r="11">
      <c r="A11" s="1">
        <v>7</v>
      </c>
      <c r="B11" s="1" t="s">
        <v>193</v>
      </c>
      <c r="C11" s="1" t="s">
        <v>194</v>
      </c>
      <c r="D11" s="1" t="s">
        <v>63</v>
      </c>
      <c r="E11" s="1">
        <v>8</v>
      </c>
      <c r="F11" s="1"/>
      <c r="G11" s="1" t="s">
        <v>44</v>
      </c>
      <c r="H11" s="1" t="s">
        <v>187</v>
      </c>
      <c r="I11" s="1" t="s">
        <v>195</v>
      </c>
      <c r="J11" s="1" t="s">
        <v>44</v>
      </c>
      <c r="K11" s="1" t="s">
        <v>44</v>
      </c>
      <c r="L11" s="1" t="s">
        <v>55</v>
      </c>
      <c r="M11" s="1" t="s">
        <v>55</v>
      </c>
      <c r="N11" s="1"/>
      <c r="O11" s="1" t="s">
        <v>196</v>
      </c>
    </row>
    <row r="12">
      <c r="A12" s="1">
        <v>8</v>
      </c>
      <c r="B12" s="1" t="s">
        <v>197</v>
      </c>
      <c r="C12" s="1" t="s">
        <v>198</v>
      </c>
      <c r="D12" s="1" t="s">
        <v>47</v>
      </c>
      <c r="E12" s="1">
        <v>4</v>
      </c>
      <c r="F12" s="1"/>
      <c r="G12" s="1" t="s">
        <v>161</v>
      </c>
      <c r="H12" s="1" t="s">
        <v>187</v>
      </c>
      <c r="I12" s="1" t="s">
        <v>199</v>
      </c>
      <c r="J12" s="1" t="s">
        <v>44</v>
      </c>
      <c r="K12" s="1" t="s">
        <v>44</v>
      </c>
      <c r="L12" s="1" t="s">
        <v>55</v>
      </c>
      <c r="M12" s="1" t="s">
        <v>55</v>
      </c>
      <c r="N12" s="1"/>
      <c r="O12" s="1" t="s">
        <v>200</v>
      </c>
    </row>
    <row r="13">
      <c r="A13" s="1">
        <v>9</v>
      </c>
      <c r="B13" s="1" t="s">
        <v>164</v>
      </c>
      <c r="C13" s="1" t="s">
        <v>165</v>
      </c>
      <c r="D13" s="1" t="s">
        <v>47</v>
      </c>
      <c r="E13" s="1">
        <v>1</v>
      </c>
      <c r="F13" s="1"/>
      <c r="G13" s="1" t="s">
        <v>44</v>
      </c>
      <c r="H13" s="1" t="s">
        <v>187</v>
      </c>
      <c r="I13" s="1" t="s">
        <v>201</v>
      </c>
      <c r="J13" s="1" t="s">
        <v>44</v>
      </c>
      <c r="K13" s="1" t="s">
        <v>44</v>
      </c>
      <c r="L13" s="1" t="s">
        <v>55</v>
      </c>
      <c r="M13" s="1" t="s">
        <v>55</v>
      </c>
      <c r="N13" s="1"/>
      <c r="O13" s="1" t="s">
        <v>202</v>
      </c>
    </row>
    <row r="14">
      <c r="A14" s="1">
        <v>10</v>
      </c>
      <c r="B14" s="1" t="s">
        <v>203</v>
      </c>
      <c r="C14" s="1" t="s">
        <v>204</v>
      </c>
      <c r="D14" s="1" t="s">
        <v>47</v>
      </c>
      <c r="E14" s="1">
        <v>1</v>
      </c>
      <c r="F14" s="1"/>
      <c r="G14" s="1" t="s">
        <v>44</v>
      </c>
      <c r="H14" s="1" t="s">
        <v>187</v>
      </c>
      <c r="I14" s="1" t="s">
        <v>170</v>
      </c>
      <c r="J14" s="1" t="s">
        <v>44</v>
      </c>
      <c r="K14" s="1" t="s">
        <v>44</v>
      </c>
      <c r="L14" s="1" t="s">
        <v>55</v>
      </c>
      <c r="M14" s="1" t="s">
        <v>55</v>
      </c>
      <c r="N14" s="1"/>
      <c r="O14" s="1" t="s">
        <v>205</v>
      </c>
    </row>
    <row r="15">
      <c r="A15" s="1">
        <v>11</v>
      </c>
      <c r="B15" s="1" t="s">
        <v>206</v>
      </c>
      <c r="C15" s="1" t="s">
        <v>207</v>
      </c>
      <c r="D15" s="1" t="s">
        <v>47</v>
      </c>
      <c r="E15" s="1">
        <v>5</v>
      </c>
      <c r="F15" s="1"/>
      <c r="G15" s="1" t="s">
        <v>44</v>
      </c>
      <c r="H15" s="1" t="s">
        <v>187</v>
      </c>
      <c r="I15" s="1" t="s">
        <v>208</v>
      </c>
      <c r="J15" s="1" t="s">
        <v>44</v>
      </c>
      <c r="K15" s="1" t="s">
        <v>44</v>
      </c>
      <c r="L15" s="1" t="s">
        <v>55</v>
      </c>
      <c r="M15" s="1" t="s">
        <v>55</v>
      </c>
      <c r="N15" s="1"/>
      <c r="O15" s="1" t="s">
        <v>209</v>
      </c>
    </row>
    <row r="16">
      <c r="A16" s="1">
        <v>12</v>
      </c>
      <c r="B16" s="1" t="s">
        <v>210</v>
      </c>
      <c r="C16" s="1" t="s">
        <v>207</v>
      </c>
      <c r="D16" s="1" t="s">
        <v>47</v>
      </c>
      <c r="E16" s="1">
        <v>10</v>
      </c>
      <c r="F16" s="1"/>
      <c r="G16" s="1" t="s">
        <v>44</v>
      </c>
      <c r="H16" s="1" t="s">
        <v>187</v>
      </c>
      <c r="I16" s="1" t="s">
        <v>208</v>
      </c>
      <c r="J16" s="1" t="s">
        <v>44</v>
      </c>
      <c r="K16" s="1" t="s">
        <v>44</v>
      </c>
      <c r="L16" s="1" t="s">
        <v>55</v>
      </c>
      <c r="M16" s="1" t="s">
        <v>55</v>
      </c>
      <c r="N16" s="1"/>
      <c r="O16" s="1" t="s">
        <v>211</v>
      </c>
    </row>
    <row r="17">
      <c r="A17" s="1">
        <v>13</v>
      </c>
      <c r="B17" s="1" t="s">
        <v>212</v>
      </c>
      <c r="C17" s="1" t="s">
        <v>207</v>
      </c>
      <c r="D17" s="1" t="s">
        <v>47</v>
      </c>
      <c r="E17" s="1">
        <v>5</v>
      </c>
      <c r="F17" s="1"/>
      <c r="G17" s="1" t="s">
        <v>44</v>
      </c>
      <c r="H17" s="1" t="s">
        <v>187</v>
      </c>
      <c r="I17" s="1" t="s">
        <v>208</v>
      </c>
      <c r="J17" s="1" t="s">
        <v>44</v>
      </c>
      <c r="K17" s="1" t="s">
        <v>44</v>
      </c>
      <c r="L17" s="1" t="s">
        <v>55</v>
      </c>
      <c r="M17" s="1" t="s">
        <v>55</v>
      </c>
      <c r="N17" s="1"/>
      <c r="O17" s="1" t="s">
        <v>213</v>
      </c>
    </row>
    <row r="18">
      <c r="A18" s="1">
        <v>14</v>
      </c>
      <c r="B18" s="1" t="s">
        <v>214</v>
      </c>
      <c r="C18" s="1" t="s">
        <v>215</v>
      </c>
      <c r="D18" s="1" t="s">
        <v>47</v>
      </c>
      <c r="E18" s="1">
        <v>1</v>
      </c>
      <c r="F18" s="1"/>
      <c r="G18" s="1" t="s">
        <v>44</v>
      </c>
      <c r="H18" s="1" t="s">
        <v>187</v>
      </c>
      <c r="I18" s="1" t="s">
        <v>216</v>
      </c>
      <c r="J18" s="1" t="s">
        <v>44</v>
      </c>
      <c r="K18" s="1" t="s">
        <v>44</v>
      </c>
      <c r="L18" s="1" t="s">
        <v>55</v>
      </c>
      <c r="M18" s="1" t="s">
        <v>55</v>
      </c>
      <c r="N18" s="1"/>
      <c r="O18" s="1" t="s">
        <v>217</v>
      </c>
    </row>
    <row r="19">
      <c r="A19" s="1">
        <v>15</v>
      </c>
      <c r="B19" s="1" t="s">
        <v>87</v>
      </c>
      <c r="C19" s="1" t="s">
        <v>141</v>
      </c>
      <c r="D19" s="1" t="s">
        <v>93</v>
      </c>
      <c r="E19" s="1">
        <v>500</v>
      </c>
      <c r="F19" s="1"/>
      <c r="G19" s="1" t="s">
        <v>44</v>
      </c>
      <c r="H19" s="1" t="s">
        <v>187</v>
      </c>
      <c r="I19" s="1" t="s">
        <v>94</v>
      </c>
      <c r="J19" s="1" t="s">
        <v>44</v>
      </c>
      <c r="K19" s="1" t="s">
        <v>44</v>
      </c>
      <c r="L19" s="1" t="s">
        <v>55</v>
      </c>
      <c r="M19" s="1" t="s">
        <v>55</v>
      </c>
      <c r="N19" s="1"/>
      <c r="O19" s="1" t="s">
        <v>218</v>
      </c>
    </row>
    <row r="20">
      <c r="A20" s="1">
        <v>16</v>
      </c>
      <c r="B20" s="1" t="s">
        <v>219</v>
      </c>
      <c r="C20" s="1" t="s">
        <v>220</v>
      </c>
      <c r="D20" s="1" t="s">
        <v>63</v>
      </c>
      <c r="E20" s="1">
        <v>8</v>
      </c>
      <c r="F20" s="1"/>
      <c r="G20" s="1" t="s">
        <v>44</v>
      </c>
      <c r="H20" s="1" t="s">
        <v>187</v>
      </c>
      <c r="I20" s="1" t="s">
        <v>195</v>
      </c>
      <c r="J20" s="1" t="s">
        <v>44</v>
      </c>
      <c r="K20" s="1" t="s">
        <v>44</v>
      </c>
      <c r="L20" s="1" t="s">
        <v>55</v>
      </c>
      <c r="M20" s="1" t="s">
        <v>55</v>
      </c>
      <c r="N20" s="1"/>
      <c r="O20" s="1" t="s">
        <v>196</v>
      </c>
    </row>
    <row r="21">
      <c r="A21" s="1">
        <v>17</v>
      </c>
      <c r="B21" s="1" t="s">
        <v>96</v>
      </c>
      <c r="C21" s="1" t="s">
        <v>97</v>
      </c>
      <c r="D21" s="1" t="s">
        <v>98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99</v>
      </c>
      <c r="C22" s="1" t="s">
        <v>100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101</v>
      </c>
      <c r="C23" s="1" t="s">
        <v>102</v>
      </c>
      <c r="D23" s="1" t="s">
        <v>98</v>
      </c>
      <c r="E23" s="1"/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103</v>
      </c>
      <c r="C24" s="1" t="s">
        <v>104</v>
      </c>
      <c r="D24" s="1" t="s">
        <v>47</v>
      </c>
      <c r="E24" s="1">
        <v>6</v>
      </c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221</v>
      </c>
      <c r="D1" s="1" t="s">
        <v>12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222</v>
      </c>
      <c r="N2" s="4" t="s">
        <v>31</v>
      </c>
      <c r="O2" s="1" t="s">
        <v>223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50</v>
      </c>
      <c r="C5" s="1" t="s">
        <v>51</v>
      </c>
      <c r="D5" s="1" t="s">
        <v>52</v>
      </c>
      <c r="E5" s="1">
        <v>7</v>
      </c>
      <c r="F5" s="1"/>
      <c r="G5" s="1" t="s">
        <v>44</v>
      </c>
      <c r="H5" s="1" t="s">
        <v>224</v>
      </c>
      <c r="I5" s="1" t="s">
        <v>54</v>
      </c>
      <c r="J5" s="1" t="s">
        <v>225</v>
      </c>
      <c r="K5" s="1" t="s">
        <v>226</v>
      </c>
      <c r="L5" s="1" t="s">
        <v>227</v>
      </c>
      <c r="M5" s="1" t="s">
        <v>55</v>
      </c>
      <c r="N5" s="1"/>
      <c r="O5" s="1" t="s">
        <v>228</v>
      </c>
    </row>
    <row r="6">
      <c r="A6" s="1">
        <v>2</v>
      </c>
      <c r="B6" s="1" t="s">
        <v>57</v>
      </c>
      <c r="C6" s="1" t="s">
        <v>229</v>
      </c>
      <c r="D6" s="1" t="s">
        <v>52</v>
      </c>
      <c r="E6" s="1">
        <v>3</v>
      </c>
      <c r="F6" s="1"/>
      <c r="G6" s="1" t="s">
        <v>44</v>
      </c>
      <c r="H6" s="1" t="s">
        <v>224</v>
      </c>
      <c r="I6" s="1" t="s">
        <v>59</v>
      </c>
      <c r="J6" s="1" t="s">
        <v>229</v>
      </c>
      <c r="K6" s="1" t="s">
        <v>226</v>
      </c>
      <c r="L6" s="1" t="s">
        <v>230</v>
      </c>
      <c r="M6" s="1" t="s">
        <v>55</v>
      </c>
      <c r="N6" s="1"/>
      <c r="O6" s="1" t="s">
        <v>231</v>
      </c>
    </row>
    <row r="7">
      <c r="A7" s="1">
        <v>3</v>
      </c>
      <c r="B7" s="1" t="s">
        <v>232</v>
      </c>
      <c r="C7" s="1" t="s">
        <v>233</v>
      </c>
      <c r="D7" s="1" t="s">
        <v>47</v>
      </c>
      <c r="E7" s="1">
        <v>3</v>
      </c>
      <c r="F7" s="1"/>
      <c r="G7" s="1" t="s">
        <v>44</v>
      </c>
      <c r="H7" s="1" t="s">
        <v>234</v>
      </c>
      <c r="I7" s="1" t="s">
        <v>235</v>
      </c>
      <c r="J7" s="1" t="s">
        <v>236</v>
      </c>
      <c r="K7" s="1" t="s">
        <v>237</v>
      </c>
      <c r="L7" s="1" t="s">
        <v>238</v>
      </c>
      <c r="M7" s="1" t="s">
        <v>239</v>
      </c>
      <c r="N7" s="1"/>
      <c r="O7" s="1" t="s">
        <v>240</v>
      </c>
    </row>
    <row r="8">
      <c r="A8" s="1">
        <v>4</v>
      </c>
      <c r="B8" s="1" t="s">
        <v>241</v>
      </c>
      <c r="C8" s="1" t="s">
        <v>242</v>
      </c>
      <c r="D8" s="1" t="s">
        <v>47</v>
      </c>
      <c r="E8" s="1">
        <v>1</v>
      </c>
      <c r="F8" s="1"/>
      <c r="G8" s="1" t="s">
        <v>243</v>
      </c>
      <c r="H8" s="1" t="s">
        <v>44</v>
      </c>
      <c r="I8" s="1" t="s">
        <v>44</v>
      </c>
      <c r="J8" s="1" t="s">
        <v>44</v>
      </c>
      <c r="K8" s="1" t="s">
        <v>44</v>
      </c>
      <c r="L8" s="1"/>
      <c r="M8" s="1"/>
      <c r="N8" s="1" t="s">
        <v>90</v>
      </c>
      <c r="O8" s="1"/>
    </row>
    <row r="9">
      <c r="A9" s="1">
        <v>5</v>
      </c>
      <c r="B9" s="1" t="s">
        <v>244</v>
      </c>
      <c r="C9" s="1" t="s">
        <v>245</v>
      </c>
      <c r="D9" s="1" t="s">
        <v>47</v>
      </c>
      <c r="E9" s="1">
        <v>1</v>
      </c>
      <c r="F9" s="1"/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 t="s">
        <v>90</v>
      </c>
      <c r="O9" s="1"/>
    </row>
    <row r="10">
      <c r="A10" s="1">
        <v>6</v>
      </c>
      <c r="B10" s="1" t="s">
        <v>246</v>
      </c>
      <c r="C10" s="1" t="s">
        <v>247</v>
      </c>
      <c r="D10" s="1" t="s">
        <v>47</v>
      </c>
      <c r="E10" s="1">
        <v>6</v>
      </c>
      <c r="F10" s="1"/>
      <c r="G10" s="1" t="s">
        <v>44</v>
      </c>
      <c r="H10" s="1" t="s">
        <v>248</v>
      </c>
      <c r="I10" s="1" t="s">
        <v>249</v>
      </c>
      <c r="J10" s="1" t="s">
        <v>250</v>
      </c>
      <c r="K10" s="1" t="s">
        <v>251</v>
      </c>
      <c r="L10" s="1" t="s">
        <v>252</v>
      </c>
      <c r="M10" s="1" t="s">
        <v>55</v>
      </c>
      <c r="N10" s="1"/>
      <c r="O10" s="1" t="s">
        <v>253</v>
      </c>
    </row>
    <row r="11">
      <c r="A11" s="1">
        <v>7</v>
      </c>
      <c r="B11" s="1" t="s">
        <v>254</v>
      </c>
      <c r="C11" s="1" t="s">
        <v>255</v>
      </c>
      <c r="D11" s="1" t="s">
        <v>47</v>
      </c>
      <c r="E11" s="1">
        <v>6</v>
      </c>
      <c r="F11" s="1"/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/>
      <c r="M11" s="1"/>
      <c r="N11" s="1" t="s">
        <v>90</v>
      </c>
      <c r="O11" s="1"/>
    </row>
    <row r="12">
      <c r="A12" s="1">
        <v>8</v>
      </c>
      <c r="B12" s="1" t="s">
        <v>256</v>
      </c>
      <c r="C12" s="1" t="s">
        <v>257</v>
      </c>
      <c r="D12" s="1" t="s">
        <v>47</v>
      </c>
      <c r="E12" s="1">
        <v>2</v>
      </c>
      <c r="F12" s="1"/>
      <c r="G12" s="1" t="s">
        <v>258</v>
      </c>
      <c r="H12" s="1" t="s">
        <v>224</v>
      </c>
      <c r="I12" s="1" t="s">
        <v>259</v>
      </c>
      <c r="J12" s="1" t="s">
        <v>260</v>
      </c>
      <c r="K12" s="1" t="s">
        <v>261</v>
      </c>
      <c r="L12" s="1" t="s">
        <v>262</v>
      </c>
      <c r="M12" s="1" t="s">
        <v>55</v>
      </c>
      <c r="N12" s="1"/>
      <c r="O12" s="1" t="s">
        <v>263</v>
      </c>
    </row>
    <row r="13">
      <c r="A13" s="1">
        <v>9</v>
      </c>
      <c r="B13" s="1" t="s">
        <v>264</v>
      </c>
      <c r="C13" s="1" t="s">
        <v>265</v>
      </c>
      <c r="D13" s="1" t="s">
        <v>47</v>
      </c>
      <c r="E13" s="1">
        <v>1</v>
      </c>
      <c r="F13" s="1"/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 t="s">
        <v>90</v>
      </c>
      <c r="O13" s="1"/>
    </row>
    <row r="14">
      <c r="A14" s="1">
        <v>10</v>
      </c>
      <c r="B14" s="1" t="s">
        <v>266</v>
      </c>
      <c r="C14" s="1" t="s">
        <v>267</v>
      </c>
      <c r="D14" s="1" t="s">
        <v>63</v>
      </c>
      <c r="E14" s="1">
        <v>8</v>
      </c>
      <c r="F14" s="1"/>
      <c r="G14" s="1" t="s">
        <v>44</v>
      </c>
      <c r="H14" s="1" t="s">
        <v>224</v>
      </c>
      <c r="I14" s="1" t="s">
        <v>268</v>
      </c>
      <c r="J14" s="1" t="s">
        <v>267</v>
      </c>
      <c r="K14" s="1" t="s">
        <v>226</v>
      </c>
      <c r="L14" s="1" t="s">
        <v>269</v>
      </c>
      <c r="M14" s="1" t="s">
        <v>55</v>
      </c>
      <c r="N14" s="1"/>
      <c r="O14" s="1" t="s">
        <v>270</v>
      </c>
    </row>
    <row r="15">
      <c r="A15" s="1">
        <v>11</v>
      </c>
      <c r="B15" s="1" t="s">
        <v>271</v>
      </c>
      <c r="C15" s="1" t="s">
        <v>272</v>
      </c>
      <c r="D15" s="1" t="s">
        <v>63</v>
      </c>
      <c r="E15" s="1">
        <v>8</v>
      </c>
      <c r="F15" s="1"/>
      <c r="G15" s="1" t="s">
        <v>44</v>
      </c>
      <c r="H15" s="1" t="s">
        <v>224</v>
      </c>
      <c r="I15" s="1" t="s">
        <v>273</v>
      </c>
      <c r="J15" s="1" t="s">
        <v>272</v>
      </c>
      <c r="K15" s="1" t="s">
        <v>226</v>
      </c>
      <c r="L15" s="1" t="s">
        <v>269</v>
      </c>
      <c r="M15" s="1" t="s">
        <v>55</v>
      </c>
      <c r="N15" s="1"/>
      <c r="O15" s="1" t="s">
        <v>274</v>
      </c>
    </row>
    <row r="16">
      <c r="A16" s="1">
        <v>12</v>
      </c>
      <c r="B16" s="1" t="s">
        <v>275</v>
      </c>
      <c r="C16" s="1" t="s">
        <v>276</v>
      </c>
      <c r="D16" s="1" t="s">
        <v>47</v>
      </c>
      <c r="E16" s="1">
        <v>6</v>
      </c>
      <c r="F16" s="1"/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44</v>
      </c>
      <c r="L16" s="1"/>
      <c r="M16" s="1"/>
      <c r="N16" s="1" t="s">
        <v>90</v>
      </c>
      <c r="O16" s="1"/>
    </row>
    <row r="17">
      <c r="A17" s="1">
        <v>13</v>
      </c>
      <c r="B17" s="1" t="s">
        <v>87</v>
      </c>
      <c r="C17" s="1" t="s">
        <v>7</v>
      </c>
      <c r="D17" s="1" t="s">
        <v>93</v>
      </c>
      <c r="E17" s="1">
        <v>60</v>
      </c>
      <c r="F17" s="1"/>
      <c r="G17" s="1" t="s">
        <v>44</v>
      </c>
      <c r="H17" s="1" t="s">
        <v>224</v>
      </c>
      <c r="I17" s="1" t="s">
        <v>277</v>
      </c>
      <c r="J17" s="1" t="s">
        <v>7</v>
      </c>
      <c r="K17" s="1" t="s">
        <v>261</v>
      </c>
      <c r="L17" s="1" t="s">
        <v>278</v>
      </c>
      <c r="M17" s="1" t="s">
        <v>55</v>
      </c>
      <c r="N17" s="1"/>
      <c r="O17" s="1" t="s">
        <v>279</v>
      </c>
    </row>
    <row r="18">
      <c r="A18" s="1">
        <v>14</v>
      </c>
      <c r="B18" s="1" t="s">
        <v>280</v>
      </c>
      <c r="C18" s="1" t="s">
        <v>281</v>
      </c>
      <c r="D18" s="1" t="s">
        <v>47</v>
      </c>
      <c r="E18" s="1">
        <v>1</v>
      </c>
      <c r="F18" s="1"/>
      <c r="G18" s="1" t="s">
        <v>282</v>
      </c>
      <c r="H18" s="1" t="s">
        <v>44</v>
      </c>
      <c r="I18" s="1" t="s">
        <v>44</v>
      </c>
      <c r="J18" s="1" t="s">
        <v>44</v>
      </c>
      <c r="K18" s="1" t="s">
        <v>44</v>
      </c>
      <c r="L18" s="1"/>
      <c r="M18" s="1"/>
      <c r="N18" s="1" t="s">
        <v>90</v>
      </c>
      <c r="O18" s="1"/>
    </row>
    <row r="19">
      <c r="A19" s="1">
        <v>15</v>
      </c>
      <c r="B19" s="1" t="s">
        <v>283</v>
      </c>
      <c r="C19" s="1" t="s">
        <v>284</v>
      </c>
      <c r="D19" s="1" t="s">
        <v>63</v>
      </c>
      <c r="E19" s="1">
        <v>8</v>
      </c>
      <c r="F19" s="1"/>
      <c r="G19" s="1" t="s">
        <v>44</v>
      </c>
      <c r="H19" s="1" t="s">
        <v>44</v>
      </c>
      <c r="I19" s="1" t="s">
        <v>44</v>
      </c>
      <c r="J19" s="1" t="s">
        <v>44</v>
      </c>
      <c r="K19" s="1" t="s">
        <v>44</v>
      </c>
      <c r="L19" s="1"/>
      <c r="M19" s="1"/>
      <c r="N19" s="1" t="s">
        <v>146</v>
      </c>
      <c r="O19" s="1"/>
    </row>
    <row r="20">
      <c r="A20" s="1">
        <v>16</v>
      </c>
      <c r="B20" s="1" t="s">
        <v>66</v>
      </c>
      <c r="C20" s="1" t="s">
        <v>285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 t="s">
        <v>44</v>
      </c>
      <c r="J20" s="1" t="s">
        <v>44</v>
      </c>
      <c r="K20" s="1" t="s">
        <v>44</v>
      </c>
      <c r="L20" s="1"/>
      <c r="M20" s="1"/>
      <c r="N20" s="1" t="s">
        <v>90</v>
      </c>
      <c r="O20" s="1"/>
    </row>
    <row r="21">
      <c r="A21" s="1">
        <v>17</v>
      </c>
      <c r="B21" s="1" t="s">
        <v>70</v>
      </c>
      <c r="C21" s="1" t="s">
        <v>286</v>
      </c>
      <c r="D21" s="1" t="s">
        <v>52</v>
      </c>
      <c r="E21" s="1">
        <v>8</v>
      </c>
      <c r="F21" s="1"/>
      <c r="G21" s="1" t="s">
        <v>44</v>
      </c>
      <c r="H21" s="1" t="s">
        <v>44</v>
      </c>
      <c r="I21" s="1" t="s">
        <v>44</v>
      </c>
      <c r="J21" s="1" t="s">
        <v>44</v>
      </c>
      <c r="K21" s="1" t="s">
        <v>44</v>
      </c>
      <c r="L21" s="1"/>
      <c r="M21" s="1"/>
      <c r="N21" s="1" t="s">
        <v>146</v>
      </c>
      <c r="O21" s="1"/>
    </row>
    <row r="22">
      <c r="A22" s="1">
        <v>18</v>
      </c>
      <c r="B22" s="1" t="s">
        <v>96</v>
      </c>
      <c r="C22" s="1" t="s">
        <v>97</v>
      </c>
      <c r="D22" s="1" t="s">
        <v>98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99</v>
      </c>
      <c r="C23" s="1" t="s">
        <v>100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101</v>
      </c>
      <c r="C24" s="1" t="s">
        <v>102</v>
      </c>
      <c r="D24" s="1" t="s">
        <v>98</v>
      </c>
      <c r="E24" s="1"/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  <row r="25">
      <c r="A25" s="1">
        <v>21</v>
      </c>
      <c r="B25" s="1" t="s">
        <v>103</v>
      </c>
      <c r="C25" s="1" t="s">
        <v>104</v>
      </c>
      <c r="D25" s="1" t="s">
        <v>47</v>
      </c>
      <c r="E25" s="1">
        <v>6</v>
      </c>
      <c r="F25" s="1"/>
      <c r="G25" s="1" t="s">
        <v>44</v>
      </c>
      <c r="H25" s="1" t="s">
        <v>44</v>
      </c>
      <c r="I25" s="1"/>
      <c r="J25" s="1"/>
      <c r="K25" s="1"/>
      <c r="L25" s="1"/>
      <c r="M25" s="1"/>
      <c r="N25" s="1"/>
      <c r="O25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287</v>
      </c>
      <c r="D1" s="1" t="s">
        <v>13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288</v>
      </c>
      <c r="N2" s="4" t="s">
        <v>31</v>
      </c>
      <c r="O2" s="1" t="s">
        <v>289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61</v>
      </c>
      <c r="C5" s="1" t="s">
        <v>290</v>
      </c>
      <c r="D5" s="1" t="s">
        <v>145</v>
      </c>
      <c r="E5" s="1">
        <v>8</v>
      </c>
      <c r="F5" s="1"/>
      <c r="G5" s="1" t="s">
        <v>44</v>
      </c>
      <c r="H5" s="1" t="s">
        <v>291</v>
      </c>
      <c r="I5" s="1" t="s">
        <v>292</v>
      </c>
      <c r="J5" s="1" t="s">
        <v>290</v>
      </c>
      <c r="K5" s="1" t="s">
        <v>226</v>
      </c>
      <c r="L5" s="1" t="s">
        <v>269</v>
      </c>
      <c r="M5" s="1" t="s">
        <v>55</v>
      </c>
      <c r="N5" s="1"/>
      <c r="O5" s="1" t="s">
        <v>293</v>
      </c>
    </row>
    <row r="6">
      <c r="A6" s="1">
        <v>2</v>
      </c>
      <c r="B6" s="1" t="s">
        <v>294</v>
      </c>
      <c r="C6" s="1" t="s">
        <v>295</v>
      </c>
      <c r="D6" s="1" t="s">
        <v>52</v>
      </c>
      <c r="E6" s="1">
        <v>14</v>
      </c>
      <c r="F6" s="1"/>
      <c r="G6" s="1" t="s">
        <v>44</v>
      </c>
      <c r="H6" s="1" t="s">
        <v>291</v>
      </c>
      <c r="I6" s="1" t="s">
        <v>296</v>
      </c>
      <c r="J6" s="1" t="s">
        <v>295</v>
      </c>
      <c r="K6" s="1" t="s">
        <v>297</v>
      </c>
      <c r="L6" s="1" t="s">
        <v>298</v>
      </c>
      <c r="M6" s="1" t="s">
        <v>299</v>
      </c>
      <c r="N6" s="1"/>
      <c r="O6" s="1" t="s">
        <v>300</v>
      </c>
    </row>
    <row r="7">
      <c r="A7" s="1">
        <v>3</v>
      </c>
      <c r="B7" s="1" t="s">
        <v>301</v>
      </c>
      <c r="C7" s="1" t="s">
        <v>302</v>
      </c>
      <c r="D7" s="1" t="s">
        <v>52</v>
      </c>
      <c r="E7" s="1">
        <v>7</v>
      </c>
      <c r="F7" s="1">
        <v>4</v>
      </c>
      <c r="G7" s="1" t="s">
        <v>44</v>
      </c>
      <c r="H7" s="1" t="s">
        <v>291</v>
      </c>
      <c r="I7" s="1" t="s">
        <v>303</v>
      </c>
      <c r="J7" s="1" t="s">
        <v>304</v>
      </c>
      <c r="K7" s="1" t="s">
        <v>226</v>
      </c>
      <c r="L7" s="1" t="s">
        <v>305</v>
      </c>
      <c r="M7" s="1" t="s">
        <v>306</v>
      </c>
      <c r="N7" s="1"/>
      <c r="O7" s="1" t="s">
        <v>307</v>
      </c>
    </row>
    <row r="8">
      <c r="A8" s="1">
        <v>4</v>
      </c>
      <c r="B8" s="1" t="s">
        <v>308</v>
      </c>
      <c r="C8" s="1" t="s">
        <v>309</v>
      </c>
      <c r="D8" s="1" t="s">
        <v>52</v>
      </c>
      <c r="E8" s="1">
        <v>16</v>
      </c>
      <c r="F8" s="1">
        <v>2</v>
      </c>
      <c r="G8" s="1" t="s">
        <v>44</v>
      </c>
      <c r="H8" s="1" t="s">
        <v>310</v>
      </c>
      <c r="I8" s="1" t="s">
        <v>311</v>
      </c>
      <c r="J8" s="1" t="s">
        <v>312</v>
      </c>
      <c r="K8" s="1" t="s">
        <v>313</v>
      </c>
      <c r="L8" s="1" t="s">
        <v>314</v>
      </c>
      <c r="M8" s="1" t="s">
        <v>315</v>
      </c>
      <c r="N8" s="1"/>
      <c r="O8" s="1" t="s">
        <v>316</v>
      </c>
    </row>
    <row r="9">
      <c r="A9" s="1">
        <v>5</v>
      </c>
      <c r="B9" s="1" t="s">
        <v>317</v>
      </c>
      <c r="C9" s="1" t="s">
        <v>318</v>
      </c>
      <c r="D9" s="1" t="s">
        <v>52</v>
      </c>
      <c r="E9" s="1">
        <v>16</v>
      </c>
      <c r="F9" s="1">
        <v>2</v>
      </c>
      <c r="G9" s="1" t="s">
        <v>44</v>
      </c>
      <c r="H9" s="1" t="s">
        <v>291</v>
      </c>
      <c r="I9" s="1" t="s">
        <v>319</v>
      </c>
      <c r="J9" s="1" t="s">
        <v>318</v>
      </c>
      <c r="K9" s="1" t="s">
        <v>297</v>
      </c>
      <c r="L9" s="1" t="s">
        <v>298</v>
      </c>
      <c r="M9" s="1" t="s">
        <v>299</v>
      </c>
      <c r="N9" s="1"/>
      <c r="O9" s="1" t="s">
        <v>320</v>
      </c>
    </row>
    <row r="10">
      <c r="A10" s="1">
        <v>6</v>
      </c>
      <c r="B10" s="1" t="s">
        <v>321</v>
      </c>
      <c r="C10" s="1" t="s">
        <v>322</v>
      </c>
      <c r="D10" s="1" t="s">
        <v>52</v>
      </c>
      <c r="E10" s="1">
        <v>16</v>
      </c>
      <c r="F10" s="1">
        <v>2</v>
      </c>
      <c r="G10" s="1" t="s">
        <v>44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146</v>
      </c>
      <c r="O10" s="1"/>
    </row>
    <row r="11">
      <c r="A11" s="1">
        <v>7</v>
      </c>
      <c r="B11" s="1" t="s">
        <v>96</v>
      </c>
      <c r="C11" s="1" t="s">
        <v>97</v>
      </c>
      <c r="D11" s="1" t="s">
        <v>98</v>
      </c>
      <c r="E11" s="1"/>
      <c r="F11" s="1"/>
      <c r="G11" s="1" t="s">
        <v>44</v>
      </c>
      <c r="H11" s="1" t="s">
        <v>44</v>
      </c>
      <c r="I11" s="1"/>
      <c r="J11" s="1"/>
      <c r="K11" s="1"/>
      <c r="L11" s="1"/>
      <c r="M11" s="1"/>
      <c r="N11" s="1"/>
      <c r="O11" s="1"/>
    </row>
    <row r="12">
      <c r="A12" s="1">
        <v>8</v>
      </c>
      <c r="B12" s="1" t="s">
        <v>99</v>
      </c>
      <c r="C12" s="1" t="s">
        <v>100</v>
      </c>
      <c r="D12" s="1" t="s">
        <v>47</v>
      </c>
      <c r="E12" s="1">
        <v>6</v>
      </c>
      <c r="F12" s="1"/>
      <c r="G12" s="1" t="s">
        <v>44</v>
      </c>
      <c r="H12" s="1" t="s">
        <v>44</v>
      </c>
      <c r="I12" s="1"/>
      <c r="J12" s="1"/>
      <c r="K12" s="1"/>
      <c r="L12" s="1"/>
      <c r="M12" s="1"/>
      <c r="N12" s="1"/>
      <c r="O12" s="1"/>
    </row>
    <row r="13">
      <c r="A13" s="1">
        <v>9</v>
      </c>
      <c r="B13" s="1" t="s">
        <v>101</v>
      </c>
      <c r="C13" s="1" t="s">
        <v>102</v>
      </c>
      <c r="D13" s="1" t="s">
        <v>98</v>
      </c>
      <c r="E13" s="1"/>
      <c r="F13" s="1"/>
      <c r="G13" s="1" t="s">
        <v>44</v>
      </c>
      <c r="H13" s="1" t="s">
        <v>44</v>
      </c>
      <c r="I13" s="1"/>
      <c r="J13" s="1"/>
      <c r="K13" s="1"/>
      <c r="L13" s="1"/>
      <c r="M13" s="1"/>
      <c r="N13" s="1"/>
      <c r="O13" s="1"/>
    </row>
    <row r="14">
      <c r="A14" s="1">
        <v>10</v>
      </c>
      <c r="B14" s="1" t="s">
        <v>103</v>
      </c>
      <c r="C14" s="1" t="s">
        <v>104</v>
      </c>
      <c r="D14" s="1" t="s">
        <v>47</v>
      </c>
      <c r="E14" s="1">
        <v>6</v>
      </c>
      <c r="F14" s="1"/>
      <c r="G14" s="1" t="s">
        <v>44</v>
      </c>
      <c r="H14" s="1" t="s">
        <v>44</v>
      </c>
      <c r="I14" s="1"/>
      <c r="J14" s="1"/>
      <c r="K14" s="1"/>
      <c r="L14" s="1"/>
      <c r="M14" s="1"/>
      <c r="N14" s="1"/>
      <c r="O1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323</v>
      </c>
      <c r="D1" s="1" t="s">
        <v>14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324</v>
      </c>
      <c r="N2" s="4" t="s">
        <v>31</v>
      </c>
      <c r="O2" s="1" t="s">
        <v>325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326</v>
      </c>
      <c r="C5" s="1" t="s">
        <v>327</v>
      </c>
      <c r="D5" s="1" t="s">
        <v>145</v>
      </c>
      <c r="E5" s="1">
        <v>6</v>
      </c>
      <c r="F5" s="1"/>
      <c r="G5" s="1" t="s">
        <v>44</v>
      </c>
      <c r="H5" s="1" t="s">
        <v>328</v>
      </c>
      <c r="I5" s="1" t="s">
        <v>329</v>
      </c>
      <c r="J5" s="1" t="s">
        <v>44</v>
      </c>
      <c r="K5" s="1" t="s">
        <v>44</v>
      </c>
      <c r="L5" s="1"/>
      <c r="M5" s="1"/>
      <c r="N5" s="1"/>
      <c r="O5" s="1" t="s">
        <v>330</v>
      </c>
    </row>
    <row r="6">
      <c r="A6" s="1">
        <v>2</v>
      </c>
      <c r="B6" s="1" t="s">
        <v>331</v>
      </c>
      <c r="C6" s="1" t="s">
        <v>332</v>
      </c>
      <c r="D6" s="1" t="s">
        <v>145</v>
      </c>
      <c r="E6" s="1">
        <v>2</v>
      </c>
      <c r="F6" s="1"/>
      <c r="G6" s="1" t="s">
        <v>333</v>
      </c>
      <c r="H6" s="1" t="s">
        <v>328</v>
      </c>
      <c r="I6" s="1" t="s">
        <v>334</v>
      </c>
      <c r="J6" s="1" t="s">
        <v>335</v>
      </c>
      <c r="K6" s="1" t="s">
        <v>261</v>
      </c>
      <c r="L6" s="1" t="s">
        <v>262</v>
      </c>
      <c r="M6" s="1" t="s">
        <v>55</v>
      </c>
      <c r="N6" s="1"/>
      <c r="O6" s="1" t="s">
        <v>336</v>
      </c>
    </row>
    <row r="7">
      <c r="A7" s="1">
        <v>3</v>
      </c>
      <c r="B7" s="1" t="s">
        <v>50</v>
      </c>
      <c r="C7" s="1" t="s">
        <v>51</v>
      </c>
      <c r="D7" s="1" t="s">
        <v>145</v>
      </c>
      <c r="E7" s="1">
        <v>7</v>
      </c>
      <c r="F7" s="1"/>
      <c r="G7" s="1" t="s">
        <v>44</v>
      </c>
      <c r="H7" s="1" t="s">
        <v>328</v>
      </c>
      <c r="I7" s="1" t="s">
        <v>54</v>
      </c>
      <c r="J7" s="1" t="s">
        <v>337</v>
      </c>
      <c r="K7" s="1" t="s">
        <v>226</v>
      </c>
      <c r="L7" s="1" t="s">
        <v>227</v>
      </c>
      <c r="M7" s="1" t="s">
        <v>55</v>
      </c>
      <c r="N7" s="1"/>
      <c r="O7" s="1" t="s">
        <v>188</v>
      </c>
    </row>
    <row r="8">
      <c r="A8" s="1">
        <v>4</v>
      </c>
      <c r="B8" s="1" t="s">
        <v>57</v>
      </c>
      <c r="C8" s="1" t="s">
        <v>229</v>
      </c>
      <c r="D8" s="1" t="s">
        <v>145</v>
      </c>
      <c r="E8" s="1">
        <v>3</v>
      </c>
      <c r="F8" s="1"/>
      <c r="G8" s="1" t="s">
        <v>44</v>
      </c>
      <c r="H8" s="1" t="s">
        <v>328</v>
      </c>
      <c r="I8" s="1" t="s">
        <v>59</v>
      </c>
      <c r="J8" s="1" t="s">
        <v>338</v>
      </c>
      <c r="K8" s="1" t="s">
        <v>226</v>
      </c>
      <c r="L8" s="1" t="s">
        <v>230</v>
      </c>
      <c r="M8" s="1" t="s">
        <v>55</v>
      </c>
      <c r="N8" s="1"/>
      <c r="O8" s="1" t="s">
        <v>189</v>
      </c>
    </row>
    <row r="9">
      <c r="A9" s="1">
        <v>5</v>
      </c>
      <c r="B9" s="1" t="s">
        <v>339</v>
      </c>
      <c r="C9" s="1" t="s">
        <v>340</v>
      </c>
      <c r="D9" s="1" t="s">
        <v>47</v>
      </c>
      <c r="E9" s="1">
        <v>1</v>
      </c>
      <c r="F9" s="1"/>
      <c r="G9" s="1" t="s">
        <v>341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 t="s">
        <v>90</v>
      </c>
      <c r="O9" s="1"/>
    </row>
    <row r="10">
      <c r="A10" s="1">
        <v>6</v>
      </c>
      <c r="B10" s="1" t="s">
        <v>342</v>
      </c>
      <c r="C10" s="1" t="s">
        <v>343</v>
      </c>
      <c r="D10" s="1" t="s">
        <v>47</v>
      </c>
      <c r="E10" s="1">
        <v>1</v>
      </c>
      <c r="F10" s="1"/>
      <c r="G10" s="1" t="s">
        <v>344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90</v>
      </c>
      <c r="O10" s="1"/>
    </row>
    <row r="11">
      <c r="A11" s="1">
        <v>7</v>
      </c>
      <c r="B11" s="1" t="s">
        <v>345</v>
      </c>
      <c r="C11" s="1" t="s">
        <v>346</v>
      </c>
      <c r="D11" s="1" t="s">
        <v>145</v>
      </c>
      <c r="E11" s="1">
        <v>6</v>
      </c>
      <c r="F11" s="1"/>
      <c r="G11" s="1" t="s">
        <v>44</v>
      </c>
      <c r="H11" s="1" t="s">
        <v>347</v>
      </c>
      <c r="I11" s="1" t="s">
        <v>348</v>
      </c>
      <c r="J11" s="1" t="s">
        <v>349</v>
      </c>
      <c r="K11" s="1" t="s">
        <v>226</v>
      </c>
      <c r="L11" s="1" t="s">
        <v>306</v>
      </c>
      <c r="M11" s="1" t="s">
        <v>55</v>
      </c>
      <c r="N11" s="1"/>
      <c r="O11" s="1" t="s">
        <v>350</v>
      </c>
    </row>
    <row r="12">
      <c r="A12" s="1">
        <v>8</v>
      </c>
      <c r="B12" s="1" t="s">
        <v>351</v>
      </c>
      <c r="C12" s="1" t="s">
        <v>352</v>
      </c>
      <c r="D12" s="1" t="s">
        <v>63</v>
      </c>
      <c r="E12" s="1">
        <v>8</v>
      </c>
      <c r="F12" s="1"/>
      <c r="G12" s="1" t="s">
        <v>44</v>
      </c>
      <c r="H12" s="1" t="s">
        <v>328</v>
      </c>
      <c r="I12" s="1" t="s">
        <v>353</v>
      </c>
      <c r="J12" s="1" t="s">
        <v>352</v>
      </c>
      <c r="K12" s="1" t="s">
        <v>226</v>
      </c>
      <c r="L12" s="1" t="s">
        <v>269</v>
      </c>
      <c r="M12" s="1" t="s">
        <v>55</v>
      </c>
      <c r="N12" s="1"/>
      <c r="O12" s="1" t="s">
        <v>354</v>
      </c>
    </row>
    <row r="13">
      <c r="A13" s="1">
        <v>9</v>
      </c>
      <c r="B13" s="1" t="s">
        <v>355</v>
      </c>
      <c r="C13" s="1" t="s">
        <v>356</v>
      </c>
      <c r="D13" s="1" t="s">
        <v>145</v>
      </c>
      <c r="E13" s="1">
        <v>16</v>
      </c>
      <c r="F13" s="1">
        <v>2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/>
      <c r="O13" s="1" t="s">
        <v>357</v>
      </c>
    </row>
    <row r="14">
      <c r="A14" s="1">
        <v>10</v>
      </c>
      <c r="B14" s="1" t="s">
        <v>358</v>
      </c>
      <c r="C14" s="1" t="s">
        <v>359</v>
      </c>
      <c r="D14" s="1" t="s">
        <v>145</v>
      </c>
      <c r="E14" s="1">
        <v>2</v>
      </c>
      <c r="F14" s="1"/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146</v>
      </c>
      <c r="O14" s="1"/>
    </row>
    <row r="15">
      <c r="A15" s="1">
        <v>11</v>
      </c>
      <c r="B15" s="1" t="s">
        <v>360</v>
      </c>
      <c r="C15" s="1" t="s">
        <v>361</v>
      </c>
      <c r="D15" s="1" t="s">
        <v>93</v>
      </c>
      <c r="E15" s="1">
        <v>10</v>
      </c>
      <c r="F15" s="1"/>
      <c r="G15" s="1" t="s">
        <v>362</v>
      </c>
      <c r="H15" s="1" t="s">
        <v>363</v>
      </c>
      <c r="I15" s="1" t="s">
        <v>364</v>
      </c>
      <c r="J15" s="1" t="s">
        <v>365</v>
      </c>
      <c r="K15" s="1" t="s">
        <v>366</v>
      </c>
      <c r="L15" s="1" t="s">
        <v>367</v>
      </c>
      <c r="M15" s="1" t="s">
        <v>55</v>
      </c>
      <c r="N15" s="1"/>
      <c r="O15" s="1" t="s">
        <v>368</v>
      </c>
    </row>
    <row r="16">
      <c r="A16" s="1">
        <v>12</v>
      </c>
      <c r="B16" s="1" t="s">
        <v>369</v>
      </c>
      <c r="C16" s="1" t="s">
        <v>370</v>
      </c>
      <c r="D16" s="1" t="s">
        <v>93</v>
      </c>
      <c r="E16" s="1">
        <v>10</v>
      </c>
      <c r="F16" s="1"/>
      <c r="G16" s="1" t="s">
        <v>362</v>
      </c>
      <c r="H16" s="1" t="s">
        <v>44</v>
      </c>
      <c r="I16" s="1" t="s">
        <v>44</v>
      </c>
      <c r="J16" s="1" t="s">
        <v>44</v>
      </c>
      <c r="K16" s="1" t="s">
        <v>44</v>
      </c>
      <c r="L16" s="1"/>
      <c r="M16" s="1"/>
      <c r="N16" s="1" t="s">
        <v>90</v>
      </c>
      <c r="O16" s="1"/>
    </row>
    <row r="17">
      <c r="A17" s="1">
        <v>13</v>
      </c>
      <c r="B17" s="1" t="s">
        <v>371</v>
      </c>
      <c r="C17" s="1" t="s">
        <v>372</v>
      </c>
      <c r="D17" s="1" t="s">
        <v>93</v>
      </c>
      <c r="E17" s="1">
        <v>10</v>
      </c>
      <c r="F17" s="1"/>
      <c r="G17" s="1" t="s">
        <v>362</v>
      </c>
      <c r="H17" s="1" t="s">
        <v>328</v>
      </c>
      <c r="I17" s="1" t="s">
        <v>373</v>
      </c>
      <c r="J17" s="1" t="s">
        <v>374</v>
      </c>
      <c r="K17" s="1" t="s">
        <v>261</v>
      </c>
      <c r="L17" s="1" t="s">
        <v>375</v>
      </c>
      <c r="M17" s="1" t="s">
        <v>55</v>
      </c>
      <c r="N17" s="1"/>
      <c r="O17" s="1" t="s">
        <v>376</v>
      </c>
    </row>
    <row r="18">
      <c r="A18" s="1">
        <v>14</v>
      </c>
      <c r="B18" s="1" t="s">
        <v>377</v>
      </c>
      <c r="C18" s="1" t="s">
        <v>378</v>
      </c>
      <c r="D18" s="1" t="s">
        <v>93</v>
      </c>
      <c r="E18" s="1">
        <v>10</v>
      </c>
      <c r="F18" s="1"/>
      <c r="G18" s="1" t="s">
        <v>379</v>
      </c>
      <c r="H18" s="1" t="s">
        <v>328</v>
      </c>
      <c r="I18" s="1" t="s">
        <v>380</v>
      </c>
      <c r="J18" s="1" t="s">
        <v>381</v>
      </c>
      <c r="K18" s="1" t="s">
        <v>261</v>
      </c>
      <c r="L18" s="1" t="s">
        <v>382</v>
      </c>
      <c r="M18" s="1" t="s">
        <v>55</v>
      </c>
      <c r="N18" s="1"/>
      <c r="O18" s="1" t="s">
        <v>383</v>
      </c>
    </row>
    <row r="19">
      <c r="A19" s="1">
        <v>15</v>
      </c>
      <c r="B19" s="1" t="s">
        <v>87</v>
      </c>
      <c r="C19" s="1" t="s">
        <v>7</v>
      </c>
      <c r="D19" s="1" t="s">
        <v>93</v>
      </c>
      <c r="E19" s="1">
        <v>60</v>
      </c>
      <c r="F19" s="1"/>
      <c r="G19" s="1" t="s">
        <v>44</v>
      </c>
      <c r="H19" s="1" t="s">
        <v>328</v>
      </c>
      <c r="I19" s="1" t="s">
        <v>384</v>
      </c>
      <c r="J19" s="1" t="s">
        <v>385</v>
      </c>
      <c r="K19" s="1" t="s">
        <v>261</v>
      </c>
      <c r="L19" s="1" t="s">
        <v>386</v>
      </c>
      <c r="M19" s="1" t="s">
        <v>55</v>
      </c>
      <c r="N19" s="1"/>
      <c r="O19" s="1" t="s">
        <v>387</v>
      </c>
    </row>
    <row r="20">
      <c r="A20" s="1">
        <v>16</v>
      </c>
      <c r="B20" s="1" t="s">
        <v>96</v>
      </c>
      <c r="C20" s="1" t="s">
        <v>97</v>
      </c>
      <c r="D20" s="1" t="s">
        <v>98</v>
      </c>
      <c r="E20" s="1"/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99</v>
      </c>
      <c r="C21" s="1" t="s">
        <v>100</v>
      </c>
      <c r="D21" s="1" t="s">
        <v>47</v>
      </c>
      <c r="E21" s="1">
        <v>6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101</v>
      </c>
      <c r="C22" s="1" t="s">
        <v>102</v>
      </c>
      <c r="D22" s="1" t="s">
        <v>98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103</v>
      </c>
      <c r="C23" s="1" t="s">
        <v>104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26</v>
      </c>
      <c r="B1" s="2"/>
      <c r="C1" s="1" t="s">
        <v>323</v>
      </c>
      <c r="D1" s="1" t="s">
        <v>14</v>
      </c>
      <c r="E1" s="5">
        <f>HYPERLINK("#'目錄'!A1","回首頁")</f>
        <v/>
      </c>
      <c r="N1" s="4" t="s">
        <v>28</v>
      </c>
      <c r="O1" s="1"/>
    </row>
    <row r="2" ht="24" customHeight="1">
      <c r="A2" s="2" t="s">
        <v>29</v>
      </c>
      <c r="B2" s="2"/>
      <c r="C2" s="1" t="s">
        <v>388</v>
      </c>
      <c r="N2" s="4" t="s">
        <v>31</v>
      </c>
      <c r="O2" s="1" t="s">
        <v>325</v>
      </c>
    </row>
    <row r="3" ht="24" customHeight="1">
      <c r="A3" s="2" t="s">
        <v>33</v>
      </c>
      <c r="B3" s="2"/>
      <c r="C3" s="1"/>
      <c r="N3" s="4" t="s">
        <v>34</v>
      </c>
      <c r="O3" s="1"/>
    </row>
    <row r="4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>
      <c r="A5" s="1">
        <v>1</v>
      </c>
      <c r="B5" s="1" t="s">
        <v>326</v>
      </c>
      <c r="C5" s="1" t="s">
        <v>327</v>
      </c>
      <c r="D5" s="1" t="s">
        <v>145</v>
      </c>
      <c r="E5" s="1">
        <v>6</v>
      </c>
      <c r="F5" s="1"/>
      <c r="G5" s="1" t="s">
        <v>44</v>
      </c>
      <c r="H5" s="1" t="s">
        <v>389</v>
      </c>
      <c r="I5" s="1" t="s">
        <v>329</v>
      </c>
      <c r="J5" s="1" t="s">
        <v>44</v>
      </c>
      <c r="K5" s="1" t="s">
        <v>44</v>
      </c>
      <c r="L5" s="1"/>
      <c r="M5" s="1"/>
      <c r="N5" s="1"/>
      <c r="O5" s="1" t="s">
        <v>330</v>
      </c>
    </row>
    <row r="6">
      <c r="A6" s="1">
        <v>2</v>
      </c>
      <c r="B6" s="1" t="s">
        <v>331</v>
      </c>
      <c r="C6" s="1" t="s">
        <v>332</v>
      </c>
      <c r="D6" s="1" t="s">
        <v>145</v>
      </c>
      <c r="E6" s="1">
        <v>2</v>
      </c>
      <c r="F6" s="1"/>
      <c r="G6" s="1" t="s">
        <v>333</v>
      </c>
      <c r="H6" s="1" t="s">
        <v>44</v>
      </c>
      <c r="I6" s="1" t="s">
        <v>44</v>
      </c>
      <c r="J6" s="1" t="s">
        <v>44</v>
      </c>
      <c r="K6" s="1" t="s">
        <v>44</v>
      </c>
      <c r="L6" s="1"/>
      <c r="M6" s="1"/>
      <c r="N6" s="1" t="s">
        <v>390</v>
      </c>
      <c r="O6" s="1"/>
    </row>
    <row r="7">
      <c r="A7" s="1">
        <v>3</v>
      </c>
      <c r="B7" s="1" t="s">
        <v>50</v>
      </c>
      <c r="C7" s="1" t="s">
        <v>51</v>
      </c>
      <c r="D7" s="1" t="s">
        <v>145</v>
      </c>
      <c r="E7" s="1">
        <v>7</v>
      </c>
      <c r="F7" s="1"/>
      <c r="G7" s="1" t="s">
        <v>44</v>
      </c>
      <c r="H7" s="1" t="s">
        <v>389</v>
      </c>
      <c r="I7" s="1" t="s">
        <v>54</v>
      </c>
      <c r="J7" s="1" t="s">
        <v>391</v>
      </c>
      <c r="K7" s="1" t="s">
        <v>226</v>
      </c>
      <c r="L7" s="1" t="s">
        <v>227</v>
      </c>
      <c r="M7" s="1" t="s">
        <v>55</v>
      </c>
      <c r="N7" s="1"/>
      <c r="O7" s="1" t="s">
        <v>188</v>
      </c>
    </row>
    <row r="8">
      <c r="A8" s="1">
        <v>4</v>
      </c>
      <c r="B8" s="1" t="s">
        <v>57</v>
      </c>
      <c r="C8" s="1" t="s">
        <v>229</v>
      </c>
      <c r="D8" s="1" t="s">
        <v>145</v>
      </c>
      <c r="E8" s="1">
        <v>3</v>
      </c>
      <c r="F8" s="1"/>
      <c r="G8" s="1" t="s">
        <v>44</v>
      </c>
      <c r="H8" s="1" t="s">
        <v>389</v>
      </c>
      <c r="I8" s="1" t="s">
        <v>59</v>
      </c>
      <c r="J8" s="1" t="s">
        <v>392</v>
      </c>
      <c r="K8" s="1" t="s">
        <v>226</v>
      </c>
      <c r="L8" s="1" t="s">
        <v>230</v>
      </c>
      <c r="M8" s="1" t="s">
        <v>55</v>
      </c>
      <c r="N8" s="1"/>
      <c r="O8" s="1" t="s">
        <v>189</v>
      </c>
    </row>
    <row r="9">
      <c r="A9" s="1">
        <v>5</v>
      </c>
      <c r="B9" s="1" t="s">
        <v>339</v>
      </c>
      <c r="C9" s="1" t="s">
        <v>340</v>
      </c>
      <c r="D9" s="1" t="s">
        <v>47</v>
      </c>
      <c r="E9" s="1">
        <v>1</v>
      </c>
      <c r="F9" s="1"/>
      <c r="G9" s="1" t="s">
        <v>341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 t="s">
        <v>90</v>
      </c>
      <c r="O9" s="1"/>
    </row>
    <row r="10">
      <c r="A10" s="1">
        <v>6</v>
      </c>
      <c r="B10" s="1" t="s">
        <v>342</v>
      </c>
      <c r="C10" s="1" t="s">
        <v>343</v>
      </c>
      <c r="D10" s="1" t="s">
        <v>47</v>
      </c>
      <c r="E10" s="1">
        <v>1</v>
      </c>
      <c r="F10" s="1"/>
      <c r="G10" s="1" t="s">
        <v>344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90</v>
      </c>
      <c r="O10" s="1"/>
    </row>
    <row r="11">
      <c r="A11" s="1">
        <v>7</v>
      </c>
      <c r="B11" s="1" t="s">
        <v>345</v>
      </c>
      <c r="C11" s="1" t="s">
        <v>346</v>
      </c>
      <c r="D11" s="1" t="s">
        <v>145</v>
      </c>
      <c r="E11" s="1">
        <v>6</v>
      </c>
      <c r="F11" s="1"/>
      <c r="G11" s="1" t="s">
        <v>44</v>
      </c>
      <c r="H11" s="1" t="s">
        <v>393</v>
      </c>
      <c r="I11" s="1" t="s">
        <v>348</v>
      </c>
      <c r="J11" s="1" t="s">
        <v>349</v>
      </c>
      <c r="K11" s="1" t="s">
        <v>226</v>
      </c>
      <c r="L11" s="1" t="s">
        <v>306</v>
      </c>
      <c r="M11" s="1" t="s">
        <v>55</v>
      </c>
      <c r="N11" s="1"/>
      <c r="O11" s="1" t="s">
        <v>350</v>
      </c>
    </row>
    <row r="12">
      <c r="A12" s="1">
        <v>8</v>
      </c>
      <c r="B12" s="1" t="s">
        <v>351</v>
      </c>
      <c r="C12" s="1" t="s">
        <v>352</v>
      </c>
      <c r="D12" s="1" t="s">
        <v>63</v>
      </c>
      <c r="E12" s="1">
        <v>8</v>
      </c>
      <c r="F12" s="1"/>
      <c r="G12" s="1" t="s">
        <v>44</v>
      </c>
      <c r="H12" s="1" t="s">
        <v>389</v>
      </c>
      <c r="I12" s="1" t="s">
        <v>353</v>
      </c>
      <c r="J12" s="1" t="s">
        <v>394</v>
      </c>
      <c r="K12" s="1" t="s">
        <v>226</v>
      </c>
      <c r="L12" s="1" t="s">
        <v>269</v>
      </c>
      <c r="M12" s="1" t="s">
        <v>55</v>
      </c>
      <c r="N12" s="1"/>
      <c r="O12" s="1" t="s">
        <v>354</v>
      </c>
    </row>
    <row r="13">
      <c r="A13" s="1">
        <v>9</v>
      </c>
      <c r="B13" s="1" t="s">
        <v>355</v>
      </c>
      <c r="C13" s="1" t="s">
        <v>356</v>
      </c>
      <c r="D13" s="1" t="s">
        <v>145</v>
      </c>
      <c r="E13" s="1">
        <v>16</v>
      </c>
      <c r="F13" s="1">
        <v>2</v>
      </c>
      <c r="G13" s="1" t="s">
        <v>44</v>
      </c>
      <c r="H13" s="1" t="s">
        <v>389</v>
      </c>
      <c r="I13" s="1" t="s">
        <v>395</v>
      </c>
      <c r="J13" s="1" t="s">
        <v>396</v>
      </c>
      <c r="K13" s="1" t="s">
        <v>297</v>
      </c>
      <c r="L13" s="1" t="s">
        <v>397</v>
      </c>
      <c r="M13" s="1" t="s">
        <v>55</v>
      </c>
      <c r="N13" s="1"/>
      <c r="O13" s="1" t="s">
        <v>398</v>
      </c>
    </row>
    <row r="14">
      <c r="A14" s="1">
        <v>10</v>
      </c>
      <c r="B14" s="1" t="s">
        <v>358</v>
      </c>
      <c r="C14" s="1" t="s">
        <v>359</v>
      </c>
      <c r="D14" s="1" t="s">
        <v>145</v>
      </c>
      <c r="E14" s="1">
        <v>2</v>
      </c>
      <c r="F14" s="1"/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146</v>
      </c>
      <c r="O14" s="1"/>
    </row>
    <row r="15">
      <c r="A15" s="1">
        <v>11</v>
      </c>
      <c r="B15" s="1" t="s">
        <v>360</v>
      </c>
      <c r="C15" s="1" t="s">
        <v>361</v>
      </c>
      <c r="D15" s="1" t="s">
        <v>93</v>
      </c>
      <c r="E15" s="1">
        <v>10</v>
      </c>
      <c r="F15" s="1"/>
      <c r="G15" s="1" t="s">
        <v>362</v>
      </c>
      <c r="H15" s="1" t="s">
        <v>389</v>
      </c>
      <c r="I15" s="1" t="s">
        <v>399</v>
      </c>
      <c r="J15" s="1" t="s">
        <v>400</v>
      </c>
      <c r="K15" s="1" t="s">
        <v>261</v>
      </c>
      <c r="L15" s="1" t="s">
        <v>382</v>
      </c>
      <c r="M15" s="1" t="s">
        <v>55</v>
      </c>
      <c r="N15" s="1"/>
      <c r="O15" s="1" t="s">
        <v>401</v>
      </c>
    </row>
    <row r="16">
      <c r="A16" s="1">
        <v>12</v>
      </c>
      <c r="B16" s="1" t="s">
        <v>369</v>
      </c>
      <c r="C16" s="1" t="s">
        <v>370</v>
      </c>
      <c r="D16" s="1" t="s">
        <v>93</v>
      </c>
      <c r="E16" s="1">
        <v>10</v>
      </c>
      <c r="F16" s="1"/>
      <c r="G16" s="1" t="s">
        <v>362</v>
      </c>
      <c r="H16" s="1" t="s">
        <v>389</v>
      </c>
      <c r="I16" s="1" t="s">
        <v>402</v>
      </c>
      <c r="J16" s="1" t="s">
        <v>403</v>
      </c>
      <c r="K16" s="1" t="s">
        <v>261</v>
      </c>
      <c r="L16" s="1" t="s">
        <v>382</v>
      </c>
      <c r="M16" s="1" t="s">
        <v>55</v>
      </c>
      <c r="N16" s="1"/>
      <c r="O16" s="1" t="s">
        <v>404</v>
      </c>
    </row>
    <row r="17">
      <c r="A17" s="1">
        <v>13</v>
      </c>
      <c r="B17" s="1" t="s">
        <v>371</v>
      </c>
      <c r="C17" s="1" t="s">
        <v>372</v>
      </c>
      <c r="D17" s="1" t="s">
        <v>93</v>
      </c>
      <c r="E17" s="1">
        <v>10</v>
      </c>
      <c r="F17" s="1"/>
      <c r="G17" s="1" t="s">
        <v>362</v>
      </c>
      <c r="H17" s="1" t="s">
        <v>389</v>
      </c>
      <c r="I17" s="1" t="s">
        <v>405</v>
      </c>
      <c r="J17" s="1" t="s">
        <v>406</v>
      </c>
      <c r="K17" s="1" t="s">
        <v>226</v>
      </c>
      <c r="L17" s="1" t="s">
        <v>306</v>
      </c>
      <c r="M17" s="1" t="s">
        <v>55</v>
      </c>
      <c r="N17" s="1"/>
      <c r="O17" s="1" t="s">
        <v>407</v>
      </c>
    </row>
    <row r="18">
      <c r="A18" s="1">
        <v>14</v>
      </c>
      <c r="B18" s="1" t="s">
        <v>377</v>
      </c>
      <c r="C18" s="1" t="s">
        <v>378</v>
      </c>
      <c r="D18" s="1" t="s">
        <v>93</v>
      </c>
      <c r="E18" s="1">
        <v>10</v>
      </c>
      <c r="F18" s="1"/>
      <c r="G18" s="1" t="s">
        <v>379</v>
      </c>
      <c r="H18" s="1" t="s">
        <v>44</v>
      </c>
      <c r="I18" s="1" t="s">
        <v>44</v>
      </c>
      <c r="J18" s="1" t="s">
        <v>44</v>
      </c>
      <c r="K18" s="1" t="s">
        <v>44</v>
      </c>
      <c r="L18" s="1"/>
      <c r="M18" s="1"/>
      <c r="N18" s="1" t="s">
        <v>90</v>
      </c>
      <c r="O18" s="1"/>
    </row>
    <row r="19">
      <c r="A19" s="1">
        <v>15</v>
      </c>
      <c r="B19" s="1" t="s">
        <v>87</v>
      </c>
      <c r="C19" s="1" t="s">
        <v>7</v>
      </c>
      <c r="D19" s="1" t="s">
        <v>93</v>
      </c>
      <c r="E19" s="1">
        <v>60</v>
      </c>
      <c r="F19" s="1"/>
      <c r="G19" s="1" t="s">
        <v>44</v>
      </c>
      <c r="H19" s="1" t="s">
        <v>389</v>
      </c>
      <c r="I19" s="1" t="s">
        <v>384</v>
      </c>
      <c r="J19" s="1" t="s">
        <v>385</v>
      </c>
      <c r="K19" s="1" t="s">
        <v>261</v>
      </c>
      <c r="L19" s="1" t="s">
        <v>386</v>
      </c>
      <c r="M19" s="1" t="s">
        <v>55</v>
      </c>
      <c r="N19" s="1"/>
      <c r="O19" s="1" t="s">
        <v>387</v>
      </c>
    </row>
    <row r="20">
      <c r="A20" s="1">
        <v>16</v>
      </c>
      <c r="B20" s="1" t="s">
        <v>96</v>
      </c>
      <c r="C20" s="1" t="s">
        <v>97</v>
      </c>
      <c r="D20" s="1" t="s">
        <v>98</v>
      </c>
      <c r="E20" s="1"/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99</v>
      </c>
      <c r="C21" s="1" t="s">
        <v>100</v>
      </c>
      <c r="D21" s="1" t="s">
        <v>47</v>
      </c>
      <c r="E21" s="1">
        <v>6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101</v>
      </c>
      <c r="C22" s="1" t="s">
        <v>102</v>
      </c>
      <c r="D22" s="1" t="s">
        <v>98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103</v>
      </c>
      <c r="C23" s="1" t="s">
        <v>104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</sheetData>
  <mergeCells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2021-10-19T06:55:55Z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