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heshy\anomalouscouplings\misc_data\"/>
    </mc:Choice>
  </mc:AlternateContent>
  <bookViews>
    <workbookView xWindow="0" yWindow="0" windowWidth="11110" windowHeight="375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N14" i="2" s="1"/>
  <c r="M13" i="2"/>
  <c r="L13" i="2"/>
  <c r="K13" i="2"/>
  <c r="J13" i="2"/>
  <c r="N13" i="2" s="1"/>
  <c r="M2" i="2"/>
  <c r="L2" i="2"/>
  <c r="K2" i="2"/>
  <c r="J2" i="2"/>
  <c r="M6" i="2"/>
  <c r="L6" i="2"/>
  <c r="K6" i="2"/>
  <c r="J6" i="2"/>
  <c r="M3" i="2"/>
  <c r="L3" i="2"/>
  <c r="K3" i="2"/>
  <c r="J3" i="2"/>
  <c r="N3" i="2" s="1"/>
  <c r="M7" i="2"/>
  <c r="L7" i="2"/>
  <c r="K7" i="2"/>
  <c r="J7" i="2"/>
  <c r="N7" i="2" s="1"/>
  <c r="M11" i="2"/>
  <c r="L11" i="2"/>
  <c r="K11" i="2"/>
  <c r="J11" i="2"/>
  <c r="M4" i="2"/>
  <c r="L4" i="2"/>
  <c r="K4" i="2"/>
  <c r="J4" i="2"/>
  <c r="M12" i="2"/>
  <c r="L12" i="2"/>
  <c r="K12" i="2"/>
  <c r="J12" i="2"/>
  <c r="N12" i="2" s="1"/>
  <c r="M10" i="2"/>
  <c r="L10" i="2"/>
  <c r="K10" i="2"/>
  <c r="J10" i="2"/>
  <c r="N10" i="2" s="1"/>
  <c r="M9" i="2"/>
  <c r="L9" i="2"/>
  <c r="K9" i="2"/>
  <c r="J9" i="2"/>
  <c r="M5" i="2"/>
  <c r="L5" i="2"/>
  <c r="K5" i="2"/>
  <c r="J5" i="2"/>
  <c r="M8" i="2"/>
  <c r="L8" i="2"/>
  <c r="K8" i="2"/>
  <c r="J8" i="2"/>
  <c r="N8" i="2" s="1"/>
  <c r="I14" i="2"/>
  <c r="I13" i="2"/>
  <c r="I2" i="2"/>
  <c r="I6" i="2"/>
  <c r="I3" i="2"/>
  <c r="I7" i="2"/>
  <c r="I11" i="2"/>
  <c r="I4" i="2"/>
  <c r="I12" i="2"/>
  <c r="I10" i="2"/>
  <c r="I9" i="2"/>
  <c r="I5" i="2"/>
  <c r="I8" i="2"/>
  <c r="I1" i="2"/>
  <c r="M1" i="2"/>
  <c r="L1" i="2"/>
  <c r="K1" i="2"/>
  <c r="J1" i="2"/>
  <c r="H14" i="2"/>
  <c r="H13" i="2"/>
  <c r="H2" i="2"/>
  <c r="H6" i="2"/>
  <c r="H3" i="2"/>
  <c r="H7" i="2"/>
  <c r="H11" i="2"/>
  <c r="H4" i="2"/>
  <c r="H12" i="2"/>
  <c r="H10" i="2"/>
  <c r="H9" i="2"/>
  <c r="H5" i="2"/>
  <c r="H8" i="2"/>
  <c r="H1" i="2"/>
  <c r="F16" i="2"/>
  <c r="E16" i="2"/>
  <c r="D16" i="2"/>
  <c r="C16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N5" i="2" l="1"/>
  <c r="N9" i="2"/>
  <c r="N4" i="2"/>
  <c r="N11" i="2"/>
  <c r="N6" i="2"/>
  <c r="N2" i="2"/>
</calcChain>
</file>

<file path=xl/sharedStrings.xml><?xml version="1.0" encoding="utf-8"?>
<sst xmlns="http://schemas.openxmlformats.org/spreadsheetml/2006/main" count="145" uniqueCount="18">
  <si>
    <t>ZZ decay</t>
  </si>
  <si>
    <t>Z decay</t>
  </si>
  <si>
    <t>2t2x</t>
  </si>
  <si>
    <t>2l2t</t>
  </si>
  <si>
    <t>2l2x</t>
  </si>
  <si>
    <t>2l</t>
  </si>
  <si>
    <t>2x</t>
  </si>
  <si>
    <t>2t</t>
  </si>
  <si>
    <t>4l</t>
  </si>
  <si>
    <t>4t</t>
  </si>
  <si>
    <t>nevents</t>
  </si>
  <si>
    <t>a2</t>
  </si>
  <si>
    <t>SM</t>
  </si>
  <si>
    <t>0-</t>
  </si>
  <si>
    <t>L1</t>
  </si>
  <si>
    <t>a3</t>
  </si>
  <si>
    <t>total, any mass</t>
  </si>
  <si>
    <t>average (for 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</si>
</sst>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A4" workbookViewId="0">
      <selection activeCell="P17" sqref="P17"/>
    </sheetView>
  </sheetViews>
  <sheetFormatPr defaultRowHeight="14.5" x14ac:dyDescent="0.35"/>
  <sheetData>
    <row r="1" spans="1:20" x14ac:dyDescent="0.35">
      <c r="A1" s="1" t="s">
        <v>12</v>
      </c>
      <c r="B1" s="1"/>
      <c r="C1" s="1"/>
      <c r="F1" s="1" t="s">
        <v>11</v>
      </c>
      <c r="G1" s="1"/>
      <c r="H1" s="1"/>
      <c r="J1" s="1" t="s">
        <v>13</v>
      </c>
      <c r="K1" s="1"/>
      <c r="L1" s="1"/>
      <c r="N1" s="1" t="s">
        <v>14</v>
      </c>
      <c r="O1" s="1"/>
      <c r="P1" s="1"/>
      <c r="R1" s="2"/>
      <c r="S1" s="2"/>
      <c r="T1" s="2"/>
    </row>
    <row r="2" spans="1:20" x14ac:dyDescent="0.35">
      <c r="A2" t="s">
        <v>0</v>
      </c>
      <c r="B2" t="s">
        <v>1</v>
      </c>
      <c r="C2" t="s">
        <v>10</v>
      </c>
      <c r="F2" t="s">
        <v>0</v>
      </c>
      <c r="G2" t="s">
        <v>1</v>
      </c>
      <c r="H2" t="s">
        <v>10</v>
      </c>
      <c r="J2" t="s">
        <v>0</v>
      </c>
      <c r="K2" t="s">
        <v>1</v>
      </c>
      <c r="L2" t="s">
        <v>10</v>
      </c>
      <c r="N2" t="s">
        <v>0</v>
      </c>
      <c r="O2" t="s">
        <v>1</v>
      </c>
      <c r="P2" t="s">
        <v>10</v>
      </c>
    </row>
    <row r="3" spans="1:20" x14ac:dyDescent="0.35">
      <c r="A3" t="s">
        <v>3</v>
      </c>
      <c r="B3" t="s">
        <v>5</v>
      </c>
      <c r="C3">
        <v>324</v>
      </c>
      <c r="F3" t="s">
        <v>3</v>
      </c>
      <c r="G3" t="s">
        <v>5</v>
      </c>
      <c r="H3">
        <v>142</v>
      </c>
      <c r="J3" t="s">
        <v>3</v>
      </c>
      <c r="K3" t="s">
        <v>5</v>
      </c>
      <c r="L3">
        <v>104</v>
      </c>
      <c r="N3" t="s">
        <v>3</v>
      </c>
      <c r="O3" t="s">
        <v>5</v>
      </c>
      <c r="P3">
        <v>8</v>
      </c>
    </row>
    <row r="4" spans="1:20" x14ac:dyDescent="0.35">
      <c r="A4" t="s">
        <v>3</v>
      </c>
      <c r="B4" t="s">
        <v>7</v>
      </c>
      <c r="C4">
        <v>18</v>
      </c>
      <c r="F4" t="s">
        <v>3</v>
      </c>
      <c r="G4" t="s">
        <v>7</v>
      </c>
      <c r="H4">
        <v>19</v>
      </c>
      <c r="J4" t="s">
        <v>3</v>
      </c>
      <c r="K4" t="s">
        <v>7</v>
      </c>
      <c r="L4">
        <v>19</v>
      </c>
      <c r="N4" t="s">
        <v>3</v>
      </c>
      <c r="O4" t="s">
        <v>7</v>
      </c>
      <c r="P4">
        <v>2</v>
      </c>
    </row>
    <row r="5" spans="1:20" x14ac:dyDescent="0.35">
      <c r="A5" t="s">
        <v>3</v>
      </c>
      <c r="B5" t="s">
        <v>6</v>
      </c>
      <c r="C5">
        <v>70</v>
      </c>
      <c r="F5" t="s">
        <v>3</v>
      </c>
      <c r="G5" t="s">
        <v>6</v>
      </c>
      <c r="H5">
        <v>66</v>
      </c>
      <c r="J5" t="s">
        <v>3</v>
      </c>
      <c r="K5" t="s">
        <v>6</v>
      </c>
      <c r="L5">
        <v>101</v>
      </c>
      <c r="N5" t="s">
        <v>3</v>
      </c>
      <c r="O5" t="s">
        <v>6</v>
      </c>
      <c r="P5">
        <v>39</v>
      </c>
    </row>
    <row r="6" spans="1:20" x14ac:dyDescent="0.35">
      <c r="A6" t="s">
        <v>4</v>
      </c>
      <c r="B6" t="s">
        <v>5</v>
      </c>
      <c r="C6">
        <v>7020</v>
      </c>
      <c r="F6" t="s">
        <v>4</v>
      </c>
      <c r="G6" t="s">
        <v>5</v>
      </c>
      <c r="H6">
        <v>2210</v>
      </c>
      <c r="J6" t="s">
        <v>4</v>
      </c>
      <c r="K6" t="s">
        <v>5</v>
      </c>
      <c r="L6">
        <v>1247</v>
      </c>
      <c r="N6" t="s">
        <v>4</v>
      </c>
      <c r="O6" t="s">
        <v>5</v>
      </c>
      <c r="P6">
        <v>279</v>
      </c>
    </row>
    <row r="7" spans="1:20" x14ac:dyDescent="0.35">
      <c r="A7" t="s">
        <v>4</v>
      </c>
      <c r="B7" t="s">
        <v>7</v>
      </c>
      <c r="C7">
        <v>128</v>
      </c>
      <c r="F7" t="s">
        <v>4</v>
      </c>
      <c r="G7" t="s">
        <v>7</v>
      </c>
      <c r="H7">
        <v>76</v>
      </c>
      <c r="J7" t="s">
        <v>4</v>
      </c>
      <c r="K7" t="s">
        <v>7</v>
      </c>
      <c r="L7">
        <v>68</v>
      </c>
      <c r="N7" t="s">
        <v>4</v>
      </c>
      <c r="O7" t="s">
        <v>7</v>
      </c>
      <c r="P7">
        <v>14</v>
      </c>
    </row>
    <row r="8" spans="1:20" x14ac:dyDescent="0.35">
      <c r="A8" t="s">
        <v>2</v>
      </c>
      <c r="B8" t="s">
        <v>5</v>
      </c>
      <c r="C8">
        <v>83</v>
      </c>
      <c r="F8" t="s">
        <v>2</v>
      </c>
      <c r="G8" t="s">
        <v>5</v>
      </c>
      <c r="H8">
        <v>39</v>
      </c>
      <c r="J8" t="s">
        <v>2</v>
      </c>
      <c r="K8" t="s">
        <v>5</v>
      </c>
      <c r="L8">
        <v>24</v>
      </c>
      <c r="N8" t="s">
        <v>2</v>
      </c>
      <c r="O8" t="s">
        <v>5</v>
      </c>
      <c r="P8">
        <v>6</v>
      </c>
    </row>
    <row r="9" spans="1:20" x14ac:dyDescent="0.35">
      <c r="A9" t="s">
        <v>2</v>
      </c>
      <c r="B9" t="s">
        <v>7</v>
      </c>
      <c r="C9">
        <v>1</v>
      </c>
      <c r="F9" t="s">
        <v>2</v>
      </c>
      <c r="G9" t="s">
        <v>7</v>
      </c>
      <c r="H9">
        <v>2</v>
      </c>
    </row>
    <row r="10" spans="1:20" x14ac:dyDescent="0.35">
      <c r="A10" t="s">
        <v>8</v>
      </c>
      <c r="B10" t="s">
        <v>5</v>
      </c>
      <c r="C10">
        <v>1720</v>
      </c>
      <c r="F10" t="s">
        <v>8</v>
      </c>
      <c r="G10" t="s">
        <v>5</v>
      </c>
      <c r="H10">
        <v>1693</v>
      </c>
      <c r="J10" t="s">
        <v>8</v>
      </c>
      <c r="K10" t="s">
        <v>5</v>
      </c>
      <c r="L10">
        <v>1781</v>
      </c>
      <c r="N10" t="s">
        <v>8</v>
      </c>
      <c r="O10" t="s">
        <v>5</v>
      </c>
      <c r="P10">
        <v>419</v>
      </c>
    </row>
    <row r="11" spans="1:20" x14ac:dyDescent="0.35">
      <c r="A11" t="s">
        <v>8</v>
      </c>
      <c r="B11" t="s">
        <v>7</v>
      </c>
      <c r="C11">
        <v>1085</v>
      </c>
      <c r="F11" t="s">
        <v>8</v>
      </c>
      <c r="G11" t="s">
        <v>7</v>
      </c>
      <c r="H11">
        <v>1086</v>
      </c>
      <c r="J11" t="s">
        <v>8</v>
      </c>
      <c r="K11" t="s">
        <v>7</v>
      </c>
      <c r="L11">
        <v>1329</v>
      </c>
      <c r="N11" t="s">
        <v>8</v>
      </c>
      <c r="O11" t="s">
        <v>7</v>
      </c>
      <c r="P11">
        <v>457</v>
      </c>
    </row>
    <row r="12" spans="1:20" x14ac:dyDescent="0.35">
      <c r="A12" t="s">
        <v>8</v>
      </c>
      <c r="B12" t="s">
        <v>6</v>
      </c>
      <c r="C12">
        <v>29422</v>
      </c>
      <c r="F12" t="s">
        <v>8</v>
      </c>
      <c r="G12" t="s">
        <v>6</v>
      </c>
      <c r="H12">
        <v>28356</v>
      </c>
      <c r="J12" t="s">
        <v>8</v>
      </c>
      <c r="K12" t="s">
        <v>6</v>
      </c>
      <c r="L12">
        <v>35182</v>
      </c>
      <c r="N12" t="s">
        <v>8</v>
      </c>
      <c r="O12" t="s">
        <v>6</v>
      </c>
      <c r="P12">
        <v>12374</v>
      </c>
    </row>
    <row r="13" spans="1:20" x14ac:dyDescent="0.35">
      <c r="A13" t="s">
        <v>9</v>
      </c>
      <c r="B13" t="s">
        <v>5</v>
      </c>
      <c r="C13">
        <v>4</v>
      </c>
      <c r="F13" t="s">
        <v>9</v>
      </c>
      <c r="G13" t="s">
        <v>5</v>
      </c>
      <c r="H13">
        <v>3</v>
      </c>
      <c r="N13" t="s">
        <v>9</v>
      </c>
      <c r="O13" t="s">
        <v>5</v>
      </c>
      <c r="P13">
        <v>1</v>
      </c>
    </row>
    <row r="14" spans="1:20" x14ac:dyDescent="0.35">
      <c r="F14" t="s">
        <v>9</v>
      </c>
      <c r="G14" t="s">
        <v>7</v>
      </c>
      <c r="H14">
        <v>1</v>
      </c>
      <c r="J14" t="s">
        <v>9</v>
      </c>
      <c r="K14" t="s">
        <v>7</v>
      </c>
      <c r="L14">
        <v>1</v>
      </c>
    </row>
    <row r="17" spans="3:16" x14ac:dyDescent="0.35">
      <c r="C17">
        <v>102224</v>
      </c>
      <c r="H17">
        <v>83741</v>
      </c>
      <c r="L17">
        <v>106975</v>
      </c>
      <c r="P17">
        <v>33173</v>
      </c>
    </row>
  </sheetData>
  <sortState ref="N3:P12">
    <sortCondition ref="N3:N12"/>
    <sortCondition ref="O3:O12"/>
  </sortState>
  <mergeCells count="4">
    <mergeCell ref="F1:H1"/>
    <mergeCell ref="A1:C1"/>
    <mergeCell ref="J1:L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8" sqref="L8"/>
    </sheetView>
  </sheetViews>
  <sheetFormatPr defaultRowHeight="14.5" x14ac:dyDescent="0.35"/>
  <cols>
    <col min="14" max="14" width="15.36328125" hidden="1" customWidth="1"/>
  </cols>
  <sheetData>
    <row r="1" spans="1:14" x14ac:dyDescent="0.35">
      <c r="A1" t="s">
        <v>0</v>
      </c>
      <c r="B1" t="s">
        <v>1</v>
      </c>
      <c r="C1" t="s">
        <v>12</v>
      </c>
      <c r="D1" t="s">
        <v>11</v>
      </c>
      <c r="E1" t="s">
        <v>15</v>
      </c>
      <c r="F1" t="s">
        <v>14</v>
      </c>
      <c r="H1" t="str">
        <f>A1</f>
        <v>ZZ decay</v>
      </c>
      <c r="I1" t="str">
        <f t="shared" ref="I1:I14" si="0">B1</f>
        <v>Z decay</v>
      </c>
      <c r="J1" t="str">
        <f t="shared" ref="I1:M1" si="1">C1</f>
        <v>SM</v>
      </c>
      <c r="K1" t="str">
        <f t="shared" si="1"/>
        <v>a2</v>
      </c>
      <c r="L1" t="str">
        <f t="shared" si="1"/>
        <v>a3</v>
      </c>
      <c r="M1" t="str">
        <f t="shared" si="1"/>
        <v>L1</v>
      </c>
      <c r="N1" t="s">
        <v>17</v>
      </c>
    </row>
    <row r="2" spans="1:14" x14ac:dyDescent="0.35">
      <c r="A2" t="str">
        <f>Sheet1!F3</f>
        <v>2l2t</v>
      </c>
      <c r="B2" t="str">
        <f>Sheet1!G3</f>
        <v>2l</v>
      </c>
      <c r="C2">
        <f>Sheet1!C3</f>
        <v>324</v>
      </c>
      <c r="D2">
        <f>Sheet1!H3</f>
        <v>142</v>
      </c>
      <c r="E2">
        <f>Sheet1!L3</f>
        <v>104</v>
      </c>
      <c r="F2">
        <f>Sheet1!P3</f>
        <v>8</v>
      </c>
      <c r="H2" t="str">
        <f>A2</f>
        <v>2l2t</v>
      </c>
      <c r="I2" t="str">
        <f>B2</f>
        <v>2l</v>
      </c>
      <c r="J2" s="4">
        <f>C2/C$16</f>
        <v>3.1695100954766005E-3</v>
      </c>
      <c r="K2" s="4">
        <f>D2/D$16</f>
        <v>1.6957046130330424E-3</v>
      </c>
      <c r="L2" s="4">
        <f>E2/E$16</f>
        <v>9.7218976396354286E-4</v>
      </c>
      <c r="M2" s="4">
        <f>F2/F$16</f>
        <v>2.4115997950140174E-4</v>
      </c>
      <c r="N2" s="5">
        <f>AVERAGE(J2:M2)</f>
        <v>1.5196411129936467E-3</v>
      </c>
    </row>
    <row r="3" spans="1:14" x14ac:dyDescent="0.35">
      <c r="A3" t="str">
        <f>Sheet1!F4</f>
        <v>2l2t</v>
      </c>
      <c r="B3" t="str">
        <f>Sheet1!G4</f>
        <v>2t</v>
      </c>
      <c r="C3">
        <f>Sheet1!C4</f>
        <v>18</v>
      </c>
      <c r="D3">
        <f>Sheet1!H4</f>
        <v>19</v>
      </c>
      <c r="E3">
        <f>Sheet1!L4</f>
        <v>19</v>
      </c>
      <c r="F3">
        <f>Sheet1!P4</f>
        <v>2</v>
      </c>
      <c r="H3" t="str">
        <f>A3</f>
        <v>2l2t</v>
      </c>
      <c r="I3" t="str">
        <f>B3</f>
        <v>2t</v>
      </c>
      <c r="J3" s="4">
        <f>C3/C$16</f>
        <v>1.7608389419314447E-4</v>
      </c>
      <c r="K3" s="4">
        <f>D3/D$16</f>
        <v>2.2689005385653383E-4</v>
      </c>
      <c r="L3" s="4">
        <f>E3/E$16</f>
        <v>1.7761159149333957E-4</v>
      </c>
      <c r="M3" s="4">
        <f>F3/F$16</f>
        <v>6.0289994875350435E-5</v>
      </c>
      <c r="N3" s="5">
        <f>AVERAGE(J3:M3)</f>
        <v>1.6021888360459209E-4</v>
      </c>
    </row>
    <row r="4" spans="1:14" x14ac:dyDescent="0.35">
      <c r="A4" t="str">
        <f>Sheet1!F5</f>
        <v>2l2t</v>
      </c>
      <c r="B4" t="str">
        <f>Sheet1!G5</f>
        <v>2x</v>
      </c>
      <c r="C4">
        <f>Sheet1!C5</f>
        <v>70</v>
      </c>
      <c r="D4">
        <f>Sheet1!H5</f>
        <v>66</v>
      </c>
      <c r="E4">
        <f>Sheet1!L5</f>
        <v>101</v>
      </c>
      <c r="F4">
        <f>Sheet1!P5</f>
        <v>39</v>
      </c>
      <c r="H4" t="str">
        <f>A4</f>
        <v>2l2t</v>
      </c>
      <c r="I4" t="str">
        <f>B4</f>
        <v>2x</v>
      </c>
      <c r="J4" s="4">
        <f>C4/C$16</f>
        <v>6.8477069964000621E-4</v>
      </c>
      <c r="K4" s="4">
        <f>D4/D$16</f>
        <v>7.8814439760690699E-4</v>
      </c>
      <c r="L4" s="4">
        <f>E4/E$16</f>
        <v>9.4414582846459453E-4</v>
      </c>
      <c r="M4" s="4">
        <f>F4/F$16</f>
        <v>1.1756549000693335E-3</v>
      </c>
      <c r="N4" s="5">
        <f>AVERAGE(J4:M4)</f>
        <v>8.9817895644521027E-4</v>
      </c>
    </row>
    <row r="5" spans="1:14" x14ac:dyDescent="0.35">
      <c r="A5" t="str">
        <f>Sheet1!F6</f>
        <v>2l2x</v>
      </c>
      <c r="B5" t="str">
        <f>Sheet1!G6</f>
        <v>2l</v>
      </c>
      <c r="C5">
        <f>Sheet1!C6</f>
        <v>7020</v>
      </c>
      <c r="D5">
        <f>Sheet1!H6</f>
        <v>2210</v>
      </c>
      <c r="E5">
        <f>Sheet1!L6</f>
        <v>1247</v>
      </c>
      <c r="F5">
        <f>Sheet1!P6</f>
        <v>279</v>
      </c>
      <c r="H5" t="str">
        <f>A5</f>
        <v>2l2x</v>
      </c>
      <c r="I5" t="str">
        <f>B5</f>
        <v>2l</v>
      </c>
      <c r="J5" s="4">
        <f>C5/C$16</f>
        <v>6.8672718735326349E-2</v>
      </c>
      <c r="K5" s="4">
        <f>D5/D$16</f>
        <v>2.6390895738049463E-2</v>
      </c>
      <c r="L5" s="4">
        <f>E5/E$16</f>
        <v>1.1656929189062866E-2</v>
      </c>
      <c r="M5" s="4">
        <f>F5/F$16</f>
        <v>8.4104542851113854E-3</v>
      </c>
      <c r="N5" s="5">
        <f>AVERAGE(J5:M5)</f>
        <v>2.878274948688752E-2</v>
      </c>
    </row>
    <row r="6" spans="1:14" x14ac:dyDescent="0.35">
      <c r="A6" t="str">
        <f>Sheet1!F7</f>
        <v>2l2x</v>
      </c>
      <c r="B6" t="str">
        <f>Sheet1!G7</f>
        <v>2t</v>
      </c>
      <c r="C6">
        <f>Sheet1!C7</f>
        <v>128</v>
      </c>
      <c r="D6">
        <f>Sheet1!H7</f>
        <v>76</v>
      </c>
      <c r="E6">
        <f>Sheet1!L7</f>
        <v>68</v>
      </c>
      <c r="F6">
        <f>Sheet1!P7</f>
        <v>14</v>
      </c>
      <c r="H6" t="str">
        <f>A6</f>
        <v>2l2x</v>
      </c>
      <c r="I6" t="str">
        <f>B6</f>
        <v>2t</v>
      </c>
      <c r="J6" s="4">
        <f>C6/C$16</f>
        <v>1.2521521364845828E-3</v>
      </c>
      <c r="K6" s="4">
        <f>D6/D$16</f>
        <v>9.0756021542613534E-4</v>
      </c>
      <c r="L6" s="4">
        <f>E6/E$16</f>
        <v>6.356625379761627E-4</v>
      </c>
      <c r="M6" s="4">
        <f>F6/F$16</f>
        <v>4.2202996412745304E-4</v>
      </c>
      <c r="N6" s="5">
        <f>AVERAGE(J6:M6)</f>
        <v>8.0435121350358354E-4</v>
      </c>
    </row>
    <row r="7" spans="1:14" x14ac:dyDescent="0.35">
      <c r="A7" t="str">
        <f>Sheet1!F8</f>
        <v>2t2x</v>
      </c>
      <c r="B7" t="str">
        <f>Sheet1!G8</f>
        <v>2l</v>
      </c>
      <c r="C7">
        <f>Sheet1!C8</f>
        <v>83</v>
      </c>
      <c r="D7">
        <f>Sheet1!H8</f>
        <v>39</v>
      </c>
      <c r="E7">
        <f>Sheet1!L8</f>
        <v>24</v>
      </c>
      <c r="F7">
        <f>Sheet1!P8</f>
        <v>6</v>
      </c>
      <c r="H7" t="str">
        <f>A7</f>
        <v>2t2x</v>
      </c>
      <c r="I7" t="str">
        <f>B7</f>
        <v>2l</v>
      </c>
      <c r="J7" s="4">
        <f>C7/C$16</f>
        <v>8.119424010017217E-4</v>
      </c>
      <c r="K7" s="4">
        <f>D7/D$16</f>
        <v>4.657216894949905E-4</v>
      </c>
      <c r="L7" s="4">
        <f>E7/E$16</f>
        <v>2.2435148399158682E-4</v>
      </c>
      <c r="M7" s="4">
        <f>F7/F$16</f>
        <v>1.808699846260513E-4</v>
      </c>
      <c r="N7" s="5">
        <f>AVERAGE(J7:M7)</f>
        <v>4.2072138977858754E-4</v>
      </c>
    </row>
    <row r="8" spans="1:14" x14ac:dyDescent="0.35">
      <c r="A8" t="str">
        <f>Sheet1!F9</f>
        <v>2t2x</v>
      </c>
      <c r="B8" t="str">
        <f>Sheet1!G9</f>
        <v>2t</v>
      </c>
      <c r="C8">
        <f>Sheet1!C9</f>
        <v>1</v>
      </c>
      <c r="D8">
        <f>Sheet1!H9</f>
        <v>2</v>
      </c>
      <c r="E8">
        <f>Sheet1!L9</f>
        <v>0</v>
      </c>
      <c r="F8">
        <f>Sheet1!P9</f>
        <v>0</v>
      </c>
      <c r="H8" t="str">
        <f>A8</f>
        <v>2t2x</v>
      </c>
      <c r="I8" t="str">
        <f>B8</f>
        <v>2t</v>
      </c>
      <c r="J8" s="4">
        <f>C8/C$16</f>
        <v>9.7824385662858034E-6</v>
      </c>
      <c r="K8" s="4">
        <f>D8/D$16</f>
        <v>2.3883163563845666E-5</v>
      </c>
      <c r="L8" s="4">
        <f>E8/E$16</f>
        <v>0</v>
      </c>
      <c r="M8" s="4">
        <f>F8/F$16</f>
        <v>0</v>
      </c>
      <c r="N8" s="5">
        <f>AVERAGE(J8:M8)</f>
        <v>8.4164005325328678E-6</v>
      </c>
    </row>
    <row r="9" spans="1:14" x14ac:dyDescent="0.35">
      <c r="A9" t="str">
        <f>Sheet1!F10</f>
        <v>4l</v>
      </c>
      <c r="B9" t="str">
        <f>Sheet1!G10</f>
        <v>2l</v>
      </c>
      <c r="C9">
        <f>Sheet1!C10</f>
        <v>1720</v>
      </c>
      <c r="D9">
        <f>Sheet1!H10</f>
        <v>1693</v>
      </c>
      <c r="E9">
        <f>Sheet1!L10</f>
        <v>1781</v>
      </c>
      <c r="F9">
        <f>Sheet1!P10</f>
        <v>419</v>
      </c>
      <c r="H9" t="str">
        <f>A9</f>
        <v>4l</v>
      </c>
      <c r="I9" t="str">
        <f>B9</f>
        <v>2l</v>
      </c>
      <c r="J9" s="4">
        <f>C9/C$16</f>
        <v>1.6825794334011584E-2</v>
      </c>
      <c r="K9" s="4">
        <f>D9/D$16</f>
        <v>2.0217097956795358E-2</v>
      </c>
      <c r="L9" s="4">
        <f>E9/E$16</f>
        <v>1.6648749707875672E-2</v>
      </c>
      <c r="M9" s="4">
        <f>F9/F$16</f>
        <v>1.2630753926385916E-2</v>
      </c>
      <c r="N9" s="5">
        <f>AVERAGE(J9:M9)</f>
        <v>1.6580598981267132E-2</v>
      </c>
    </row>
    <row r="10" spans="1:14" x14ac:dyDescent="0.35">
      <c r="A10" t="str">
        <f>Sheet1!F11</f>
        <v>4l</v>
      </c>
      <c r="B10" t="str">
        <f>Sheet1!G11</f>
        <v>2t</v>
      </c>
      <c r="C10">
        <f>Sheet1!C11</f>
        <v>1085</v>
      </c>
      <c r="D10">
        <f>Sheet1!H11</f>
        <v>1086</v>
      </c>
      <c r="E10">
        <f>Sheet1!L11</f>
        <v>1329</v>
      </c>
      <c r="F10">
        <f>Sheet1!P11</f>
        <v>457</v>
      </c>
      <c r="H10" t="str">
        <f>A10</f>
        <v>4l</v>
      </c>
      <c r="I10" t="str">
        <f>B10</f>
        <v>2t</v>
      </c>
      <c r="J10" s="4">
        <f>C10/C$16</f>
        <v>1.0613945844420098E-2</v>
      </c>
      <c r="K10" s="4">
        <f>D10/D$16</f>
        <v>1.2968557815168197E-2</v>
      </c>
      <c r="L10" s="4">
        <f>E10/E$16</f>
        <v>1.242346342603412E-2</v>
      </c>
      <c r="M10" s="4">
        <f>F10/F$16</f>
        <v>1.3776263829017574E-2</v>
      </c>
      <c r="N10" s="5">
        <f>AVERAGE(J10:M10)</f>
        <v>1.2445557728659996E-2</v>
      </c>
    </row>
    <row r="11" spans="1:14" x14ac:dyDescent="0.35">
      <c r="A11" t="str">
        <f>Sheet1!F12</f>
        <v>4l</v>
      </c>
      <c r="B11" t="str">
        <f>Sheet1!G12</f>
        <v>2x</v>
      </c>
      <c r="C11">
        <f>Sheet1!C12</f>
        <v>29422</v>
      </c>
      <c r="D11">
        <f>Sheet1!H12</f>
        <v>28356</v>
      </c>
      <c r="E11">
        <f>Sheet1!L12</f>
        <v>35182</v>
      </c>
      <c r="F11">
        <f>Sheet1!P12</f>
        <v>12374</v>
      </c>
      <c r="H11" t="str">
        <f>A11</f>
        <v>4l</v>
      </c>
      <c r="I11" t="str">
        <f>B11</f>
        <v>2x</v>
      </c>
      <c r="J11" s="4">
        <f>C11/C$16</f>
        <v>0.28781890749726091</v>
      </c>
      <c r="K11" s="4">
        <f>D11/D$16</f>
        <v>0.33861549300820387</v>
      </c>
      <c r="L11" s="4">
        <f>E11/E$16</f>
        <v>0.32888057957466699</v>
      </c>
      <c r="M11" s="4">
        <f>F11/F$16</f>
        <v>0.37301419829379312</v>
      </c>
      <c r="N11" s="5">
        <f>AVERAGE(J11:M11)</f>
        <v>0.33208229459348121</v>
      </c>
    </row>
    <row r="12" spans="1:14" x14ac:dyDescent="0.35">
      <c r="A12" t="str">
        <f>Sheet1!F13</f>
        <v>4t</v>
      </c>
      <c r="B12" t="str">
        <f>Sheet1!G13</f>
        <v>2l</v>
      </c>
      <c r="C12">
        <f>Sheet1!C13</f>
        <v>4</v>
      </c>
      <c r="D12">
        <f>Sheet1!H13</f>
        <v>3</v>
      </c>
      <c r="E12">
        <f>Sheet1!L13</f>
        <v>0</v>
      </c>
      <c r="F12">
        <f>Sheet1!P13</f>
        <v>1</v>
      </c>
      <c r="H12" t="str">
        <f>A12</f>
        <v>4t</v>
      </c>
      <c r="I12" t="str">
        <f>B12</f>
        <v>2l</v>
      </c>
      <c r="J12" s="4">
        <f>C12/C$16</f>
        <v>3.9129754265143214E-5</v>
      </c>
      <c r="K12" s="4">
        <f>D12/D$16</f>
        <v>3.5824745345768498E-5</v>
      </c>
      <c r="L12" s="4">
        <f>E12/E$16</f>
        <v>0</v>
      </c>
      <c r="M12" s="4">
        <f>F12/F$16</f>
        <v>3.0144997437675218E-5</v>
      </c>
      <c r="N12" s="5">
        <f>AVERAGE(J12:M12)</f>
        <v>2.6274874262146733E-5</v>
      </c>
    </row>
    <row r="13" spans="1:14" x14ac:dyDescent="0.35">
      <c r="A13" t="str">
        <f>Sheet1!F14</f>
        <v>4t</v>
      </c>
      <c r="B13" t="str">
        <f>Sheet1!G14</f>
        <v>2t</v>
      </c>
      <c r="C13">
        <f>Sheet1!C14</f>
        <v>0</v>
      </c>
      <c r="D13">
        <f>Sheet1!H14</f>
        <v>1</v>
      </c>
      <c r="E13">
        <f>Sheet1!L14</f>
        <v>1</v>
      </c>
      <c r="F13">
        <f>Sheet1!P14</f>
        <v>0</v>
      </c>
      <c r="H13" t="str">
        <f>A13</f>
        <v>4t</v>
      </c>
      <c r="I13" t="str">
        <f>B13</f>
        <v>2t</v>
      </c>
      <c r="J13" s="4">
        <f>C13/C$16</f>
        <v>0</v>
      </c>
      <c r="K13" s="4">
        <f>D13/D$16</f>
        <v>1.1941581781922833E-5</v>
      </c>
      <c r="L13" s="4">
        <f>E13/E$16</f>
        <v>9.3479784996494508E-6</v>
      </c>
      <c r="M13" s="4">
        <f>F13/F$16</f>
        <v>0</v>
      </c>
      <c r="N13" s="5">
        <f>AVERAGE(J13:M13)</f>
        <v>5.3223900703930706E-6</v>
      </c>
    </row>
    <row r="14" spans="1:14" x14ac:dyDescent="0.35">
      <c r="A14" t="s">
        <v>9</v>
      </c>
      <c r="B14" t="s">
        <v>6</v>
      </c>
      <c r="C14">
        <f>Sheet1!C15</f>
        <v>0</v>
      </c>
      <c r="D14">
        <f>Sheet1!H15</f>
        <v>0</v>
      </c>
      <c r="E14">
        <f>Sheet1!L15</f>
        <v>0</v>
      </c>
      <c r="F14">
        <f>Sheet1!P15</f>
        <v>0</v>
      </c>
      <c r="H14" t="str">
        <f>A14</f>
        <v>4t</v>
      </c>
      <c r="I14" t="str">
        <f>B14</f>
        <v>2x</v>
      </c>
      <c r="J14" s="4">
        <f>C14/C$16</f>
        <v>0</v>
      </c>
      <c r="K14" s="4">
        <f>D14/D$16</f>
        <v>0</v>
      </c>
      <c r="L14" s="4">
        <f>E14/E$16</f>
        <v>0</v>
      </c>
      <c r="M14" s="4">
        <f>F14/F$16</f>
        <v>0</v>
      </c>
      <c r="N14" s="5">
        <f>AVERAGE(J14:M14)</f>
        <v>0</v>
      </c>
    </row>
    <row r="16" spans="1:14" x14ac:dyDescent="0.35">
      <c r="A16" s="3" t="s">
        <v>16</v>
      </c>
      <c r="B16" s="3"/>
      <c r="C16">
        <f>Sheet1!C17</f>
        <v>102224</v>
      </c>
      <c r="D16">
        <f>Sheet1!H17</f>
        <v>83741</v>
      </c>
      <c r="E16">
        <f>Sheet1!L17</f>
        <v>106975</v>
      </c>
      <c r="F16">
        <f>Sheet1!P17</f>
        <v>33173</v>
      </c>
    </row>
  </sheetData>
  <sortState ref="H2:N14">
    <sortCondition descending="1" ref="N2:N14"/>
  </sortState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8" sqref="H8"/>
    </sheetView>
  </sheetViews>
  <sheetFormatPr defaultRowHeight="14.5" x14ac:dyDescent="0.35"/>
  <cols>
    <col min="7" max="7" width="15.36328125" hidden="1" customWidth="1"/>
  </cols>
  <sheetData>
    <row r="1" spans="1:7" x14ac:dyDescent="0.35">
      <c r="A1" t="s">
        <v>0</v>
      </c>
      <c r="B1" t="s">
        <v>1</v>
      </c>
      <c r="C1" t="s">
        <v>12</v>
      </c>
      <c r="D1" t="s">
        <v>11</v>
      </c>
      <c r="E1" t="s">
        <v>15</v>
      </c>
      <c r="F1" t="s">
        <v>14</v>
      </c>
      <c r="G1" t="s">
        <v>17</v>
      </c>
    </row>
    <row r="2" spans="1:7" x14ac:dyDescent="0.35">
      <c r="A2" t="s">
        <v>8</v>
      </c>
      <c r="B2" t="s">
        <v>6</v>
      </c>
      <c r="C2" s="4">
        <v>0.28781890749726091</v>
      </c>
      <c r="D2" s="4">
        <v>0.33861549300820387</v>
      </c>
      <c r="E2" s="4">
        <v>0.32888057957466699</v>
      </c>
      <c r="F2" s="4">
        <v>0.37301419829379312</v>
      </c>
      <c r="G2" s="5">
        <v>0.33208229459348121</v>
      </c>
    </row>
    <row r="3" spans="1:7" x14ac:dyDescent="0.35">
      <c r="A3" t="s">
        <v>4</v>
      </c>
      <c r="B3" t="s">
        <v>5</v>
      </c>
      <c r="C3" s="4">
        <v>6.8672718735326349E-2</v>
      </c>
      <c r="D3" s="4">
        <v>2.6390895738049463E-2</v>
      </c>
      <c r="E3" s="4">
        <v>1.1656929189062866E-2</v>
      </c>
      <c r="F3" s="4">
        <v>8.4104542851113854E-3</v>
      </c>
      <c r="G3" s="5">
        <v>2.878274948688752E-2</v>
      </c>
    </row>
    <row r="4" spans="1:7" x14ac:dyDescent="0.35">
      <c r="A4" t="s">
        <v>8</v>
      </c>
      <c r="B4" t="s">
        <v>5</v>
      </c>
      <c r="C4" s="4">
        <v>1.6825794334011584E-2</v>
      </c>
      <c r="D4" s="4">
        <v>2.0217097956795358E-2</v>
      </c>
      <c r="E4" s="4">
        <v>1.6648749707875672E-2</v>
      </c>
      <c r="F4" s="4">
        <v>1.2630753926385916E-2</v>
      </c>
      <c r="G4" s="5">
        <v>1.6580598981267132E-2</v>
      </c>
    </row>
    <row r="5" spans="1:7" x14ac:dyDescent="0.35">
      <c r="A5" t="s">
        <v>8</v>
      </c>
      <c r="B5" t="s">
        <v>7</v>
      </c>
      <c r="C5" s="4">
        <v>1.0613945844420098E-2</v>
      </c>
      <c r="D5" s="4">
        <v>1.2968557815168197E-2</v>
      </c>
      <c r="E5" s="4">
        <v>1.242346342603412E-2</v>
      </c>
      <c r="F5" s="4">
        <v>1.3776263829017574E-2</v>
      </c>
      <c r="G5" s="5">
        <v>1.2445557728659996E-2</v>
      </c>
    </row>
    <row r="6" spans="1:7" x14ac:dyDescent="0.35">
      <c r="A6" t="s">
        <v>3</v>
      </c>
      <c r="B6" t="s">
        <v>5</v>
      </c>
      <c r="C6" s="4">
        <v>3.1695100954766005E-3</v>
      </c>
      <c r="D6" s="4">
        <v>1.6957046130330424E-3</v>
      </c>
      <c r="E6" s="4">
        <v>9.7218976396354286E-4</v>
      </c>
      <c r="F6" s="4">
        <v>2.4115997950140174E-4</v>
      </c>
      <c r="G6" s="5">
        <v>1.5196411129936467E-3</v>
      </c>
    </row>
    <row r="7" spans="1:7" x14ac:dyDescent="0.35">
      <c r="A7" t="s">
        <v>3</v>
      </c>
      <c r="B7" t="s">
        <v>6</v>
      </c>
      <c r="C7" s="4">
        <v>6.8477069964000621E-4</v>
      </c>
      <c r="D7" s="4">
        <v>7.8814439760690699E-4</v>
      </c>
      <c r="E7" s="4">
        <v>9.4414582846459453E-4</v>
      </c>
      <c r="F7" s="4">
        <v>1.1756549000693335E-3</v>
      </c>
      <c r="G7" s="5">
        <v>8.9817895644521027E-4</v>
      </c>
    </row>
    <row r="8" spans="1:7" x14ac:dyDescent="0.35">
      <c r="A8" t="s">
        <v>4</v>
      </c>
      <c r="B8" t="s">
        <v>7</v>
      </c>
      <c r="C8" s="4">
        <v>1.2521521364845828E-3</v>
      </c>
      <c r="D8" s="4">
        <v>9.0756021542613534E-4</v>
      </c>
      <c r="E8" s="4">
        <v>6.356625379761627E-4</v>
      </c>
      <c r="F8" s="4">
        <v>4.2202996412745304E-4</v>
      </c>
      <c r="G8" s="5">
        <v>8.0435121350358354E-4</v>
      </c>
    </row>
    <row r="9" spans="1:7" x14ac:dyDescent="0.35">
      <c r="A9" t="s">
        <v>2</v>
      </c>
      <c r="B9" t="s">
        <v>5</v>
      </c>
      <c r="C9" s="4">
        <v>8.119424010017217E-4</v>
      </c>
      <c r="D9" s="4">
        <v>4.657216894949905E-4</v>
      </c>
      <c r="E9" s="4">
        <v>2.2435148399158682E-4</v>
      </c>
      <c r="F9" s="4">
        <v>1.808699846260513E-4</v>
      </c>
      <c r="G9" s="5">
        <v>4.2072138977858754E-4</v>
      </c>
    </row>
    <row r="10" spans="1:7" x14ac:dyDescent="0.35">
      <c r="A10" t="s">
        <v>3</v>
      </c>
      <c r="B10" t="s">
        <v>7</v>
      </c>
      <c r="C10" s="4">
        <v>1.7608389419314447E-4</v>
      </c>
      <c r="D10" s="4">
        <v>2.2689005385653383E-4</v>
      </c>
      <c r="E10" s="4">
        <v>1.7761159149333957E-4</v>
      </c>
      <c r="F10" s="4">
        <v>6.0289994875350435E-5</v>
      </c>
      <c r="G10" s="5">
        <v>1.6021888360459209E-4</v>
      </c>
    </row>
    <row r="11" spans="1:7" x14ac:dyDescent="0.35">
      <c r="A11" t="s">
        <v>9</v>
      </c>
      <c r="B11" t="s">
        <v>5</v>
      </c>
      <c r="C11" s="4">
        <v>3.9129754265143214E-5</v>
      </c>
      <c r="D11" s="4">
        <v>3.5824745345768498E-5</v>
      </c>
      <c r="E11" s="4">
        <v>0</v>
      </c>
      <c r="F11" s="4">
        <v>3.0144997437675218E-5</v>
      </c>
      <c r="G11" s="5">
        <v>2.6274874262146733E-5</v>
      </c>
    </row>
    <row r="12" spans="1:7" x14ac:dyDescent="0.35">
      <c r="A12" t="s">
        <v>2</v>
      </c>
      <c r="B12" t="s">
        <v>7</v>
      </c>
      <c r="C12" s="4">
        <v>9.7824385662858034E-6</v>
      </c>
      <c r="D12" s="4">
        <v>2.3883163563845666E-5</v>
      </c>
      <c r="E12" s="4">
        <v>0</v>
      </c>
      <c r="F12" s="4">
        <v>0</v>
      </c>
      <c r="G12" s="5">
        <v>8.4164005325328678E-6</v>
      </c>
    </row>
    <row r="13" spans="1:7" x14ac:dyDescent="0.35">
      <c r="A13" t="s">
        <v>9</v>
      </c>
      <c r="B13" t="s">
        <v>7</v>
      </c>
      <c r="C13" s="4">
        <v>0</v>
      </c>
      <c r="D13" s="4">
        <v>1.1941581781922833E-5</v>
      </c>
      <c r="E13" s="4">
        <v>9.3479784996494508E-6</v>
      </c>
      <c r="F13" s="4">
        <v>0</v>
      </c>
      <c r="G13" s="5">
        <v>5.3223900703930706E-6</v>
      </c>
    </row>
    <row r="14" spans="1:7" x14ac:dyDescent="0.35">
      <c r="A14" t="s">
        <v>9</v>
      </c>
      <c r="B14" t="s">
        <v>6</v>
      </c>
      <c r="C14" s="4">
        <v>0</v>
      </c>
      <c r="D14" s="4">
        <v>0</v>
      </c>
      <c r="E14" s="4">
        <v>0</v>
      </c>
      <c r="F14" s="4">
        <v>0</v>
      </c>
      <c r="G14" s="5">
        <v>0</v>
      </c>
    </row>
  </sheetData>
  <sortState ref="A2:G14">
    <sortCondition descending="1" ref="G2: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Heshy Roskes</dc:creator>
  <cp:lastModifiedBy>Heshy Roskes</cp:lastModifiedBy>
  <dcterms:created xsi:type="dcterms:W3CDTF">2016-12-04T14:38:48Z</dcterms:created>
  <dcterms:modified xsi:type="dcterms:W3CDTF">2016-12-04T15:09:42Z</dcterms:modified>
</cp:coreProperties>
</file>