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an/Dropbox (Weizmann Institute)/Projects/10K/COVID-19/Data/data/"/>
    </mc:Choice>
  </mc:AlternateContent>
  <xr:revisionPtr revIDLastSave="0" documentId="13_ncr:1_{2E5629C4-D414-7F4E-95AC-4473E24B894D}" xr6:coauthVersionLast="36" xr6:coauthVersionMax="36" xr10:uidLastSave="{00000000-0000-0000-0000-000000000000}"/>
  <bookViews>
    <workbookView xWindow="10260" yWindow="4880" windowWidth="28040" windowHeight="15940" xr2:uid="{4462587C-9C1D-F646-BFC9-A6F508CD21B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8" i="1" l="1"/>
  <c r="H138" i="1"/>
  <c r="J138" i="1" s="1"/>
  <c r="F138" i="1"/>
  <c r="G138" i="1" s="1"/>
  <c r="L138" i="1"/>
  <c r="L137" i="1" l="1"/>
  <c r="I137" i="1"/>
  <c r="H137" i="1"/>
  <c r="J137" i="1" s="1"/>
  <c r="F137" i="1"/>
  <c r="G137" i="1" s="1"/>
  <c r="L136" i="1"/>
  <c r="I136" i="1"/>
  <c r="H136" i="1"/>
  <c r="J136" i="1" s="1"/>
  <c r="F136" i="1"/>
  <c r="G136" i="1" s="1"/>
  <c r="I135" i="1"/>
  <c r="H135" i="1"/>
  <c r="J135" i="1" s="1"/>
  <c r="F135" i="1"/>
  <c r="G135" i="1" s="1"/>
  <c r="L135" i="1"/>
  <c r="I134" i="1"/>
  <c r="H134" i="1"/>
  <c r="J134" i="1" s="1"/>
  <c r="F134" i="1"/>
  <c r="G134" i="1" s="1"/>
  <c r="L134" i="1"/>
  <c r="L133" i="1"/>
  <c r="I133" i="1"/>
  <c r="H133" i="1"/>
  <c r="J133" i="1" s="1"/>
  <c r="F133" i="1"/>
  <c r="G133" i="1" s="1"/>
  <c r="L132" i="1"/>
  <c r="I132" i="1"/>
  <c r="H132" i="1"/>
  <c r="J132" i="1" s="1"/>
  <c r="G132" i="1"/>
  <c r="F132" i="1"/>
  <c r="L131" i="1"/>
  <c r="I131" i="1"/>
  <c r="H131" i="1"/>
  <c r="J131" i="1" s="1"/>
  <c r="F131" i="1"/>
  <c r="G131" i="1" s="1"/>
  <c r="I130" i="1"/>
  <c r="H130" i="1"/>
  <c r="J130" i="1" s="1"/>
  <c r="F130" i="1"/>
  <c r="G130" i="1" s="1"/>
  <c r="I129" i="1"/>
  <c r="H129" i="1"/>
  <c r="J129" i="1" s="1"/>
  <c r="F129" i="1"/>
  <c r="G129" i="1" s="1"/>
  <c r="L130" i="1"/>
  <c r="L129" i="1"/>
  <c r="L127" i="1" l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28" i="1"/>
  <c r="I128" i="1"/>
  <c r="H128" i="1"/>
  <c r="J128" i="1" s="1"/>
  <c r="F128" i="1"/>
  <c r="G128" i="1" s="1"/>
  <c r="A35" i="2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G38" i="2"/>
  <c r="G37" i="2"/>
  <c r="G36" i="2"/>
  <c r="G35" i="2"/>
  <c r="G34" i="2"/>
  <c r="D33" i="2"/>
  <c r="G40" i="2" s="1"/>
  <c r="D32" i="2"/>
  <c r="G39" i="2" s="1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33" i="2"/>
  <c r="H2" i="2"/>
  <c r="I127" i="1"/>
  <c r="H127" i="1"/>
  <c r="J127" i="1" s="1"/>
  <c r="F127" i="1"/>
  <c r="G127" i="1" s="1"/>
  <c r="I126" i="1"/>
  <c r="H126" i="1"/>
  <c r="J126" i="1" s="1"/>
  <c r="F126" i="1"/>
  <c r="G126" i="1" s="1"/>
  <c r="B34" i="2" l="1"/>
  <c r="C34" i="2" s="1"/>
  <c r="I124" i="1"/>
  <c r="I123" i="1"/>
  <c r="I122" i="1"/>
  <c r="I121" i="1"/>
  <c r="J121" i="1" s="1"/>
  <c r="I125" i="1"/>
  <c r="J124" i="1"/>
  <c r="J123" i="1"/>
  <c r="J122" i="1"/>
  <c r="H123" i="1"/>
  <c r="H122" i="1"/>
  <c r="H121" i="1"/>
  <c r="H124" i="1"/>
  <c r="H125" i="1"/>
  <c r="J125" i="1" s="1"/>
  <c r="F125" i="1"/>
  <c r="G125" i="1" s="1"/>
  <c r="B35" i="2" l="1"/>
  <c r="C35" i="2" s="1"/>
  <c r="D35" i="2"/>
  <c r="G42" i="2" s="1"/>
  <c r="D34" i="2"/>
  <c r="G41" i="2" s="1"/>
  <c r="F124" i="1"/>
  <c r="G124" i="1" s="1"/>
  <c r="B36" i="2" l="1"/>
  <c r="C36" i="2" s="1"/>
  <c r="F123" i="1"/>
  <c r="G123" i="1" s="1"/>
  <c r="F122" i="1"/>
  <c r="G122" i="1" s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121" i="1"/>
  <c r="L109" i="1"/>
  <c r="L108" i="1"/>
  <c r="L107" i="1"/>
  <c r="L106" i="1"/>
  <c r="L105" i="1"/>
  <c r="L104" i="1"/>
  <c r="L103" i="1"/>
  <c r="L102" i="1"/>
  <c r="L101" i="1"/>
  <c r="L100" i="1"/>
  <c r="J114" i="1"/>
  <c r="K121" i="1"/>
  <c r="I114" i="1"/>
  <c r="F121" i="1"/>
  <c r="G121" i="1" s="1"/>
  <c r="B37" i="2" l="1"/>
  <c r="C37" i="2" s="1"/>
  <c r="D36" i="2"/>
  <c r="G43" i="2" s="1"/>
  <c r="H120" i="1"/>
  <c r="F120" i="1"/>
  <c r="G120" i="1" s="1"/>
  <c r="F119" i="1"/>
  <c r="G119" i="1" s="1"/>
  <c r="F118" i="1"/>
  <c r="G118" i="1" s="1"/>
  <c r="F117" i="1"/>
  <c r="G117" i="1" s="1"/>
  <c r="G112" i="1"/>
  <c r="G111" i="1"/>
  <c r="G110" i="1"/>
  <c r="G109" i="1"/>
  <c r="G108" i="1"/>
  <c r="G107" i="1"/>
  <c r="G106" i="1"/>
  <c r="G105" i="1"/>
  <c r="G104" i="1"/>
  <c r="G103" i="1"/>
  <c r="G102" i="1"/>
  <c r="G101" i="1"/>
  <c r="F115" i="1"/>
  <c r="G115" i="1" s="1"/>
  <c r="F114" i="1"/>
  <c r="G114" i="1" s="1"/>
  <c r="F113" i="1"/>
  <c r="G113" i="1" s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16" i="1"/>
  <c r="G116" i="1" s="1"/>
  <c r="D37" i="2" l="1"/>
  <c r="G44" i="2" s="1"/>
  <c r="B38" i="2"/>
  <c r="C38" i="2" s="1"/>
  <c r="D38" i="2"/>
  <c r="G45" i="2" s="1"/>
  <c r="B39" i="2" l="1"/>
  <c r="C39" i="2" s="1"/>
  <c r="B40" i="2" l="1"/>
  <c r="C40" i="2" s="1"/>
  <c r="D40" i="2"/>
  <c r="G47" i="2" s="1"/>
  <c r="D39" i="2"/>
  <c r="G46" i="2" s="1"/>
  <c r="B41" i="2" l="1"/>
  <c r="C41" i="2" s="1"/>
  <c r="B42" i="2" l="1"/>
  <c r="C42" i="2" s="1"/>
  <c r="D41" i="2"/>
  <c r="G48" i="2" s="1"/>
  <c r="B43" i="2" l="1"/>
  <c r="C43" i="2" s="1"/>
  <c r="D42" i="2"/>
  <c r="G49" i="2" s="1"/>
  <c r="B44" i="2" l="1"/>
  <c r="C44" i="2" s="1"/>
  <c r="D43" i="2"/>
  <c r="G50" i="2" s="1"/>
  <c r="B45" i="2" l="1"/>
  <c r="C45" i="2" s="1"/>
  <c r="D44" i="2"/>
  <c r="G51" i="2" s="1"/>
  <c r="B46" i="2" l="1"/>
  <c r="C46" i="2" s="1"/>
  <c r="D45" i="2"/>
  <c r="G52" i="2" s="1"/>
  <c r="B47" i="2" l="1"/>
  <c r="C47" i="2" s="1"/>
  <c r="D46" i="2"/>
  <c r="G53" i="2" s="1"/>
  <c r="B48" i="2" l="1"/>
  <c r="C48" i="2" s="1"/>
  <c r="D47" i="2"/>
  <c r="G54" i="2" s="1"/>
  <c r="B49" i="2" l="1"/>
  <c r="C49" i="2" s="1"/>
  <c r="D48" i="2"/>
  <c r="G55" i="2" s="1"/>
  <c r="B50" i="2" l="1"/>
  <c r="C50" i="2" s="1"/>
  <c r="D49" i="2"/>
  <c r="G56" i="2" s="1"/>
  <c r="B51" i="2" l="1"/>
  <c r="C51" i="2" s="1"/>
  <c r="D50" i="2"/>
  <c r="G57" i="2" s="1"/>
  <c r="B52" i="2" l="1"/>
  <c r="C52" i="2" s="1"/>
  <c r="D51" i="2"/>
  <c r="G58" i="2" s="1"/>
  <c r="B53" i="2" l="1"/>
  <c r="C53" i="2" s="1"/>
  <c r="D52" i="2"/>
  <c r="G59" i="2" s="1"/>
  <c r="B54" i="2" l="1"/>
  <c r="C54" i="2" s="1"/>
  <c r="D53" i="2"/>
  <c r="G60" i="2" s="1"/>
  <c r="B55" i="2" l="1"/>
  <c r="C55" i="2" s="1"/>
  <c r="D54" i="2"/>
  <c r="G61" i="2" s="1"/>
  <c r="B56" i="2" l="1"/>
  <c r="C56" i="2" s="1"/>
  <c r="D55" i="2"/>
  <c r="G62" i="2" s="1"/>
  <c r="B57" i="2" l="1"/>
  <c r="C57" i="2" s="1"/>
  <c r="D56" i="2"/>
  <c r="G63" i="2" s="1"/>
  <c r="B58" i="2" l="1"/>
  <c r="C58" i="2" s="1"/>
  <c r="D57" i="2"/>
  <c r="G64" i="2" s="1"/>
  <c r="B59" i="2" l="1"/>
  <c r="C59" i="2" s="1"/>
  <c r="D58" i="2"/>
  <c r="G65" i="2" s="1"/>
  <c r="B60" i="2" l="1"/>
  <c r="C60" i="2" s="1"/>
  <c r="D59" i="2"/>
  <c r="G66" i="2" s="1"/>
  <c r="B61" i="2" l="1"/>
  <c r="C61" i="2" s="1"/>
  <c r="D60" i="2"/>
  <c r="G67" i="2" s="1"/>
  <c r="B62" i="2" l="1"/>
  <c r="C62" i="2" s="1"/>
  <c r="D61" i="2"/>
  <c r="G68" i="2" s="1"/>
  <c r="B63" i="2" l="1"/>
  <c r="C63" i="2" s="1"/>
  <c r="D62" i="2"/>
  <c r="G69" i="2" s="1"/>
  <c r="B64" i="2" l="1"/>
  <c r="C64" i="2" s="1"/>
  <c r="D63" i="2"/>
  <c r="B65" i="2" l="1"/>
  <c r="C65" i="2" s="1"/>
  <c r="D64" i="2"/>
  <c r="B66" i="2" l="1"/>
  <c r="C66" i="2" s="1"/>
  <c r="D65" i="2"/>
  <c r="B67" i="2" l="1"/>
  <c r="C67" i="2" s="1"/>
  <c r="D66" i="2"/>
  <c r="B68" i="2" l="1"/>
  <c r="C68" i="2" s="1"/>
  <c r="D67" i="2"/>
  <c r="B69" i="2" l="1"/>
  <c r="D68" i="2"/>
  <c r="D69" i="2" l="1"/>
  <c r="C69" i="2"/>
</calcChain>
</file>

<file path=xl/sharedStrings.xml><?xml version="1.0" encoding="utf-8"?>
<sst xmlns="http://schemas.openxmlformats.org/spreadsheetml/2006/main" count="10" uniqueCount="10">
  <si>
    <t>Date</t>
  </si>
  <si>
    <t>Cases</t>
  </si>
  <si>
    <t>Critical</t>
  </si>
  <si>
    <t>Num Tests</t>
  </si>
  <si>
    <t>Real cases</t>
  </si>
  <si>
    <t>Projected cases</t>
  </si>
  <si>
    <t>Real cases avg</t>
  </si>
  <si>
    <t>Projected severe</t>
  </si>
  <si>
    <t>Real severe</t>
  </si>
  <si>
    <t>Cases seen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</si>
</sst>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199F-FCBD-E14E-AD56-85C107B7D9DE}">
  <dimension ref="A1:M197"/>
  <sheetViews>
    <sheetView tabSelected="1" topLeftCell="A108" workbookViewId="0">
      <selection activeCell="F138" sqref="F138:J138"/>
    </sheetView>
  </sheetViews>
  <sheetFormatPr baseColWidth="10" defaultRowHeight="16" x14ac:dyDescent="0.2"/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43895</v>
      </c>
      <c r="C2">
        <v>0</v>
      </c>
      <c r="D2">
        <v>165</v>
      </c>
    </row>
    <row r="3" spans="1:4" x14ac:dyDescent="0.2">
      <c r="A3" s="1">
        <v>43896</v>
      </c>
      <c r="C3">
        <v>1</v>
      </c>
      <c r="D3">
        <v>272</v>
      </c>
    </row>
    <row r="4" spans="1:4" x14ac:dyDescent="0.2">
      <c r="A4" s="1">
        <v>43897</v>
      </c>
      <c r="C4">
        <v>1</v>
      </c>
      <c r="D4">
        <v>307</v>
      </c>
    </row>
    <row r="5" spans="1:4" x14ac:dyDescent="0.2">
      <c r="A5" s="1">
        <v>43898</v>
      </c>
      <c r="C5">
        <v>0</v>
      </c>
      <c r="D5">
        <v>416</v>
      </c>
    </row>
    <row r="6" spans="1:4" x14ac:dyDescent="0.2">
      <c r="A6" s="1">
        <v>43899</v>
      </c>
      <c r="C6">
        <v>2</v>
      </c>
      <c r="D6">
        <v>510</v>
      </c>
    </row>
    <row r="7" spans="1:4" x14ac:dyDescent="0.2">
      <c r="A7" s="1">
        <v>43900</v>
      </c>
      <c r="C7">
        <v>1</v>
      </c>
      <c r="D7">
        <v>488</v>
      </c>
    </row>
    <row r="8" spans="1:4" x14ac:dyDescent="0.2">
      <c r="A8" s="1">
        <v>43901</v>
      </c>
      <c r="B8">
        <v>36</v>
      </c>
      <c r="C8">
        <v>0</v>
      </c>
      <c r="D8">
        <v>370</v>
      </c>
    </row>
    <row r="9" spans="1:4" x14ac:dyDescent="0.2">
      <c r="A9" s="1">
        <v>43902</v>
      </c>
      <c r="B9">
        <v>30</v>
      </c>
      <c r="C9">
        <v>0</v>
      </c>
      <c r="D9">
        <v>586</v>
      </c>
    </row>
    <row r="10" spans="1:4" x14ac:dyDescent="0.2">
      <c r="A10" s="1">
        <v>43903</v>
      </c>
      <c r="B10">
        <v>41</v>
      </c>
      <c r="C10">
        <v>0</v>
      </c>
      <c r="D10">
        <v>684</v>
      </c>
    </row>
    <row r="11" spans="1:4" x14ac:dyDescent="0.2">
      <c r="A11" s="1">
        <v>43904</v>
      </c>
      <c r="B11">
        <v>33</v>
      </c>
      <c r="C11">
        <v>0</v>
      </c>
      <c r="D11">
        <v>605</v>
      </c>
    </row>
    <row r="12" spans="1:4" x14ac:dyDescent="0.2">
      <c r="A12" s="1">
        <v>43905</v>
      </c>
      <c r="B12">
        <v>49</v>
      </c>
      <c r="C12">
        <v>1</v>
      </c>
      <c r="D12">
        <v>997</v>
      </c>
    </row>
    <row r="13" spans="1:4" x14ac:dyDescent="0.2">
      <c r="A13" s="1">
        <v>43906</v>
      </c>
      <c r="B13">
        <v>77</v>
      </c>
      <c r="C13">
        <v>3</v>
      </c>
      <c r="D13">
        <v>1293</v>
      </c>
    </row>
    <row r="14" spans="1:4" x14ac:dyDescent="0.2">
      <c r="A14" s="1">
        <v>43907</v>
      </c>
      <c r="B14">
        <v>98</v>
      </c>
      <c r="C14">
        <v>2</v>
      </c>
      <c r="D14">
        <v>1520</v>
      </c>
    </row>
    <row r="15" spans="1:4" x14ac:dyDescent="0.2">
      <c r="A15" s="1">
        <v>43908</v>
      </c>
      <c r="B15">
        <v>118</v>
      </c>
      <c r="C15">
        <v>1</v>
      </c>
      <c r="D15">
        <v>1952</v>
      </c>
    </row>
    <row r="16" spans="1:4" x14ac:dyDescent="0.2">
      <c r="A16" s="1">
        <v>43909</v>
      </c>
      <c r="B16">
        <v>143</v>
      </c>
      <c r="C16">
        <v>2</v>
      </c>
      <c r="D16">
        <v>1945</v>
      </c>
    </row>
    <row r="17" spans="1:4" x14ac:dyDescent="0.2">
      <c r="A17" s="1">
        <v>43910</v>
      </c>
      <c r="B17">
        <v>169</v>
      </c>
      <c r="C17">
        <v>5</v>
      </c>
      <c r="D17">
        <v>2199</v>
      </c>
    </row>
    <row r="18" spans="1:4" x14ac:dyDescent="0.2">
      <c r="A18" s="1">
        <v>43911</v>
      </c>
      <c r="B18">
        <v>209</v>
      </c>
      <c r="C18">
        <v>3</v>
      </c>
      <c r="D18">
        <v>2022</v>
      </c>
    </row>
    <row r="19" spans="1:4" x14ac:dyDescent="0.2">
      <c r="A19" s="1">
        <v>43912</v>
      </c>
      <c r="B19">
        <v>248</v>
      </c>
      <c r="C19">
        <v>3</v>
      </c>
      <c r="D19">
        <v>3150</v>
      </c>
    </row>
    <row r="20" spans="1:4" x14ac:dyDescent="0.2">
      <c r="A20" s="1">
        <v>43913</v>
      </c>
      <c r="B20">
        <v>349</v>
      </c>
      <c r="C20">
        <v>10</v>
      </c>
      <c r="D20">
        <v>3370</v>
      </c>
    </row>
    <row r="21" spans="1:4" x14ac:dyDescent="0.2">
      <c r="A21" s="1">
        <v>43914</v>
      </c>
      <c r="B21">
        <v>414</v>
      </c>
      <c r="C21">
        <v>6</v>
      </c>
      <c r="D21">
        <v>4558</v>
      </c>
    </row>
    <row r="22" spans="1:4" x14ac:dyDescent="0.2">
      <c r="A22" s="1">
        <v>43915</v>
      </c>
      <c r="B22">
        <v>425</v>
      </c>
      <c r="C22">
        <v>6</v>
      </c>
      <c r="D22">
        <v>5680</v>
      </c>
    </row>
    <row r="23" spans="1:4" x14ac:dyDescent="0.2">
      <c r="A23" s="1">
        <v>43916</v>
      </c>
      <c r="B23">
        <v>513</v>
      </c>
      <c r="C23">
        <v>5</v>
      </c>
      <c r="D23">
        <v>6142</v>
      </c>
    </row>
    <row r="24" spans="1:4" x14ac:dyDescent="0.2">
      <c r="A24" s="1">
        <v>43917</v>
      </c>
      <c r="B24">
        <v>424</v>
      </c>
      <c r="C24">
        <v>9</v>
      </c>
      <c r="D24">
        <v>5373</v>
      </c>
    </row>
    <row r="25" spans="1:4" x14ac:dyDescent="0.2">
      <c r="A25" s="1">
        <v>43918</v>
      </c>
      <c r="B25">
        <v>467</v>
      </c>
      <c r="C25">
        <v>11</v>
      </c>
      <c r="D25">
        <v>5434</v>
      </c>
    </row>
    <row r="26" spans="1:4" x14ac:dyDescent="0.2">
      <c r="A26" s="1">
        <v>43919</v>
      </c>
      <c r="B26">
        <v>527</v>
      </c>
      <c r="C26">
        <v>5</v>
      </c>
      <c r="D26">
        <v>7121</v>
      </c>
    </row>
    <row r="27" spans="1:4" x14ac:dyDescent="0.2">
      <c r="A27" s="1">
        <v>43920</v>
      </c>
      <c r="B27">
        <v>540</v>
      </c>
      <c r="C27">
        <v>13</v>
      </c>
      <c r="D27">
        <v>6631</v>
      </c>
    </row>
    <row r="28" spans="1:4" x14ac:dyDescent="0.2">
      <c r="A28" s="1">
        <v>43921</v>
      </c>
      <c r="B28">
        <v>708</v>
      </c>
      <c r="C28">
        <v>9</v>
      </c>
      <c r="D28">
        <v>7307</v>
      </c>
    </row>
    <row r="29" spans="1:4" x14ac:dyDescent="0.2">
      <c r="A29" s="1">
        <v>43922</v>
      </c>
      <c r="B29">
        <v>680</v>
      </c>
      <c r="C29">
        <v>16</v>
      </c>
      <c r="D29">
        <v>8425</v>
      </c>
    </row>
    <row r="30" spans="1:4" x14ac:dyDescent="0.2">
      <c r="A30" s="1">
        <v>43923</v>
      </c>
      <c r="B30">
        <v>686</v>
      </c>
      <c r="C30">
        <v>23</v>
      </c>
      <c r="D30">
        <v>9346</v>
      </c>
    </row>
    <row r="31" spans="1:4" x14ac:dyDescent="0.2">
      <c r="A31" s="1">
        <v>43924</v>
      </c>
      <c r="B31">
        <v>574</v>
      </c>
      <c r="C31">
        <v>13</v>
      </c>
      <c r="D31">
        <v>9642</v>
      </c>
    </row>
    <row r="32" spans="1:4" x14ac:dyDescent="0.2">
      <c r="A32" s="1">
        <v>43925</v>
      </c>
      <c r="B32">
        <v>421</v>
      </c>
      <c r="C32">
        <v>20</v>
      </c>
      <c r="D32">
        <v>5903</v>
      </c>
    </row>
    <row r="33" spans="1:4" x14ac:dyDescent="0.2">
      <c r="A33" s="1">
        <v>43926</v>
      </c>
      <c r="B33">
        <v>583</v>
      </c>
      <c r="C33">
        <v>15</v>
      </c>
      <c r="D33">
        <v>8586</v>
      </c>
    </row>
    <row r="34" spans="1:4" x14ac:dyDescent="0.2">
      <c r="A34" s="1">
        <v>43927</v>
      </c>
      <c r="B34">
        <v>418</v>
      </c>
      <c r="C34">
        <v>5</v>
      </c>
      <c r="D34">
        <v>6764</v>
      </c>
    </row>
    <row r="35" spans="1:4" x14ac:dyDescent="0.2">
      <c r="A35" s="1">
        <v>43928</v>
      </c>
      <c r="B35">
        <v>343</v>
      </c>
      <c r="C35">
        <v>23</v>
      </c>
      <c r="D35">
        <v>6116</v>
      </c>
    </row>
    <row r="36" spans="1:4" x14ac:dyDescent="0.2">
      <c r="A36" s="1">
        <v>43929</v>
      </c>
      <c r="B36">
        <v>312</v>
      </c>
      <c r="C36">
        <v>17</v>
      </c>
      <c r="D36">
        <v>4871</v>
      </c>
    </row>
    <row r="37" spans="1:4" x14ac:dyDescent="0.2">
      <c r="A37" s="1">
        <v>43930</v>
      </c>
      <c r="B37">
        <v>326</v>
      </c>
      <c r="C37">
        <v>18</v>
      </c>
      <c r="D37">
        <v>4964</v>
      </c>
    </row>
    <row r="38" spans="1:4" x14ac:dyDescent="0.2">
      <c r="A38" s="1">
        <v>43931</v>
      </c>
      <c r="B38">
        <v>308</v>
      </c>
      <c r="C38">
        <v>16</v>
      </c>
      <c r="D38">
        <v>6230</v>
      </c>
    </row>
    <row r="39" spans="1:4" x14ac:dyDescent="0.2">
      <c r="A39" s="1">
        <v>43932</v>
      </c>
      <c r="B39">
        <v>309</v>
      </c>
      <c r="C39">
        <v>11</v>
      </c>
      <c r="D39">
        <v>5658</v>
      </c>
    </row>
    <row r="40" spans="1:4" x14ac:dyDescent="0.2">
      <c r="A40" s="1">
        <v>43933</v>
      </c>
      <c r="B40">
        <v>488</v>
      </c>
      <c r="C40">
        <v>26</v>
      </c>
      <c r="D40">
        <v>8425</v>
      </c>
    </row>
    <row r="41" spans="1:4" x14ac:dyDescent="0.2">
      <c r="A41" s="1">
        <v>43934</v>
      </c>
      <c r="B41">
        <v>365</v>
      </c>
      <c r="C41">
        <v>21</v>
      </c>
      <c r="D41">
        <v>8520</v>
      </c>
    </row>
    <row r="42" spans="1:4" x14ac:dyDescent="0.2">
      <c r="A42" s="1">
        <v>43935</v>
      </c>
      <c r="B42">
        <v>364</v>
      </c>
      <c r="C42">
        <v>29</v>
      </c>
      <c r="D42">
        <v>10816</v>
      </c>
    </row>
    <row r="43" spans="1:4" x14ac:dyDescent="0.2">
      <c r="A43" s="1">
        <v>43936</v>
      </c>
      <c r="B43">
        <v>273</v>
      </c>
      <c r="C43">
        <v>5</v>
      </c>
      <c r="D43">
        <v>7674</v>
      </c>
    </row>
    <row r="44" spans="1:4" x14ac:dyDescent="0.2">
      <c r="A44" s="1">
        <v>43937</v>
      </c>
      <c r="B44">
        <v>249</v>
      </c>
      <c r="C44">
        <v>15</v>
      </c>
      <c r="D44">
        <v>11059</v>
      </c>
    </row>
    <row r="45" spans="1:4" x14ac:dyDescent="0.2">
      <c r="A45" s="1">
        <v>43938</v>
      </c>
      <c r="B45">
        <v>264</v>
      </c>
      <c r="C45">
        <v>9</v>
      </c>
      <c r="D45">
        <v>9861</v>
      </c>
    </row>
    <row r="46" spans="1:4" x14ac:dyDescent="0.2">
      <c r="A46" s="1">
        <v>43939</v>
      </c>
      <c r="B46">
        <v>239</v>
      </c>
      <c r="C46">
        <v>8</v>
      </c>
      <c r="D46">
        <v>8882</v>
      </c>
    </row>
    <row r="47" spans="1:4" x14ac:dyDescent="0.2">
      <c r="A47" s="1">
        <v>43940</v>
      </c>
      <c r="B47">
        <v>252</v>
      </c>
      <c r="C47">
        <v>14</v>
      </c>
      <c r="D47">
        <v>9743</v>
      </c>
    </row>
    <row r="48" spans="1:4" x14ac:dyDescent="0.2">
      <c r="A48" s="1">
        <v>43941</v>
      </c>
      <c r="B48">
        <v>271</v>
      </c>
      <c r="C48">
        <v>8</v>
      </c>
      <c r="D48">
        <v>12970</v>
      </c>
    </row>
    <row r="49" spans="1:4" x14ac:dyDescent="0.2">
      <c r="A49" s="1">
        <v>43942</v>
      </c>
      <c r="B49">
        <v>238</v>
      </c>
      <c r="C49">
        <v>6</v>
      </c>
      <c r="D49">
        <v>11314</v>
      </c>
    </row>
    <row r="50" spans="1:4" x14ac:dyDescent="0.2">
      <c r="A50" s="1">
        <v>43943</v>
      </c>
      <c r="B50">
        <v>190</v>
      </c>
      <c r="C50">
        <v>9</v>
      </c>
      <c r="D50">
        <v>11450</v>
      </c>
    </row>
    <row r="51" spans="1:4" x14ac:dyDescent="0.2">
      <c r="A51" s="1">
        <v>43944</v>
      </c>
      <c r="B51">
        <v>220</v>
      </c>
      <c r="C51">
        <v>10</v>
      </c>
      <c r="D51">
        <v>11812</v>
      </c>
    </row>
    <row r="52" spans="1:4" x14ac:dyDescent="0.2">
      <c r="A52" s="1">
        <v>43945</v>
      </c>
      <c r="B52">
        <v>210</v>
      </c>
      <c r="C52">
        <v>3</v>
      </c>
      <c r="D52">
        <v>10366</v>
      </c>
    </row>
    <row r="53" spans="1:4" x14ac:dyDescent="0.2">
      <c r="A53" s="1">
        <v>43946</v>
      </c>
      <c r="B53">
        <v>135</v>
      </c>
      <c r="C53">
        <v>8</v>
      </c>
      <c r="D53">
        <v>7166</v>
      </c>
    </row>
    <row r="54" spans="1:4" x14ac:dyDescent="0.2">
      <c r="A54" s="1">
        <v>43947</v>
      </c>
      <c r="B54">
        <v>73</v>
      </c>
      <c r="C54">
        <v>4</v>
      </c>
      <c r="D54">
        <v>7133</v>
      </c>
    </row>
    <row r="55" spans="1:4" x14ac:dyDescent="0.2">
      <c r="A55" s="1">
        <v>43948</v>
      </c>
      <c r="B55">
        <v>98</v>
      </c>
      <c r="C55">
        <v>7</v>
      </c>
      <c r="D55">
        <v>8799</v>
      </c>
    </row>
    <row r="56" spans="1:4" x14ac:dyDescent="0.2">
      <c r="A56" s="1">
        <v>43949</v>
      </c>
      <c r="B56">
        <v>131</v>
      </c>
      <c r="C56">
        <v>2</v>
      </c>
      <c r="D56">
        <v>8514</v>
      </c>
    </row>
    <row r="57" spans="1:4" x14ac:dyDescent="0.2">
      <c r="A57" s="1">
        <v>43950</v>
      </c>
      <c r="B57">
        <v>68</v>
      </c>
      <c r="C57">
        <v>5</v>
      </c>
      <c r="D57">
        <v>7066</v>
      </c>
    </row>
    <row r="58" spans="1:4" x14ac:dyDescent="0.2">
      <c r="A58" s="1">
        <v>43951</v>
      </c>
      <c r="B58">
        <v>144</v>
      </c>
      <c r="C58">
        <v>6</v>
      </c>
      <c r="D58">
        <v>8289</v>
      </c>
    </row>
    <row r="59" spans="1:4" x14ac:dyDescent="0.2">
      <c r="A59" s="1">
        <v>43952</v>
      </c>
      <c r="B59">
        <v>95</v>
      </c>
      <c r="C59">
        <v>5</v>
      </c>
      <c r="D59">
        <v>9041</v>
      </c>
    </row>
    <row r="60" spans="1:4" x14ac:dyDescent="0.2">
      <c r="A60" s="1">
        <v>43953</v>
      </c>
      <c r="B60">
        <v>46</v>
      </c>
      <c r="C60">
        <v>4</v>
      </c>
      <c r="D60">
        <v>4686</v>
      </c>
    </row>
    <row r="61" spans="1:4" x14ac:dyDescent="0.2">
      <c r="A61" s="1">
        <v>43954</v>
      </c>
      <c r="B61">
        <v>22</v>
      </c>
      <c r="C61">
        <v>2</v>
      </c>
      <c r="D61">
        <v>7176</v>
      </c>
    </row>
    <row r="62" spans="1:4" x14ac:dyDescent="0.2">
      <c r="A62" s="1">
        <v>43955</v>
      </c>
      <c r="B62">
        <v>47</v>
      </c>
      <c r="C62">
        <v>1</v>
      </c>
      <c r="D62">
        <v>7822</v>
      </c>
    </row>
    <row r="63" spans="1:4" x14ac:dyDescent="0.2">
      <c r="A63" s="1">
        <v>43956</v>
      </c>
      <c r="B63">
        <v>24</v>
      </c>
      <c r="C63">
        <v>1</v>
      </c>
      <c r="D63">
        <v>7488</v>
      </c>
    </row>
    <row r="64" spans="1:4" x14ac:dyDescent="0.2">
      <c r="A64" s="1">
        <v>43957</v>
      </c>
      <c r="B64">
        <v>58</v>
      </c>
      <c r="C64">
        <v>0</v>
      </c>
      <c r="D64">
        <v>8377</v>
      </c>
    </row>
    <row r="65" spans="1:4" x14ac:dyDescent="0.2">
      <c r="A65" s="1">
        <v>43958</v>
      </c>
      <c r="B65">
        <v>38</v>
      </c>
      <c r="C65">
        <v>1</v>
      </c>
      <c r="D65">
        <v>8918</v>
      </c>
    </row>
    <row r="66" spans="1:4" x14ac:dyDescent="0.2">
      <c r="A66" s="1">
        <v>43959</v>
      </c>
      <c r="B66">
        <v>26</v>
      </c>
      <c r="C66">
        <v>1</v>
      </c>
      <c r="D66">
        <v>7077</v>
      </c>
    </row>
    <row r="67" spans="1:4" x14ac:dyDescent="0.2">
      <c r="A67" s="1">
        <v>43960</v>
      </c>
      <c r="B67">
        <v>16</v>
      </c>
      <c r="C67">
        <v>3</v>
      </c>
      <c r="D67">
        <v>3471</v>
      </c>
    </row>
    <row r="68" spans="1:4" x14ac:dyDescent="0.2">
      <c r="A68" s="1">
        <v>43961</v>
      </c>
      <c r="B68">
        <v>13</v>
      </c>
      <c r="C68">
        <v>0</v>
      </c>
      <c r="D68">
        <v>4234</v>
      </c>
    </row>
    <row r="69" spans="1:4" x14ac:dyDescent="0.2">
      <c r="A69" s="1">
        <v>43962</v>
      </c>
      <c r="B69">
        <v>30</v>
      </c>
      <c r="C69">
        <v>4</v>
      </c>
      <c r="D69">
        <v>7592</v>
      </c>
    </row>
    <row r="70" spans="1:4" x14ac:dyDescent="0.2">
      <c r="A70" s="1">
        <v>43963</v>
      </c>
      <c r="B70">
        <v>15</v>
      </c>
      <c r="C70">
        <v>3</v>
      </c>
      <c r="D70">
        <v>6590</v>
      </c>
    </row>
    <row r="71" spans="1:4" x14ac:dyDescent="0.2">
      <c r="A71" s="1">
        <v>43964</v>
      </c>
      <c r="B71">
        <v>34</v>
      </c>
      <c r="C71">
        <v>2</v>
      </c>
      <c r="D71">
        <v>7434</v>
      </c>
    </row>
    <row r="72" spans="1:4" x14ac:dyDescent="0.2">
      <c r="A72" s="1">
        <v>43965</v>
      </c>
      <c r="B72">
        <v>18</v>
      </c>
      <c r="C72">
        <v>1</v>
      </c>
      <c r="D72">
        <v>7582</v>
      </c>
    </row>
    <row r="73" spans="1:4" x14ac:dyDescent="0.2">
      <c r="A73" s="1">
        <v>43966</v>
      </c>
      <c r="B73">
        <v>9</v>
      </c>
      <c r="C73">
        <v>1</v>
      </c>
      <c r="D73">
        <v>4985</v>
      </c>
    </row>
    <row r="74" spans="1:4" x14ac:dyDescent="0.2">
      <c r="A74" s="1">
        <v>43967</v>
      </c>
      <c r="B74">
        <v>4</v>
      </c>
      <c r="C74">
        <v>0</v>
      </c>
      <c r="D74">
        <v>1299</v>
      </c>
    </row>
    <row r="75" spans="1:4" x14ac:dyDescent="0.2">
      <c r="A75" s="1">
        <v>43968</v>
      </c>
      <c r="B75">
        <v>13</v>
      </c>
      <c r="C75">
        <v>0</v>
      </c>
      <c r="D75">
        <v>4097</v>
      </c>
    </row>
    <row r="76" spans="1:4" x14ac:dyDescent="0.2">
      <c r="A76" s="1">
        <v>43969</v>
      </c>
      <c r="B76">
        <v>22</v>
      </c>
      <c r="C76">
        <v>4</v>
      </c>
      <c r="D76">
        <v>6692</v>
      </c>
    </row>
    <row r="77" spans="1:4" x14ac:dyDescent="0.2">
      <c r="A77" s="1">
        <v>43970</v>
      </c>
      <c r="B77">
        <v>22</v>
      </c>
      <c r="C77">
        <v>2</v>
      </c>
      <c r="D77">
        <v>6411</v>
      </c>
    </row>
    <row r="78" spans="1:4" x14ac:dyDescent="0.2">
      <c r="A78" s="1">
        <v>43971</v>
      </c>
      <c r="B78">
        <v>15</v>
      </c>
      <c r="C78">
        <v>1</v>
      </c>
      <c r="D78">
        <v>5534</v>
      </c>
    </row>
    <row r="79" spans="1:4" x14ac:dyDescent="0.2">
      <c r="A79" s="1">
        <v>43972</v>
      </c>
      <c r="B79">
        <v>17</v>
      </c>
      <c r="C79">
        <v>0</v>
      </c>
      <c r="D79">
        <v>5514</v>
      </c>
    </row>
    <row r="80" spans="1:4" x14ac:dyDescent="0.2">
      <c r="A80" s="1">
        <v>43973</v>
      </c>
      <c r="B80">
        <v>21</v>
      </c>
      <c r="C80">
        <v>0</v>
      </c>
      <c r="D80">
        <v>4535</v>
      </c>
    </row>
    <row r="81" spans="1:4" x14ac:dyDescent="0.2">
      <c r="A81" s="1">
        <v>43974</v>
      </c>
      <c r="B81">
        <v>5</v>
      </c>
      <c r="C81">
        <v>0</v>
      </c>
      <c r="D81">
        <v>607</v>
      </c>
    </row>
    <row r="82" spans="1:4" x14ac:dyDescent="0.2">
      <c r="A82" s="1">
        <v>43975</v>
      </c>
      <c r="B82">
        <v>13</v>
      </c>
      <c r="C82">
        <v>0</v>
      </c>
      <c r="D82">
        <v>3335</v>
      </c>
    </row>
    <row r="83" spans="1:4" x14ac:dyDescent="0.2">
      <c r="A83" s="1">
        <v>43976</v>
      </c>
      <c r="B83">
        <v>22</v>
      </c>
      <c r="C83">
        <v>1</v>
      </c>
      <c r="D83">
        <v>4768</v>
      </c>
    </row>
    <row r="84" spans="1:4" x14ac:dyDescent="0.2">
      <c r="A84" s="1">
        <v>43977</v>
      </c>
      <c r="B84">
        <v>50</v>
      </c>
      <c r="C84">
        <v>0</v>
      </c>
      <c r="D84">
        <v>6408</v>
      </c>
    </row>
    <row r="85" spans="1:4" x14ac:dyDescent="0.2">
      <c r="A85" s="1">
        <v>43978</v>
      </c>
      <c r="B85">
        <v>40</v>
      </c>
      <c r="C85">
        <v>2</v>
      </c>
      <c r="D85">
        <v>6315</v>
      </c>
    </row>
    <row r="86" spans="1:4" x14ac:dyDescent="0.2">
      <c r="A86" s="1">
        <v>43979</v>
      </c>
      <c r="B86">
        <v>77</v>
      </c>
      <c r="C86">
        <v>0</v>
      </c>
      <c r="D86">
        <v>4928</v>
      </c>
    </row>
    <row r="87" spans="1:4" x14ac:dyDescent="0.2">
      <c r="A87" s="1">
        <v>43980</v>
      </c>
      <c r="B87">
        <v>113</v>
      </c>
      <c r="C87">
        <v>1</v>
      </c>
      <c r="D87">
        <v>1690</v>
      </c>
    </row>
    <row r="88" spans="1:4" x14ac:dyDescent="0.2">
      <c r="A88" s="1">
        <v>43981</v>
      </c>
      <c r="B88">
        <v>28</v>
      </c>
      <c r="C88">
        <v>0</v>
      </c>
      <c r="D88">
        <v>972</v>
      </c>
    </row>
    <row r="89" spans="1:4" x14ac:dyDescent="0.2">
      <c r="A89" s="1">
        <v>43982</v>
      </c>
      <c r="B89">
        <v>88</v>
      </c>
      <c r="C89">
        <v>1</v>
      </c>
      <c r="D89">
        <v>5395</v>
      </c>
    </row>
    <row r="90" spans="1:4" x14ac:dyDescent="0.2">
      <c r="A90" s="1">
        <v>43983</v>
      </c>
      <c r="B90">
        <v>100</v>
      </c>
      <c r="C90">
        <v>0</v>
      </c>
      <c r="D90">
        <v>7756</v>
      </c>
    </row>
    <row r="91" spans="1:4" x14ac:dyDescent="0.2">
      <c r="A91" s="1">
        <v>43984</v>
      </c>
      <c r="B91">
        <v>122</v>
      </c>
      <c r="C91">
        <v>1</v>
      </c>
      <c r="D91">
        <v>11461</v>
      </c>
    </row>
    <row r="92" spans="1:4" x14ac:dyDescent="0.2">
      <c r="A92" s="1">
        <v>43985</v>
      </c>
      <c r="B92">
        <v>96</v>
      </c>
      <c r="C92">
        <v>0</v>
      </c>
      <c r="D92">
        <v>12927</v>
      </c>
    </row>
    <row r="93" spans="1:4" x14ac:dyDescent="0.2">
      <c r="A93" s="1">
        <v>43986</v>
      </c>
      <c r="B93">
        <v>141</v>
      </c>
      <c r="C93">
        <v>3</v>
      </c>
      <c r="D93">
        <v>14464</v>
      </c>
    </row>
    <row r="94" spans="1:4" x14ac:dyDescent="0.2">
      <c r="A94" s="1">
        <v>43987</v>
      </c>
      <c r="B94">
        <v>124</v>
      </c>
      <c r="C94">
        <v>0</v>
      </c>
      <c r="D94">
        <v>16191</v>
      </c>
    </row>
    <row r="95" spans="1:4" x14ac:dyDescent="0.2">
      <c r="A95" s="1">
        <v>43988</v>
      </c>
      <c r="B95">
        <v>78</v>
      </c>
      <c r="C95">
        <v>3</v>
      </c>
      <c r="D95">
        <v>11381</v>
      </c>
    </row>
    <row r="96" spans="1:4" x14ac:dyDescent="0.2">
      <c r="A96" s="1">
        <v>43989</v>
      </c>
      <c r="B96">
        <v>140</v>
      </c>
      <c r="C96">
        <v>5</v>
      </c>
      <c r="D96">
        <v>14720</v>
      </c>
    </row>
    <row r="97" spans="1:13" x14ac:dyDescent="0.2">
      <c r="A97" s="1">
        <v>43990</v>
      </c>
      <c r="B97">
        <v>179</v>
      </c>
      <c r="C97">
        <v>1</v>
      </c>
      <c r="D97">
        <v>14293</v>
      </c>
    </row>
    <row r="98" spans="1:13" x14ac:dyDescent="0.2">
      <c r="A98" s="1">
        <v>43991</v>
      </c>
      <c r="B98">
        <v>173</v>
      </c>
      <c r="C98">
        <v>3</v>
      </c>
      <c r="D98">
        <v>14577</v>
      </c>
    </row>
    <row r="99" spans="1:13" x14ac:dyDescent="0.2">
      <c r="A99" s="1">
        <v>43992</v>
      </c>
      <c r="B99">
        <v>238</v>
      </c>
      <c r="C99">
        <v>1</v>
      </c>
      <c r="D99">
        <v>18025</v>
      </c>
    </row>
    <row r="100" spans="1:13" x14ac:dyDescent="0.2">
      <c r="A100" s="1">
        <v>43993</v>
      </c>
      <c r="B100">
        <v>191</v>
      </c>
      <c r="C100">
        <v>4</v>
      </c>
      <c r="D100">
        <v>15187</v>
      </c>
      <c r="L100">
        <f t="shared" ref="L100:L109" si="0">SUM(B86:B100)</f>
        <v>1888</v>
      </c>
      <c r="M100">
        <f t="shared" ref="M100:M120" si="1">SUM(C86:C100)</f>
        <v>23</v>
      </c>
    </row>
    <row r="101" spans="1:13" x14ac:dyDescent="0.2">
      <c r="A101" s="1">
        <v>43994</v>
      </c>
      <c r="B101">
        <v>183</v>
      </c>
      <c r="C101">
        <v>2</v>
      </c>
      <c r="D101">
        <v>12653</v>
      </c>
      <c r="F101">
        <f t="shared" ref="F101:F115" si="2">AVERAGE(B95:B101)</f>
        <v>168.85714285714286</v>
      </c>
      <c r="G101" t="e">
        <f t="shared" ref="G101:G115" si="3">7/(LOG(F101/F94)/LOG(2))</f>
        <v>#DIV/0!</v>
      </c>
      <c r="L101">
        <f t="shared" si="0"/>
        <v>1994</v>
      </c>
      <c r="M101">
        <f t="shared" si="1"/>
        <v>25</v>
      </c>
    </row>
    <row r="102" spans="1:13" x14ac:dyDescent="0.2">
      <c r="A102" s="1">
        <v>43995</v>
      </c>
      <c r="B102">
        <v>149</v>
      </c>
      <c r="C102">
        <v>1</v>
      </c>
      <c r="D102">
        <v>6733</v>
      </c>
      <c r="F102">
        <f t="shared" si="2"/>
        <v>179</v>
      </c>
      <c r="G102" t="e">
        <f t="shared" si="3"/>
        <v>#DIV/0!</v>
      </c>
      <c r="L102">
        <f t="shared" si="0"/>
        <v>2030</v>
      </c>
      <c r="M102">
        <f t="shared" si="1"/>
        <v>25</v>
      </c>
    </row>
    <row r="103" spans="1:13" x14ac:dyDescent="0.2">
      <c r="A103" s="1">
        <v>43996</v>
      </c>
      <c r="B103">
        <v>136</v>
      </c>
      <c r="C103">
        <v>3</v>
      </c>
      <c r="D103">
        <v>8436</v>
      </c>
      <c r="F103">
        <f t="shared" si="2"/>
        <v>178.42857142857142</v>
      </c>
      <c r="G103" t="e">
        <f t="shared" si="3"/>
        <v>#DIV/0!</v>
      </c>
      <c r="L103">
        <f t="shared" si="0"/>
        <v>2138</v>
      </c>
      <c r="M103">
        <f t="shared" si="1"/>
        <v>28</v>
      </c>
    </row>
    <row r="104" spans="1:13" x14ac:dyDescent="0.2">
      <c r="A104" s="1">
        <v>43997</v>
      </c>
      <c r="B104">
        <v>199</v>
      </c>
      <c r="C104">
        <v>8</v>
      </c>
      <c r="D104">
        <v>13884</v>
      </c>
      <c r="F104">
        <f t="shared" si="2"/>
        <v>181.28571428571428</v>
      </c>
      <c r="G104" t="e">
        <f t="shared" si="3"/>
        <v>#DIV/0!</v>
      </c>
      <c r="L104">
        <f t="shared" si="0"/>
        <v>2249</v>
      </c>
      <c r="M104">
        <f t="shared" si="1"/>
        <v>35</v>
      </c>
    </row>
    <row r="105" spans="1:13" x14ac:dyDescent="0.2">
      <c r="A105" s="1">
        <v>43998</v>
      </c>
      <c r="B105">
        <v>296</v>
      </c>
      <c r="C105">
        <v>2</v>
      </c>
      <c r="D105">
        <v>15733</v>
      </c>
      <c r="F105">
        <f t="shared" si="2"/>
        <v>198.85714285714286</v>
      </c>
      <c r="G105" t="e">
        <f t="shared" si="3"/>
        <v>#DIV/0!</v>
      </c>
      <c r="L105">
        <f t="shared" si="0"/>
        <v>2445</v>
      </c>
      <c r="M105">
        <f t="shared" si="1"/>
        <v>37</v>
      </c>
    </row>
    <row r="106" spans="1:13" x14ac:dyDescent="0.2">
      <c r="A106" s="1">
        <v>43999</v>
      </c>
      <c r="B106">
        <v>269</v>
      </c>
      <c r="C106">
        <v>2</v>
      </c>
      <c r="D106">
        <v>15495</v>
      </c>
      <c r="F106">
        <f t="shared" si="2"/>
        <v>203.28571428571428</v>
      </c>
      <c r="G106" t="e">
        <f t="shared" si="3"/>
        <v>#DIV/0!</v>
      </c>
      <c r="L106">
        <f t="shared" si="0"/>
        <v>2592</v>
      </c>
      <c r="M106">
        <f t="shared" si="1"/>
        <v>38</v>
      </c>
    </row>
    <row r="107" spans="1:13" x14ac:dyDescent="0.2">
      <c r="A107" s="1">
        <v>44000</v>
      </c>
      <c r="B107">
        <v>304</v>
      </c>
      <c r="C107">
        <v>4</v>
      </c>
      <c r="D107">
        <v>16795</v>
      </c>
      <c r="F107">
        <f t="shared" si="2"/>
        <v>219.42857142857142</v>
      </c>
      <c r="G107" t="e">
        <f t="shared" si="3"/>
        <v>#DIV/0!</v>
      </c>
      <c r="L107">
        <f t="shared" si="0"/>
        <v>2800</v>
      </c>
      <c r="M107">
        <f t="shared" si="1"/>
        <v>42</v>
      </c>
    </row>
    <row r="108" spans="1:13" x14ac:dyDescent="0.2">
      <c r="A108" s="1">
        <v>44001</v>
      </c>
      <c r="B108">
        <v>306</v>
      </c>
      <c r="C108">
        <v>5</v>
      </c>
      <c r="D108">
        <v>12321</v>
      </c>
      <c r="F108">
        <f t="shared" si="2"/>
        <v>237</v>
      </c>
      <c r="G108">
        <f t="shared" si="3"/>
        <v>14.312474208379935</v>
      </c>
      <c r="L108">
        <f t="shared" si="0"/>
        <v>2965</v>
      </c>
      <c r="M108">
        <f t="shared" si="1"/>
        <v>44</v>
      </c>
    </row>
    <row r="109" spans="1:13" x14ac:dyDescent="0.2">
      <c r="A109" s="1">
        <v>44002</v>
      </c>
      <c r="B109">
        <v>158</v>
      </c>
      <c r="C109">
        <v>3</v>
      </c>
      <c r="D109">
        <v>5692</v>
      </c>
      <c r="F109">
        <f t="shared" si="2"/>
        <v>238.28571428571428</v>
      </c>
      <c r="G109">
        <f t="shared" si="3"/>
        <v>16.960122245840886</v>
      </c>
      <c r="L109">
        <f t="shared" si="0"/>
        <v>2999</v>
      </c>
      <c r="M109">
        <f t="shared" si="1"/>
        <v>47</v>
      </c>
    </row>
    <row r="110" spans="1:13" x14ac:dyDescent="0.2">
      <c r="A110" s="1">
        <v>44003</v>
      </c>
      <c r="B110">
        <v>171</v>
      </c>
      <c r="C110">
        <v>7</v>
      </c>
      <c r="D110">
        <v>8727</v>
      </c>
      <c r="F110">
        <f t="shared" si="2"/>
        <v>243.28571428571428</v>
      </c>
      <c r="G110">
        <f t="shared" si="3"/>
        <v>15.649278805658565</v>
      </c>
      <c r="L110">
        <f t="shared" ref="L110:L127" si="4">B110/D110*100</f>
        <v>1.9594362323822618</v>
      </c>
      <c r="M110">
        <f t="shared" si="1"/>
        <v>51</v>
      </c>
    </row>
    <row r="111" spans="1:13" x14ac:dyDescent="0.2">
      <c r="A111" s="1">
        <v>44004</v>
      </c>
      <c r="B111">
        <v>342</v>
      </c>
      <c r="C111">
        <v>2</v>
      </c>
      <c r="D111">
        <v>13358</v>
      </c>
      <c r="F111">
        <f t="shared" si="2"/>
        <v>263.71428571428572</v>
      </c>
      <c r="G111">
        <f t="shared" si="3"/>
        <v>12.945929863880261</v>
      </c>
      <c r="L111">
        <f t="shared" si="4"/>
        <v>2.5602635125018716</v>
      </c>
      <c r="M111">
        <f t="shared" si="1"/>
        <v>48</v>
      </c>
    </row>
    <row r="112" spans="1:13" x14ac:dyDescent="0.2">
      <c r="A112" s="1">
        <v>44005</v>
      </c>
      <c r="B112">
        <v>447</v>
      </c>
      <c r="C112">
        <v>3</v>
      </c>
      <c r="D112">
        <v>19019</v>
      </c>
      <c r="F112">
        <f t="shared" si="2"/>
        <v>285.28571428571428</v>
      </c>
      <c r="G112">
        <f t="shared" si="3"/>
        <v>13.444083862799905</v>
      </c>
      <c r="L112">
        <f t="shared" si="4"/>
        <v>2.3502812976497185</v>
      </c>
      <c r="M112">
        <f t="shared" si="1"/>
        <v>50</v>
      </c>
    </row>
    <row r="113" spans="1:13" x14ac:dyDescent="0.2">
      <c r="A113" s="1">
        <v>44006</v>
      </c>
      <c r="B113">
        <v>485</v>
      </c>
      <c r="C113">
        <v>4</v>
      </c>
      <c r="D113">
        <v>16952</v>
      </c>
      <c r="F113">
        <f t="shared" si="2"/>
        <v>316.14285714285717</v>
      </c>
      <c r="G113">
        <f t="shared" si="3"/>
        <v>10.987841667479934</v>
      </c>
      <c r="L113">
        <f t="shared" si="4"/>
        <v>2.86101934874941</v>
      </c>
      <c r="M113">
        <f t="shared" si="1"/>
        <v>51</v>
      </c>
    </row>
    <row r="114" spans="1:13" x14ac:dyDescent="0.2">
      <c r="A114" s="1">
        <v>44007</v>
      </c>
      <c r="B114">
        <v>512</v>
      </c>
      <c r="C114">
        <v>5</v>
      </c>
      <c r="D114">
        <v>16067</v>
      </c>
      <c r="F114">
        <f t="shared" si="2"/>
        <v>345.85714285714283</v>
      </c>
      <c r="G114">
        <f t="shared" si="3"/>
        <v>10.663825201632864</v>
      </c>
      <c r="I114">
        <f>SUM(B108:B114)</f>
        <v>2421</v>
      </c>
      <c r="J114">
        <f>SUM(D108:D114)</f>
        <v>92136</v>
      </c>
      <c r="L114">
        <f t="shared" si="4"/>
        <v>3.1866558785087449</v>
      </c>
      <c r="M114">
        <f t="shared" si="1"/>
        <v>55</v>
      </c>
    </row>
    <row r="115" spans="1:13" x14ac:dyDescent="0.2">
      <c r="A115" s="1">
        <v>44008</v>
      </c>
      <c r="B115">
        <v>462</v>
      </c>
      <c r="C115">
        <v>6</v>
      </c>
      <c r="D115">
        <v>15958</v>
      </c>
      <c r="F115">
        <f t="shared" si="2"/>
        <v>368.14285714285717</v>
      </c>
      <c r="G115">
        <f t="shared" si="3"/>
        <v>11.017052571790487</v>
      </c>
      <c r="L115">
        <f t="shared" si="4"/>
        <v>2.8950996365459329</v>
      </c>
      <c r="M115">
        <f t="shared" si="1"/>
        <v>57</v>
      </c>
    </row>
    <row r="116" spans="1:13" x14ac:dyDescent="0.2">
      <c r="A116" s="1">
        <v>44009</v>
      </c>
      <c r="B116">
        <v>399</v>
      </c>
      <c r="C116">
        <v>1</v>
      </c>
      <c r="D116">
        <v>9736</v>
      </c>
      <c r="F116">
        <f>AVERAGE(B110:B116)</f>
        <v>402.57142857142856</v>
      </c>
      <c r="G116">
        <f>7/(LOG(F116/F109)/LOG(2))</f>
        <v>9.2524995144973445</v>
      </c>
      <c r="L116">
        <f t="shared" si="4"/>
        <v>4.098192276088743</v>
      </c>
      <c r="M116">
        <f t="shared" si="1"/>
        <v>56</v>
      </c>
    </row>
    <row r="117" spans="1:13" x14ac:dyDescent="0.2">
      <c r="A117" s="1">
        <v>44010</v>
      </c>
      <c r="B117">
        <v>380</v>
      </c>
      <c r="C117">
        <v>5</v>
      </c>
      <c r="D117">
        <v>9674</v>
      </c>
      <c r="F117">
        <f>AVERAGE(B111:B117)</f>
        <v>432.42857142857144</v>
      </c>
      <c r="G117">
        <f>7/(LOG(F117/F110)/LOG(2))</f>
        <v>8.4356635545294427</v>
      </c>
      <c r="L117">
        <f t="shared" si="4"/>
        <v>3.928054579284681</v>
      </c>
      <c r="M117">
        <f t="shared" si="1"/>
        <v>60</v>
      </c>
    </row>
    <row r="118" spans="1:13" x14ac:dyDescent="0.2">
      <c r="A118" s="1">
        <v>44011</v>
      </c>
      <c r="B118">
        <v>752</v>
      </c>
      <c r="C118">
        <v>6</v>
      </c>
      <c r="D118">
        <v>19910</v>
      </c>
      <c r="F118">
        <f>AVERAGE(B112:B118)</f>
        <v>491</v>
      </c>
      <c r="G118">
        <f>7/(LOG(F118/F111)/LOG(2))</f>
        <v>7.8059895022162316</v>
      </c>
      <c r="L118">
        <f t="shared" si="4"/>
        <v>3.7769964841788046</v>
      </c>
      <c r="M118">
        <f t="shared" si="1"/>
        <v>63</v>
      </c>
    </row>
    <row r="119" spans="1:13" x14ac:dyDescent="0.2">
      <c r="A119" s="1">
        <v>44012</v>
      </c>
      <c r="B119">
        <v>781</v>
      </c>
      <c r="C119">
        <v>12</v>
      </c>
      <c r="D119">
        <v>19655</v>
      </c>
      <c r="F119">
        <f t="shared" ref="F119:F120" si="5">AVERAGE(B113:B119)</f>
        <v>538.71428571428567</v>
      </c>
      <c r="G119">
        <f t="shared" ref="G119:G123" si="6">7/(LOG(F119/F112)/LOG(2))</f>
        <v>7.6326487482452956</v>
      </c>
      <c r="L119">
        <f t="shared" si="4"/>
        <v>3.9735436275756806</v>
      </c>
      <c r="M119">
        <f t="shared" si="1"/>
        <v>67</v>
      </c>
    </row>
    <row r="120" spans="1:13" x14ac:dyDescent="0.2">
      <c r="A120" s="1">
        <v>44013</v>
      </c>
      <c r="B120">
        <v>967</v>
      </c>
      <c r="C120">
        <v>7</v>
      </c>
      <c r="D120">
        <v>20568</v>
      </c>
      <c r="F120">
        <f t="shared" si="5"/>
        <v>607.57142857142856</v>
      </c>
      <c r="G120">
        <f t="shared" si="6"/>
        <v>7.4272337687807406</v>
      </c>
      <c r="H120">
        <f>B120/D120</f>
        <v>4.7014780241151306E-2</v>
      </c>
      <c r="L120">
        <f t="shared" si="4"/>
        <v>4.701478024115131</v>
      </c>
      <c r="M120">
        <f t="shared" si="1"/>
        <v>72</v>
      </c>
    </row>
    <row r="121" spans="1:13" x14ac:dyDescent="0.2">
      <c r="A121" s="1">
        <v>44014</v>
      </c>
      <c r="B121">
        <v>1140</v>
      </c>
      <c r="C121">
        <v>18</v>
      </c>
      <c r="D121">
        <v>23852</v>
      </c>
      <c r="F121">
        <f t="shared" ref="F121" si="7">AVERAGE(B115:B121)</f>
        <v>697.28571428571433</v>
      </c>
      <c r="G121">
        <f t="shared" si="6"/>
        <v>6.9199112146014619</v>
      </c>
      <c r="H121">
        <f t="shared" ref="H121:H123" si="8">SUM(C107:C121)</f>
        <v>88</v>
      </c>
      <c r="I121">
        <f t="shared" ref="I121:I124" si="9">SUM(B100:B114)</f>
        <v>4148</v>
      </c>
      <c r="J121">
        <f t="shared" ref="J121:J125" si="10">H121/I121*100</f>
        <v>2.1215043394406945</v>
      </c>
      <c r="K121">
        <f>J121/J114</f>
        <v>2.3025791649742712E-5</v>
      </c>
      <c r="L121">
        <f t="shared" si="4"/>
        <v>4.7794734194197552</v>
      </c>
      <c r="M121">
        <f>SUM(C107:C121)</f>
        <v>88</v>
      </c>
    </row>
    <row r="122" spans="1:13" x14ac:dyDescent="0.2">
      <c r="A122" s="1">
        <v>44015</v>
      </c>
      <c r="B122">
        <v>937</v>
      </c>
      <c r="C122">
        <v>8</v>
      </c>
      <c r="D122">
        <v>20130</v>
      </c>
      <c r="F122">
        <f t="shared" ref="F122:F123" si="11">AVERAGE(B116:B122)</f>
        <v>765.14285714285711</v>
      </c>
      <c r="G122">
        <f t="shared" si="6"/>
        <v>6.6321578222214699</v>
      </c>
      <c r="H122">
        <f t="shared" si="8"/>
        <v>92</v>
      </c>
      <c r="I122">
        <f t="shared" si="9"/>
        <v>4419</v>
      </c>
      <c r="J122">
        <f t="shared" si="10"/>
        <v>2.0819189861959719</v>
      </c>
      <c r="L122">
        <f t="shared" si="4"/>
        <v>4.6547441629408839</v>
      </c>
    </row>
    <row r="123" spans="1:13" x14ac:dyDescent="0.2">
      <c r="A123" s="1">
        <v>44016</v>
      </c>
      <c r="B123">
        <v>815</v>
      </c>
      <c r="C123">
        <v>9</v>
      </c>
      <c r="D123">
        <v>16347</v>
      </c>
      <c r="F123">
        <f t="shared" si="11"/>
        <v>824.57142857142856</v>
      </c>
      <c r="G123">
        <f t="shared" si="6"/>
        <v>6.7672100832761819</v>
      </c>
      <c r="H123">
        <f t="shared" si="8"/>
        <v>96</v>
      </c>
      <c r="I123">
        <f t="shared" si="9"/>
        <v>4635</v>
      </c>
      <c r="J123">
        <f t="shared" si="10"/>
        <v>2.0711974110032361</v>
      </c>
      <c r="L123">
        <f t="shared" si="4"/>
        <v>4.9856242735670149</v>
      </c>
    </row>
    <row r="124" spans="1:13" x14ac:dyDescent="0.2">
      <c r="A124" s="1">
        <v>44017</v>
      </c>
      <c r="B124">
        <v>826</v>
      </c>
      <c r="C124">
        <v>15</v>
      </c>
      <c r="D124">
        <v>19799</v>
      </c>
      <c r="F124">
        <f t="shared" ref="F124" si="12">AVERAGE(B118:B124)</f>
        <v>888.28571428571433</v>
      </c>
      <c r="G124">
        <f t="shared" ref="G124" si="13">7/(LOG(F124/F117)/LOG(2))</f>
        <v>6.7400890791343011</v>
      </c>
      <c r="H124">
        <f>SUM(C110:C124)</f>
        <v>108</v>
      </c>
      <c r="I124">
        <f t="shared" si="9"/>
        <v>4866</v>
      </c>
      <c r="J124">
        <f t="shared" si="10"/>
        <v>2.219482120838471</v>
      </c>
      <c r="L124">
        <f t="shared" si="4"/>
        <v>4.1719278751452098</v>
      </c>
    </row>
    <row r="125" spans="1:13" x14ac:dyDescent="0.2">
      <c r="A125" s="1">
        <v>44018</v>
      </c>
      <c r="B125">
        <v>1132</v>
      </c>
      <c r="C125">
        <v>11</v>
      </c>
      <c r="D125">
        <v>24353</v>
      </c>
      <c r="F125">
        <f t="shared" ref="F125" si="14">AVERAGE(B119:B125)</f>
        <v>942.57142857142856</v>
      </c>
      <c r="G125">
        <f t="shared" ref="G125" si="15">7/(LOG(F125/F118)/LOG(2))</f>
        <v>7.439852041671549</v>
      </c>
      <c r="H125">
        <f>SUM(C111:C125)</f>
        <v>112</v>
      </c>
      <c r="I125">
        <f>SUM(B104:B118)</f>
        <v>5482</v>
      </c>
      <c r="J125">
        <f t="shared" si="10"/>
        <v>2.0430499817584824</v>
      </c>
      <c r="L125">
        <f t="shared" si="4"/>
        <v>4.6482979509711333</v>
      </c>
    </row>
    <row r="126" spans="1:13" x14ac:dyDescent="0.2">
      <c r="A126" s="1">
        <v>44019</v>
      </c>
      <c r="B126">
        <v>1363</v>
      </c>
      <c r="C126">
        <v>14</v>
      </c>
      <c r="D126">
        <v>27071</v>
      </c>
      <c r="F126">
        <f t="shared" ref="F126" si="16">AVERAGE(B120:B126)</f>
        <v>1025.7142857142858</v>
      </c>
      <c r="G126">
        <f t="shared" ref="G126" si="17">7/(LOG(F126/F119)/LOG(2))</f>
        <v>7.5346862491626547</v>
      </c>
      <c r="H126">
        <f>SUM(C112:C126)</f>
        <v>124</v>
      </c>
      <c r="I126">
        <f>SUM(B105:B119)</f>
        <v>6064</v>
      </c>
      <c r="J126">
        <f t="shared" ref="J126" si="18">H126/I126*100</f>
        <v>2.0448548812664908</v>
      </c>
      <c r="L126">
        <f t="shared" si="4"/>
        <v>5.0349082043515203</v>
      </c>
    </row>
    <row r="127" spans="1:13" x14ac:dyDescent="0.2">
      <c r="A127" s="1">
        <v>44020</v>
      </c>
      <c r="B127">
        <v>1321</v>
      </c>
      <c r="C127">
        <v>25</v>
      </c>
      <c r="D127">
        <v>28126</v>
      </c>
      <c r="F127">
        <f t="shared" ref="F127" si="19">AVERAGE(B121:B127)</f>
        <v>1076.2857142857142</v>
      </c>
      <c r="G127">
        <f t="shared" ref="G127" si="20">7/(LOG(F127/F120)/LOG(2))</f>
        <v>8.4855152064697279</v>
      </c>
      <c r="H127">
        <f>SUM(C113:C127)</f>
        <v>146</v>
      </c>
      <c r="I127">
        <f>SUM(B106:B120)</f>
        <v>6735</v>
      </c>
      <c r="J127">
        <f t="shared" ref="J127" si="21">H127/I127*100</f>
        <v>2.1677802524127694</v>
      </c>
      <c r="L127">
        <f t="shared" si="4"/>
        <v>4.6967218943326454</v>
      </c>
    </row>
    <row r="128" spans="1:13" x14ac:dyDescent="0.2">
      <c r="A128" s="1">
        <v>44021</v>
      </c>
      <c r="B128">
        <v>1521</v>
      </c>
      <c r="C128">
        <v>35</v>
      </c>
      <c r="D128">
        <v>28438</v>
      </c>
      <c r="F128">
        <f t="shared" ref="F128" si="22">AVERAGE(B122:B128)</f>
        <v>1130.7142857142858</v>
      </c>
      <c r="G128">
        <f t="shared" ref="G128" si="23">7/(LOG(F128/F121)/LOG(2))</f>
        <v>10.037100009007869</v>
      </c>
      <c r="H128">
        <f>SUM(C114:C128)</f>
        <v>177</v>
      </c>
      <c r="I128">
        <f>SUM(B107:B121)</f>
        <v>7606</v>
      </c>
      <c r="J128">
        <f t="shared" ref="J128" si="24">H128/I128*100</f>
        <v>2.3271101761767028</v>
      </c>
      <c r="L128">
        <f t="shared" ref="L128:L138" si="25">B128/D128*100</f>
        <v>5.3484773894085382</v>
      </c>
    </row>
    <row r="129" spans="1:12" x14ac:dyDescent="0.2">
      <c r="A129" s="1">
        <v>44022</v>
      </c>
      <c r="B129">
        <v>1406</v>
      </c>
      <c r="C129">
        <v>15</v>
      </c>
      <c r="D129">
        <v>24347</v>
      </c>
      <c r="F129">
        <f t="shared" ref="F129:F130" si="26">AVERAGE(B123:B129)</f>
        <v>1197.7142857142858</v>
      </c>
      <c r="G129">
        <f t="shared" ref="G129:G130" si="27">7/(LOG(F129/F122)/LOG(2))</f>
        <v>10.827821674631268</v>
      </c>
      <c r="H129">
        <f t="shared" ref="H129:H130" si="28">SUM(C115:C129)</f>
        <v>187</v>
      </c>
      <c r="I129">
        <f t="shared" ref="I129:I130" si="29">SUM(B108:B122)</f>
        <v>8239</v>
      </c>
      <c r="J129">
        <f t="shared" ref="J129:J130" si="30">H129/I129*100</f>
        <v>2.2696929238985315</v>
      </c>
      <c r="L129">
        <f t="shared" si="25"/>
        <v>5.774838789173204</v>
      </c>
    </row>
    <row r="130" spans="1:12" x14ac:dyDescent="0.2">
      <c r="A130" s="1">
        <v>44023</v>
      </c>
      <c r="B130">
        <v>1163</v>
      </c>
      <c r="C130">
        <v>18</v>
      </c>
      <c r="D130">
        <v>18896</v>
      </c>
      <c r="F130">
        <f t="shared" si="26"/>
        <v>1247.4285714285713</v>
      </c>
      <c r="G130">
        <f t="shared" si="27"/>
        <v>11.720565042655387</v>
      </c>
      <c r="H130">
        <f t="shared" si="28"/>
        <v>199</v>
      </c>
      <c r="I130">
        <f t="shared" si="29"/>
        <v>8748</v>
      </c>
      <c r="J130">
        <f t="shared" si="30"/>
        <v>2.2748056698673982</v>
      </c>
      <c r="L130">
        <f t="shared" si="25"/>
        <v>6.1547417442845047</v>
      </c>
    </row>
    <row r="131" spans="1:12" x14ac:dyDescent="0.2">
      <c r="A131" s="1">
        <v>44024</v>
      </c>
      <c r="B131">
        <v>1238</v>
      </c>
      <c r="C131">
        <v>30</v>
      </c>
      <c r="D131">
        <v>19867</v>
      </c>
      <c r="F131">
        <f t="shared" ref="F131" si="31">AVERAGE(B125:B131)</f>
        <v>1306.2857142857142</v>
      </c>
      <c r="G131">
        <f t="shared" ref="G131" si="32">7/(LOG(F131/F124)/LOG(2))</f>
        <v>12.58144719198542</v>
      </c>
      <c r="H131">
        <f t="shared" ref="H131" si="33">SUM(C117:C131)</f>
        <v>228</v>
      </c>
      <c r="I131">
        <f t="shared" ref="I131" si="34">SUM(B110:B124)</f>
        <v>9416</v>
      </c>
      <c r="J131">
        <f t="shared" ref="J131" si="35">H131/I131*100</f>
        <v>2.4214103653355989</v>
      </c>
      <c r="L131">
        <f t="shared" si="25"/>
        <v>6.2314390698142654</v>
      </c>
    </row>
    <row r="132" spans="1:12" x14ac:dyDescent="0.2">
      <c r="A132" s="1">
        <v>44025</v>
      </c>
      <c r="B132">
        <v>1719</v>
      </c>
      <c r="C132">
        <v>43</v>
      </c>
      <c r="D132">
        <v>26880</v>
      </c>
      <c r="F132">
        <f t="shared" ref="F132" si="36">AVERAGE(B126:B132)</f>
        <v>1390.1428571428571</v>
      </c>
      <c r="G132">
        <f t="shared" ref="G132" si="37">7/(LOG(F132/F125)/LOG(2))</f>
        <v>12.487528251606301</v>
      </c>
      <c r="H132">
        <f t="shared" ref="H132" si="38">SUM(C118:C132)</f>
        <v>266</v>
      </c>
      <c r="I132">
        <f t="shared" ref="I132" si="39">SUM(B111:B125)</f>
        <v>10377</v>
      </c>
      <c r="J132">
        <f t="shared" ref="J132" si="40">H132/I132*100</f>
        <v>2.5633612797533005</v>
      </c>
      <c r="L132">
        <f t="shared" si="25"/>
        <v>6.3950892857142856</v>
      </c>
    </row>
    <row r="133" spans="1:12" x14ac:dyDescent="0.2">
      <c r="A133" s="1">
        <v>44026</v>
      </c>
      <c r="B133">
        <v>1599</v>
      </c>
      <c r="C133">
        <v>33</v>
      </c>
      <c r="D133">
        <v>29223</v>
      </c>
      <c r="F133">
        <f t="shared" ref="F133" si="41">AVERAGE(B127:B133)</f>
        <v>1423.8571428571429</v>
      </c>
      <c r="G133">
        <f t="shared" ref="G133" si="42">7/(LOG(F133/F126)/LOG(2))</f>
        <v>14.793665840078447</v>
      </c>
      <c r="H133">
        <f t="shared" ref="H133" si="43">SUM(C119:C133)</f>
        <v>293</v>
      </c>
      <c r="I133">
        <f t="shared" ref="I133" si="44">SUM(B112:B126)</f>
        <v>11398</v>
      </c>
      <c r="J133">
        <f t="shared" ref="J133" si="45">H133/I133*100</f>
        <v>2.5706264256887175</v>
      </c>
      <c r="L133">
        <f t="shared" si="25"/>
        <v>5.4717174828046407</v>
      </c>
    </row>
    <row r="134" spans="1:12" x14ac:dyDescent="0.2">
      <c r="A134" s="1">
        <v>44027</v>
      </c>
      <c r="B134">
        <v>1869</v>
      </c>
      <c r="C134">
        <v>33</v>
      </c>
      <c r="D134">
        <v>27380</v>
      </c>
      <c r="F134">
        <f t="shared" ref="F134" si="46">AVERAGE(B128:B134)</f>
        <v>1502.1428571428571</v>
      </c>
      <c r="G134">
        <f t="shared" ref="G134" si="47">7/(LOG(F134/F127)/LOG(2))</f>
        <v>14.554197295720003</v>
      </c>
      <c r="H134">
        <f t="shared" ref="H134" si="48">SUM(C120:C134)</f>
        <v>314</v>
      </c>
      <c r="I134">
        <f t="shared" ref="I134" si="49">SUM(B113:B127)</f>
        <v>12272</v>
      </c>
      <c r="J134">
        <f t="shared" ref="J134" si="50">H134/I134*100</f>
        <v>2.5586701434159065</v>
      </c>
      <c r="L134">
        <f t="shared" si="25"/>
        <v>6.8261504747991237</v>
      </c>
    </row>
    <row r="135" spans="1:12" x14ac:dyDescent="0.2">
      <c r="A135" s="1">
        <v>44028</v>
      </c>
      <c r="B135">
        <v>1920</v>
      </c>
      <c r="C135">
        <v>28</v>
      </c>
      <c r="D135">
        <v>27924</v>
      </c>
      <c r="F135">
        <f t="shared" ref="F135" si="51">AVERAGE(B129:B135)</f>
        <v>1559.1428571428571</v>
      </c>
      <c r="G135">
        <f t="shared" ref="G135" si="52">7/(LOG(F135/F128)/LOG(2))</f>
        <v>15.101872050590746</v>
      </c>
      <c r="H135">
        <f t="shared" ref="H135" si="53">SUM(C121:C135)</f>
        <v>335</v>
      </c>
      <c r="I135">
        <f t="shared" ref="I135" si="54">SUM(B114:B128)</f>
        <v>13308</v>
      </c>
      <c r="J135">
        <f t="shared" ref="J135" si="55">H135/I135*100</f>
        <v>2.517282837391043</v>
      </c>
      <c r="L135">
        <f t="shared" si="25"/>
        <v>6.8758057584873233</v>
      </c>
    </row>
    <row r="136" spans="1:12" x14ac:dyDescent="0.2">
      <c r="A136" s="1">
        <v>44029</v>
      </c>
      <c r="B136">
        <v>1597</v>
      </c>
      <c r="C136">
        <v>26</v>
      </c>
      <c r="D136">
        <v>22560</v>
      </c>
      <c r="F136">
        <f t="shared" ref="F136" si="56">AVERAGE(B130:B136)</f>
        <v>1586.4285714285713</v>
      </c>
      <c r="G136">
        <f t="shared" ref="G136" si="57">7/(LOG(F136/F129)/LOG(2))</f>
        <v>17.262691042237247</v>
      </c>
      <c r="H136">
        <f t="shared" ref="H136" si="58">SUM(C122:C136)</f>
        <v>343</v>
      </c>
      <c r="I136">
        <f t="shared" ref="I136" si="59">SUM(B115:B129)</f>
        <v>14202</v>
      </c>
      <c r="J136">
        <f t="shared" ref="J136" si="60">H136/I136*100</f>
        <v>2.4151527953809322</v>
      </c>
      <c r="L136">
        <f t="shared" si="25"/>
        <v>7.0789007092198579</v>
      </c>
    </row>
    <row r="137" spans="1:12" x14ac:dyDescent="0.2">
      <c r="A137" s="1">
        <v>44030</v>
      </c>
      <c r="B137">
        <v>1414</v>
      </c>
      <c r="C137">
        <v>27</v>
      </c>
      <c r="D137">
        <v>17929</v>
      </c>
      <c r="F137">
        <f t="shared" ref="F137" si="61">AVERAGE(B131:B137)</f>
        <v>1622.2857142857142</v>
      </c>
      <c r="G137">
        <f t="shared" ref="G137" si="62">7/(LOG(F137/F130)/LOG(2))</f>
        <v>18.466211326967162</v>
      </c>
      <c r="H137">
        <f t="shared" ref="H137" si="63">SUM(C123:C137)</f>
        <v>362</v>
      </c>
      <c r="I137">
        <f t="shared" ref="I137" si="64">SUM(B116:B130)</f>
        <v>14903</v>
      </c>
      <c r="J137">
        <f t="shared" ref="J137" si="65">H137/I137*100</f>
        <v>2.4290411326578538</v>
      </c>
      <c r="L137">
        <f t="shared" si="25"/>
        <v>7.8866640638072401</v>
      </c>
    </row>
    <row r="138" spans="1:12" x14ac:dyDescent="0.2">
      <c r="A138" s="1">
        <v>44031</v>
      </c>
      <c r="B138">
        <v>948</v>
      </c>
      <c r="C138">
        <v>50</v>
      </c>
      <c r="D138">
        <v>17172</v>
      </c>
      <c r="F138">
        <f t="shared" ref="F138" si="66">AVERAGE(B132:B138)</f>
        <v>1580.8571428571429</v>
      </c>
      <c r="G138">
        <f t="shared" ref="G138" si="67">7/(LOG(F138/F131)/LOG(2))</f>
        <v>25.432671486300375</v>
      </c>
      <c r="H138">
        <f t="shared" ref="H138" si="68">SUM(C124:C138)</f>
        <v>403</v>
      </c>
      <c r="I138">
        <f t="shared" ref="I138" si="69">SUM(B117:B131)</f>
        <v>15742</v>
      </c>
      <c r="J138">
        <f t="shared" ref="J138" si="70">H138/I138*100</f>
        <v>2.560030491678313</v>
      </c>
      <c r="L138">
        <f t="shared" si="25"/>
        <v>5.5206149545772192</v>
      </c>
    </row>
    <row r="139" spans="1:12" x14ac:dyDescent="0.2">
      <c r="A139" s="1">
        <v>44032</v>
      </c>
    </row>
    <row r="140" spans="1:12" x14ac:dyDescent="0.2">
      <c r="A140" s="1">
        <v>44033</v>
      </c>
    </row>
    <row r="141" spans="1:12" x14ac:dyDescent="0.2">
      <c r="A141" s="1">
        <v>44034</v>
      </c>
    </row>
    <row r="142" spans="1:12" x14ac:dyDescent="0.2">
      <c r="A142" s="1">
        <v>44035</v>
      </c>
    </row>
    <row r="143" spans="1:12" x14ac:dyDescent="0.2">
      <c r="A143" s="1">
        <v>44036</v>
      </c>
    </row>
    <row r="144" spans="1:12" x14ac:dyDescent="0.2">
      <c r="A144" s="1">
        <v>44037</v>
      </c>
    </row>
    <row r="145" spans="1:1" x14ac:dyDescent="0.2">
      <c r="A145" s="1">
        <v>44038</v>
      </c>
    </row>
    <row r="146" spans="1:1" x14ac:dyDescent="0.2">
      <c r="A146" s="1">
        <v>44039</v>
      </c>
    </row>
    <row r="147" spans="1:1" x14ac:dyDescent="0.2">
      <c r="A147" s="1">
        <v>44040</v>
      </c>
    </row>
    <row r="148" spans="1:1" x14ac:dyDescent="0.2">
      <c r="A148" s="1">
        <v>44041</v>
      </c>
    </row>
    <row r="149" spans="1:1" x14ac:dyDescent="0.2">
      <c r="A149" s="1">
        <v>44042</v>
      </c>
    </row>
    <row r="150" spans="1:1" x14ac:dyDescent="0.2">
      <c r="A150" s="1">
        <v>44043</v>
      </c>
    </row>
    <row r="151" spans="1:1" x14ac:dyDescent="0.2">
      <c r="A151" s="1">
        <v>44044</v>
      </c>
    </row>
    <row r="152" spans="1:1" x14ac:dyDescent="0.2">
      <c r="A152" s="1">
        <v>44045</v>
      </c>
    </row>
    <row r="153" spans="1:1" x14ac:dyDescent="0.2">
      <c r="A153" s="1">
        <v>44046</v>
      </c>
    </row>
    <row r="154" spans="1:1" x14ac:dyDescent="0.2">
      <c r="A154" s="1">
        <v>44047</v>
      </c>
    </row>
    <row r="155" spans="1:1" x14ac:dyDescent="0.2">
      <c r="A155" s="1">
        <v>44048</v>
      </c>
    </row>
    <row r="156" spans="1:1" x14ac:dyDescent="0.2">
      <c r="A156" s="1">
        <v>44049</v>
      </c>
    </row>
    <row r="157" spans="1:1" x14ac:dyDescent="0.2">
      <c r="A157" s="1">
        <v>44050</v>
      </c>
    </row>
    <row r="158" spans="1:1" x14ac:dyDescent="0.2">
      <c r="A158" s="1">
        <v>44051</v>
      </c>
    </row>
    <row r="159" spans="1:1" x14ac:dyDescent="0.2">
      <c r="A159" s="1">
        <v>44052</v>
      </c>
    </row>
    <row r="160" spans="1:1" x14ac:dyDescent="0.2">
      <c r="A160" s="1">
        <v>44053</v>
      </c>
    </row>
    <row r="161" spans="1:1" x14ac:dyDescent="0.2">
      <c r="A161" s="1">
        <v>44054</v>
      </c>
    </row>
    <row r="162" spans="1:1" x14ac:dyDescent="0.2">
      <c r="A162" s="1">
        <v>44055</v>
      </c>
    </row>
    <row r="163" spans="1:1" x14ac:dyDescent="0.2">
      <c r="A163" s="1">
        <v>44056</v>
      </c>
    </row>
    <row r="164" spans="1:1" x14ac:dyDescent="0.2">
      <c r="A164" s="1">
        <v>44057</v>
      </c>
    </row>
    <row r="165" spans="1:1" x14ac:dyDescent="0.2">
      <c r="A165" s="1">
        <v>44058</v>
      </c>
    </row>
    <row r="166" spans="1:1" x14ac:dyDescent="0.2">
      <c r="A166" s="1">
        <v>44059</v>
      </c>
    </row>
    <row r="167" spans="1:1" x14ac:dyDescent="0.2">
      <c r="A167" s="1">
        <v>44060</v>
      </c>
    </row>
    <row r="168" spans="1:1" x14ac:dyDescent="0.2">
      <c r="A168" s="1">
        <v>44061</v>
      </c>
    </row>
    <row r="169" spans="1:1" x14ac:dyDescent="0.2">
      <c r="A169" s="1">
        <v>44062</v>
      </c>
    </row>
    <row r="170" spans="1:1" x14ac:dyDescent="0.2">
      <c r="A170" s="1">
        <v>44063</v>
      </c>
    </row>
    <row r="171" spans="1:1" x14ac:dyDescent="0.2">
      <c r="A171" s="1">
        <v>44064</v>
      </c>
    </row>
    <row r="172" spans="1:1" x14ac:dyDescent="0.2">
      <c r="A172" s="1">
        <v>44065</v>
      </c>
    </row>
    <row r="173" spans="1:1" x14ac:dyDescent="0.2">
      <c r="A173" s="1">
        <v>44066</v>
      </c>
    </row>
    <row r="174" spans="1:1" x14ac:dyDescent="0.2">
      <c r="A174" s="1">
        <v>44067</v>
      </c>
    </row>
    <row r="175" spans="1:1" x14ac:dyDescent="0.2">
      <c r="A175" s="1">
        <v>44068</v>
      </c>
    </row>
    <row r="176" spans="1:1" x14ac:dyDescent="0.2">
      <c r="A176" s="1">
        <v>44069</v>
      </c>
    </row>
    <row r="177" spans="1:1" x14ac:dyDescent="0.2">
      <c r="A177" s="1">
        <v>44070</v>
      </c>
    </row>
    <row r="178" spans="1:1" x14ac:dyDescent="0.2">
      <c r="A178" s="1">
        <v>44071</v>
      </c>
    </row>
    <row r="179" spans="1:1" x14ac:dyDescent="0.2">
      <c r="A179" s="1">
        <v>44072</v>
      </c>
    </row>
    <row r="180" spans="1:1" x14ac:dyDescent="0.2">
      <c r="A180" s="1">
        <v>44073</v>
      </c>
    </row>
    <row r="181" spans="1:1" x14ac:dyDescent="0.2">
      <c r="A181" s="1">
        <v>44074</v>
      </c>
    </row>
    <row r="182" spans="1:1" x14ac:dyDescent="0.2">
      <c r="A182" s="1">
        <v>44075</v>
      </c>
    </row>
    <row r="183" spans="1:1" x14ac:dyDescent="0.2">
      <c r="A183" s="1">
        <v>44076</v>
      </c>
    </row>
    <row r="184" spans="1:1" x14ac:dyDescent="0.2">
      <c r="A184" s="1">
        <v>44077</v>
      </c>
    </row>
    <row r="185" spans="1:1" x14ac:dyDescent="0.2">
      <c r="A185" s="1">
        <v>44078</v>
      </c>
    </row>
    <row r="186" spans="1:1" x14ac:dyDescent="0.2">
      <c r="A186" s="1">
        <v>44079</v>
      </c>
    </row>
    <row r="187" spans="1:1" x14ac:dyDescent="0.2">
      <c r="A187" s="1">
        <v>44080</v>
      </c>
    </row>
    <row r="188" spans="1:1" x14ac:dyDescent="0.2">
      <c r="A188" s="1">
        <v>44081</v>
      </c>
    </row>
    <row r="189" spans="1:1" x14ac:dyDescent="0.2">
      <c r="A189" s="1">
        <v>44082</v>
      </c>
    </row>
    <row r="190" spans="1:1" x14ac:dyDescent="0.2">
      <c r="A190" s="1">
        <v>44083</v>
      </c>
    </row>
    <row r="191" spans="1:1" x14ac:dyDescent="0.2">
      <c r="A191" s="1">
        <v>44084</v>
      </c>
    </row>
    <row r="192" spans="1:1" x14ac:dyDescent="0.2">
      <c r="A192" s="1">
        <v>44085</v>
      </c>
    </row>
    <row r="193" spans="1:1" x14ac:dyDescent="0.2">
      <c r="A193" s="1">
        <v>44086</v>
      </c>
    </row>
    <row r="194" spans="1:1" x14ac:dyDescent="0.2">
      <c r="A194" s="1">
        <v>44087</v>
      </c>
    </row>
    <row r="195" spans="1:1" x14ac:dyDescent="0.2">
      <c r="A195" s="1">
        <v>44088</v>
      </c>
    </row>
    <row r="196" spans="1:1" x14ac:dyDescent="0.2">
      <c r="A196" s="1">
        <v>44089</v>
      </c>
    </row>
    <row r="197" spans="1:1" x14ac:dyDescent="0.2">
      <c r="A197" s="1">
        <v>44090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FD21-A4F8-8C41-ABD3-9B8F26475D6B}">
  <dimension ref="A1:H69"/>
  <sheetViews>
    <sheetView topLeftCell="A22" workbookViewId="0">
      <selection activeCell="H2" sqref="H2"/>
    </sheetView>
  </sheetViews>
  <sheetFormatPr baseColWidth="10" defaultRowHeight="16" x14ac:dyDescent="0.2"/>
  <cols>
    <col min="2" max="2" width="13.83203125" bestFit="1" customWidth="1"/>
    <col min="3" max="4" width="13.83203125" customWidth="1"/>
    <col min="7" max="7" width="14.6640625" bestFit="1" customWidth="1"/>
  </cols>
  <sheetData>
    <row r="1" spans="1:8" x14ac:dyDescent="0.2">
      <c r="A1" t="s">
        <v>4</v>
      </c>
      <c r="B1" t="s">
        <v>5</v>
      </c>
      <c r="C1" t="s">
        <v>9</v>
      </c>
      <c r="D1" t="s">
        <v>6</v>
      </c>
      <c r="F1" t="s">
        <v>8</v>
      </c>
      <c r="G1" t="s">
        <v>7</v>
      </c>
    </row>
    <row r="2" spans="1:8" x14ac:dyDescent="0.2">
      <c r="A2">
        <v>140</v>
      </c>
      <c r="E2">
        <v>5</v>
      </c>
      <c r="H2">
        <f>EXP(LN(2)/10)</f>
        <v>1.0717734625362931</v>
      </c>
    </row>
    <row r="3" spans="1:8" x14ac:dyDescent="0.2">
      <c r="A3">
        <v>179</v>
      </c>
      <c r="E3">
        <v>1</v>
      </c>
      <c r="H3">
        <v>1500</v>
      </c>
    </row>
    <row r="4" spans="1:8" x14ac:dyDescent="0.2">
      <c r="A4">
        <v>173</v>
      </c>
      <c r="E4">
        <v>3</v>
      </c>
    </row>
    <row r="5" spans="1:8" x14ac:dyDescent="0.2">
      <c r="A5">
        <v>238</v>
      </c>
      <c r="E5">
        <v>1</v>
      </c>
    </row>
    <row r="6" spans="1:8" x14ac:dyDescent="0.2">
      <c r="A6">
        <v>191</v>
      </c>
      <c r="E6">
        <v>4</v>
      </c>
    </row>
    <row r="7" spans="1:8" x14ac:dyDescent="0.2">
      <c r="A7">
        <v>183</v>
      </c>
      <c r="E7">
        <v>2</v>
      </c>
    </row>
    <row r="8" spans="1:8" x14ac:dyDescent="0.2">
      <c r="A8">
        <v>149</v>
      </c>
      <c r="E8">
        <v>1</v>
      </c>
    </row>
    <row r="9" spans="1:8" x14ac:dyDescent="0.2">
      <c r="A9">
        <v>136</v>
      </c>
      <c r="E9">
        <v>3</v>
      </c>
    </row>
    <row r="10" spans="1:8" x14ac:dyDescent="0.2">
      <c r="A10">
        <v>199</v>
      </c>
      <c r="E10">
        <v>8</v>
      </c>
    </row>
    <row r="11" spans="1:8" x14ac:dyDescent="0.2">
      <c r="A11">
        <v>296</v>
      </c>
      <c r="E11">
        <v>2</v>
      </c>
    </row>
    <row r="12" spans="1:8" x14ac:dyDescent="0.2">
      <c r="A12">
        <v>269</v>
      </c>
      <c r="E12">
        <v>2</v>
      </c>
    </row>
    <row r="13" spans="1:8" x14ac:dyDescent="0.2">
      <c r="A13">
        <v>304</v>
      </c>
      <c r="E13">
        <v>4</v>
      </c>
    </row>
    <row r="14" spans="1:8" x14ac:dyDescent="0.2">
      <c r="A14">
        <v>306</v>
      </c>
      <c r="E14">
        <v>5</v>
      </c>
    </row>
    <row r="15" spans="1:8" x14ac:dyDescent="0.2">
      <c r="A15">
        <v>158</v>
      </c>
      <c r="E15">
        <v>3</v>
      </c>
    </row>
    <row r="16" spans="1:8" x14ac:dyDescent="0.2">
      <c r="A16">
        <v>171</v>
      </c>
      <c r="D16">
        <f>SUM(A2:B16)</f>
        <v>3092</v>
      </c>
      <c r="E16">
        <v>7</v>
      </c>
      <c r="F16">
        <f t="shared" ref="F16:F32" si="0">SUM(E2:E16)</f>
        <v>51</v>
      </c>
    </row>
    <row r="17" spans="1:6" x14ac:dyDescent="0.2">
      <c r="A17">
        <v>342</v>
      </c>
      <c r="D17">
        <f t="shared" ref="D17:D69" si="1">SUM(A3:B17)</f>
        <v>3294</v>
      </c>
      <c r="E17">
        <v>2</v>
      </c>
      <c r="F17">
        <f t="shared" si="0"/>
        <v>48</v>
      </c>
    </row>
    <row r="18" spans="1:6" x14ac:dyDescent="0.2">
      <c r="A18">
        <v>447</v>
      </c>
      <c r="D18">
        <f t="shared" si="1"/>
        <v>3562</v>
      </c>
      <c r="E18">
        <v>3</v>
      </c>
      <c r="F18">
        <f t="shared" si="0"/>
        <v>50</v>
      </c>
    </row>
    <row r="19" spans="1:6" x14ac:dyDescent="0.2">
      <c r="A19">
        <v>485</v>
      </c>
      <c r="D19">
        <f t="shared" si="1"/>
        <v>3874</v>
      </c>
      <c r="E19">
        <v>4</v>
      </c>
      <c r="F19">
        <f t="shared" si="0"/>
        <v>51</v>
      </c>
    </row>
    <row r="20" spans="1:6" x14ac:dyDescent="0.2">
      <c r="A20">
        <v>512</v>
      </c>
      <c r="D20">
        <f t="shared" si="1"/>
        <v>4148</v>
      </c>
      <c r="E20">
        <v>5</v>
      </c>
      <c r="F20">
        <f t="shared" si="0"/>
        <v>55</v>
      </c>
    </row>
    <row r="21" spans="1:6" x14ac:dyDescent="0.2">
      <c r="A21">
        <v>462</v>
      </c>
      <c r="D21">
        <f t="shared" si="1"/>
        <v>4419</v>
      </c>
      <c r="E21">
        <v>6</v>
      </c>
      <c r="F21">
        <f t="shared" si="0"/>
        <v>57</v>
      </c>
    </row>
    <row r="22" spans="1:6" x14ac:dyDescent="0.2">
      <c r="A22">
        <v>399</v>
      </c>
      <c r="D22">
        <f t="shared" si="1"/>
        <v>4635</v>
      </c>
      <c r="E22">
        <v>1</v>
      </c>
      <c r="F22">
        <f t="shared" si="0"/>
        <v>56</v>
      </c>
    </row>
    <row r="23" spans="1:6" x14ac:dyDescent="0.2">
      <c r="A23">
        <v>380</v>
      </c>
      <c r="D23">
        <f t="shared" si="1"/>
        <v>4866</v>
      </c>
      <c r="E23">
        <v>5</v>
      </c>
      <c r="F23">
        <f t="shared" si="0"/>
        <v>60</v>
      </c>
    </row>
    <row r="24" spans="1:6" x14ac:dyDescent="0.2">
      <c r="A24">
        <v>752</v>
      </c>
      <c r="D24">
        <f t="shared" si="1"/>
        <v>5482</v>
      </c>
      <c r="E24">
        <v>6</v>
      </c>
      <c r="F24">
        <f t="shared" si="0"/>
        <v>63</v>
      </c>
    </row>
    <row r="25" spans="1:6" x14ac:dyDescent="0.2">
      <c r="A25">
        <v>781</v>
      </c>
      <c r="D25">
        <f t="shared" si="1"/>
        <v>6064</v>
      </c>
      <c r="E25">
        <v>12</v>
      </c>
      <c r="F25">
        <f t="shared" si="0"/>
        <v>67</v>
      </c>
    </row>
    <row r="26" spans="1:6" x14ac:dyDescent="0.2">
      <c r="A26">
        <v>967</v>
      </c>
      <c r="D26">
        <f t="shared" si="1"/>
        <v>6735</v>
      </c>
      <c r="E26">
        <v>7</v>
      </c>
      <c r="F26">
        <f t="shared" si="0"/>
        <v>72</v>
      </c>
    </row>
    <row r="27" spans="1:6" x14ac:dyDescent="0.2">
      <c r="A27">
        <v>1140</v>
      </c>
      <c r="D27">
        <f t="shared" si="1"/>
        <v>7606</v>
      </c>
      <c r="E27">
        <v>18</v>
      </c>
      <c r="F27">
        <f t="shared" si="0"/>
        <v>88</v>
      </c>
    </row>
    <row r="28" spans="1:6" x14ac:dyDescent="0.2">
      <c r="A28">
        <v>937</v>
      </c>
      <c r="D28">
        <f t="shared" si="1"/>
        <v>8239</v>
      </c>
      <c r="E28">
        <v>8</v>
      </c>
      <c r="F28">
        <f t="shared" si="0"/>
        <v>92</v>
      </c>
    </row>
    <row r="29" spans="1:6" x14ac:dyDescent="0.2">
      <c r="A29">
        <v>815</v>
      </c>
      <c r="D29">
        <f t="shared" si="1"/>
        <v>8748</v>
      </c>
      <c r="E29">
        <v>9</v>
      </c>
      <c r="F29">
        <f t="shared" si="0"/>
        <v>96</v>
      </c>
    </row>
    <row r="30" spans="1:6" x14ac:dyDescent="0.2">
      <c r="A30">
        <v>826</v>
      </c>
      <c r="D30">
        <f t="shared" si="1"/>
        <v>9416</v>
      </c>
      <c r="E30">
        <v>15</v>
      </c>
      <c r="F30">
        <f t="shared" si="0"/>
        <v>108</v>
      </c>
    </row>
    <row r="31" spans="1:6" x14ac:dyDescent="0.2">
      <c r="A31">
        <v>1132</v>
      </c>
      <c r="D31">
        <f t="shared" si="1"/>
        <v>10377</v>
      </c>
      <c r="E31">
        <v>11</v>
      </c>
      <c r="F31">
        <f t="shared" si="0"/>
        <v>112</v>
      </c>
    </row>
    <row r="32" spans="1:6" x14ac:dyDescent="0.2">
      <c r="A32">
        <v>1364</v>
      </c>
      <c r="D32">
        <f t="shared" si="1"/>
        <v>11399</v>
      </c>
      <c r="E32">
        <v>14</v>
      </c>
      <c r="F32">
        <f t="shared" si="0"/>
        <v>124</v>
      </c>
    </row>
    <row r="33" spans="1:7" x14ac:dyDescent="0.2">
      <c r="A33">
        <v>1323</v>
      </c>
      <c r="D33">
        <f t="shared" si="1"/>
        <v>12275</v>
      </c>
      <c r="E33">
        <v>24</v>
      </c>
      <c r="F33">
        <f>SUM(E19:E33)</f>
        <v>145</v>
      </c>
    </row>
    <row r="34" spans="1:7" x14ac:dyDescent="0.2">
      <c r="A34">
        <v>1464</v>
      </c>
      <c r="B34">
        <f>H2*A33</f>
        <v>1417.9562909355159</v>
      </c>
      <c r="C34">
        <f>MIN(B34,$H$3)</f>
        <v>1417.9562909355159</v>
      </c>
      <c r="D34">
        <f t="shared" si="1"/>
        <v>14671.956290935515</v>
      </c>
      <c r="G34">
        <f t="shared" ref="G34:G69" si="2">0.02*D27</f>
        <v>152.12</v>
      </c>
    </row>
    <row r="35" spans="1:7" x14ac:dyDescent="0.2">
      <c r="A35">
        <f t="shared" ref="A35:A69" si="3">MIN(A34*$H$2, $H$3)</f>
        <v>1500</v>
      </c>
      <c r="B35">
        <f t="shared" ref="B35:B69" si="4">$H$2*B34</f>
        <v>1519.7279236610773</v>
      </c>
      <c r="C35">
        <f t="shared" ref="C35:C69" si="5">MIN(B35,$H$3)</f>
        <v>1500</v>
      </c>
      <c r="D35">
        <f t="shared" si="1"/>
        <v>17179.684214596593</v>
      </c>
      <c r="G35">
        <f t="shared" si="2"/>
        <v>164.78</v>
      </c>
    </row>
    <row r="36" spans="1:7" x14ac:dyDescent="0.2">
      <c r="A36">
        <f t="shared" si="3"/>
        <v>1500</v>
      </c>
      <c r="B36">
        <f t="shared" si="4"/>
        <v>1628.8040588553242</v>
      </c>
      <c r="C36">
        <f t="shared" si="5"/>
        <v>1500</v>
      </c>
      <c r="D36">
        <f t="shared" si="1"/>
        <v>19846.488273451916</v>
      </c>
      <c r="G36">
        <f t="shared" si="2"/>
        <v>174.96</v>
      </c>
    </row>
    <row r="37" spans="1:7" x14ac:dyDescent="0.2">
      <c r="A37">
        <f t="shared" si="3"/>
        <v>1500</v>
      </c>
      <c r="B37">
        <f t="shared" si="4"/>
        <v>1745.7089659525391</v>
      </c>
      <c r="C37">
        <f t="shared" si="5"/>
        <v>1500</v>
      </c>
      <c r="D37">
        <f t="shared" si="1"/>
        <v>22693.197239404457</v>
      </c>
      <c r="G37">
        <f t="shared" si="2"/>
        <v>188.32</v>
      </c>
    </row>
    <row r="38" spans="1:7" x14ac:dyDescent="0.2">
      <c r="A38">
        <f t="shared" si="3"/>
        <v>1500</v>
      </c>
      <c r="B38">
        <f t="shared" si="4"/>
        <v>1871.0045430196046</v>
      </c>
      <c r="C38">
        <f t="shared" si="5"/>
        <v>1500</v>
      </c>
      <c r="D38">
        <f t="shared" si="1"/>
        <v>25684.201782424061</v>
      </c>
      <c r="G38">
        <f t="shared" si="2"/>
        <v>207.54</v>
      </c>
    </row>
    <row r="39" spans="1:7" x14ac:dyDescent="0.2">
      <c r="A39">
        <f t="shared" si="3"/>
        <v>1500</v>
      </c>
      <c r="B39">
        <f t="shared" si="4"/>
        <v>2005.2930174932565</v>
      </c>
      <c r="C39">
        <f t="shared" si="5"/>
        <v>1500</v>
      </c>
      <c r="D39">
        <f t="shared" si="1"/>
        <v>28437.494799917316</v>
      </c>
      <c r="G39">
        <f t="shared" si="2"/>
        <v>227.98000000000002</v>
      </c>
    </row>
    <row r="40" spans="1:7" x14ac:dyDescent="0.2">
      <c r="A40">
        <f t="shared" si="3"/>
        <v>1500</v>
      </c>
      <c r="B40">
        <f t="shared" si="4"/>
        <v>2149.2198407585988</v>
      </c>
      <c r="C40">
        <f t="shared" si="5"/>
        <v>1500</v>
      </c>
      <c r="D40">
        <f t="shared" si="1"/>
        <v>31305.714640675917</v>
      </c>
      <c r="G40">
        <f t="shared" si="2"/>
        <v>245.5</v>
      </c>
    </row>
    <row r="41" spans="1:7" x14ac:dyDescent="0.2">
      <c r="A41">
        <f t="shared" si="3"/>
        <v>1500</v>
      </c>
      <c r="B41">
        <f t="shared" si="4"/>
        <v>2303.476790481544</v>
      </c>
      <c r="C41">
        <f t="shared" si="5"/>
        <v>1500</v>
      </c>
      <c r="D41">
        <f t="shared" si="1"/>
        <v>34142.191431157458</v>
      </c>
      <c r="G41">
        <f t="shared" si="2"/>
        <v>293.43912581871029</v>
      </c>
    </row>
    <row r="42" spans="1:7" x14ac:dyDescent="0.2">
      <c r="A42">
        <f t="shared" si="3"/>
        <v>1500</v>
      </c>
      <c r="B42">
        <f t="shared" si="4"/>
        <v>2468.8052956063916</v>
      </c>
      <c r="C42">
        <f t="shared" si="5"/>
        <v>1500</v>
      </c>
      <c r="D42">
        <f t="shared" si="1"/>
        <v>36970.996726763849</v>
      </c>
      <c r="G42">
        <f t="shared" si="2"/>
        <v>343.59368429193188</v>
      </c>
    </row>
    <row r="43" spans="1:7" x14ac:dyDescent="0.2">
      <c r="A43">
        <f t="shared" si="3"/>
        <v>1500</v>
      </c>
      <c r="B43">
        <f t="shared" si="4"/>
        <v>2645.9999999999991</v>
      </c>
      <c r="C43">
        <f t="shared" si="5"/>
        <v>1500</v>
      </c>
      <c r="D43">
        <f t="shared" si="1"/>
        <v>40179.996726763857</v>
      </c>
      <c r="G43">
        <f t="shared" si="2"/>
        <v>396.92976546903833</v>
      </c>
    </row>
    <row r="44" spans="1:7" x14ac:dyDescent="0.2">
      <c r="A44">
        <f t="shared" si="3"/>
        <v>1500</v>
      </c>
      <c r="B44">
        <f t="shared" si="4"/>
        <v>2835.9125818710309</v>
      </c>
      <c r="C44">
        <f t="shared" si="5"/>
        <v>1500</v>
      </c>
      <c r="D44">
        <f t="shared" si="1"/>
        <v>43700.909308634888</v>
      </c>
      <c r="G44">
        <f t="shared" si="2"/>
        <v>453.86394478808916</v>
      </c>
    </row>
    <row r="45" spans="1:7" x14ac:dyDescent="0.2">
      <c r="A45">
        <f t="shared" si="3"/>
        <v>1500</v>
      </c>
      <c r="B45">
        <f t="shared" si="4"/>
        <v>3039.4558473221537</v>
      </c>
      <c r="C45">
        <f t="shared" si="5"/>
        <v>1500</v>
      </c>
      <c r="D45">
        <f t="shared" si="1"/>
        <v>47414.365155957043</v>
      </c>
      <c r="G45">
        <f t="shared" si="2"/>
        <v>513.6840356484812</v>
      </c>
    </row>
    <row r="46" spans="1:7" x14ac:dyDescent="0.2">
      <c r="A46">
        <f t="shared" si="3"/>
        <v>1500</v>
      </c>
      <c r="B46">
        <f t="shared" si="4"/>
        <v>3257.6081177106475</v>
      </c>
      <c r="C46">
        <f t="shared" si="5"/>
        <v>1500</v>
      </c>
      <c r="D46">
        <f t="shared" si="1"/>
        <v>51039.973273667689</v>
      </c>
      <c r="G46">
        <f t="shared" si="2"/>
        <v>568.74989599834635</v>
      </c>
    </row>
    <row r="47" spans="1:7" x14ac:dyDescent="0.2">
      <c r="A47">
        <f t="shared" si="3"/>
        <v>1500</v>
      </c>
      <c r="B47">
        <f t="shared" si="4"/>
        <v>3491.4179319050772</v>
      </c>
      <c r="C47">
        <f t="shared" si="5"/>
        <v>1500</v>
      </c>
      <c r="D47">
        <f t="shared" si="1"/>
        <v>54667.391205572763</v>
      </c>
      <c r="G47">
        <f t="shared" si="2"/>
        <v>626.11429281351832</v>
      </c>
    </row>
    <row r="48" spans="1:7" x14ac:dyDescent="0.2">
      <c r="A48">
        <f t="shared" si="3"/>
        <v>1500</v>
      </c>
      <c r="B48">
        <f t="shared" si="4"/>
        <v>3742.0090860392083</v>
      </c>
      <c r="C48">
        <f t="shared" si="5"/>
        <v>1500</v>
      </c>
      <c r="D48">
        <f t="shared" si="1"/>
        <v>58586.400291611964</v>
      </c>
      <c r="G48">
        <f t="shared" si="2"/>
        <v>682.84382862314919</v>
      </c>
    </row>
    <row r="49" spans="1:7" x14ac:dyDescent="0.2">
      <c r="A49">
        <f t="shared" si="3"/>
        <v>1500</v>
      </c>
      <c r="B49">
        <f t="shared" si="4"/>
        <v>4010.586034986512</v>
      </c>
      <c r="C49">
        <f t="shared" si="5"/>
        <v>1500</v>
      </c>
      <c r="D49">
        <f t="shared" si="1"/>
        <v>61215.030035662967</v>
      </c>
      <c r="G49">
        <f t="shared" si="2"/>
        <v>739.41993453527698</v>
      </c>
    </row>
    <row r="50" spans="1:7" x14ac:dyDescent="0.2">
      <c r="A50">
        <f t="shared" si="3"/>
        <v>1500</v>
      </c>
      <c r="B50">
        <f t="shared" si="4"/>
        <v>4298.4396815171967</v>
      </c>
      <c r="C50">
        <f t="shared" si="5"/>
        <v>1500</v>
      </c>
      <c r="D50">
        <f t="shared" si="1"/>
        <v>63993.74179351909</v>
      </c>
      <c r="G50">
        <f t="shared" si="2"/>
        <v>803.59993453527716</v>
      </c>
    </row>
    <row r="51" spans="1:7" x14ac:dyDescent="0.2">
      <c r="A51">
        <f t="shared" si="3"/>
        <v>1500</v>
      </c>
      <c r="B51">
        <f t="shared" si="4"/>
        <v>4606.953580963087</v>
      </c>
      <c r="C51">
        <f t="shared" si="5"/>
        <v>1500</v>
      </c>
      <c r="D51">
        <f t="shared" si="1"/>
        <v>66971.891315626839</v>
      </c>
      <c r="G51">
        <f t="shared" si="2"/>
        <v>874.01818617269782</v>
      </c>
    </row>
    <row r="52" spans="1:7" x14ac:dyDescent="0.2">
      <c r="A52">
        <f t="shared" si="3"/>
        <v>1500</v>
      </c>
      <c r="B52">
        <f t="shared" si="4"/>
        <v>4937.6105912127823</v>
      </c>
      <c r="C52">
        <f t="shared" si="5"/>
        <v>1500</v>
      </c>
      <c r="D52">
        <f t="shared" si="1"/>
        <v>70163.792940887084</v>
      </c>
      <c r="G52">
        <f t="shared" si="2"/>
        <v>948.28730311914092</v>
      </c>
    </row>
    <row r="53" spans="1:7" x14ac:dyDescent="0.2">
      <c r="A53">
        <f t="shared" si="3"/>
        <v>1500</v>
      </c>
      <c r="B53">
        <f t="shared" si="4"/>
        <v>5291.9999999999973</v>
      </c>
      <c r="C53">
        <f t="shared" si="5"/>
        <v>1500</v>
      </c>
      <c r="D53">
        <f t="shared" si="1"/>
        <v>73584.78839786748</v>
      </c>
      <c r="G53">
        <f t="shared" si="2"/>
        <v>1020.7994654733538</v>
      </c>
    </row>
    <row r="54" spans="1:7" x14ac:dyDescent="0.2">
      <c r="A54">
        <f t="shared" si="3"/>
        <v>1500</v>
      </c>
      <c r="B54">
        <f t="shared" si="4"/>
        <v>5671.8251637420599</v>
      </c>
      <c r="C54">
        <f t="shared" si="5"/>
        <v>1500</v>
      </c>
      <c r="D54">
        <f t="shared" si="1"/>
        <v>77251.320544116286</v>
      </c>
      <c r="G54">
        <f t="shared" si="2"/>
        <v>1093.3478241114553</v>
      </c>
    </row>
    <row r="55" spans="1:7" x14ac:dyDescent="0.2">
      <c r="A55">
        <f t="shared" si="3"/>
        <v>1500</v>
      </c>
      <c r="B55">
        <f t="shared" si="4"/>
        <v>6078.9116946443055</v>
      </c>
      <c r="C55">
        <f t="shared" si="5"/>
        <v>1500</v>
      </c>
      <c r="D55">
        <f t="shared" si="1"/>
        <v>81181.012398002</v>
      </c>
      <c r="G55">
        <f t="shared" si="2"/>
        <v>1171.7280058322392</v>
      </c>
    </row>
    <row r="56" spans="1:7" x14ac:dyDescent="0.2">
      <c r="A56">
        <f t="shared" si="3"/>
        <v>1500</v>
      </c>
      <c r="B56">
        <f t="shared" si="4"/>
        <v>6515.2162354212924</v>
      </c>
      <c r="C56">
        <f t="shared" si="5"/>
        <v>1500</v>
      </c>
      <c r="D56">
        <f t="shared" si="1"/>
        <v>85392.751842941754</v>
      </c>
      <c r="G56">
        <f t="shared" si="2"/>
        <v>1224.3006007132594</v>
      </c>
    </row>
    <row r="57" spans="1:7" x14ac:dyDescent="0.2">
      <c r="A57">
        <f t="shared" si="3"/>
        <v>1500</v>
      </c>
      <c r="B57">
        <f t="shared" si="4"/>
        <v>6982.8358638101508</v>
      </c>
      <c r="C57">
        <f t="shared" si="5"/>
        <v>1500</v>
      </c>
      <c r="D57">
        <f t="shared" si="1"/>
        <v>89906.782411145512</v>
      </c>
      <c r="G57">
        <f t="shared" si="2"/>
        <v>1279.8748358703817</v>
      </c>
    </row>
    <row r="58" spans="1:7" x14ac:dyDescent="0.2">
      <c r="A58">
        <f t="shared" si="3"/>
        <v>1500</v>
      </c>
      <c r="B58">
        <f t="shared" si="4"/>
        <v>7484.018172078413</v>
      </c>
      <c r="C58">
        <f t="shared" si="5"/>
        <v>1500</v>
      </c>
      <c r="D58">
        <f t="shared" si="1"/>
        <v>94744.800583223929</v>
      </c>
      <c r="G58">
        <f t="shared" si="2"/>
        <v>1339.4378263125368</v>
      </c>
    </row>
    <row r="59" spans="1:7" x14ac:dyDescent="0.2">
      <c r="A59">
        <f t="shared" si="3"/>
        <v>1500</v>
      </c>
      <c r="B59">
        <f t="shared" si="4"/>
        <v>8021.1720699730204</v>
      </c>
      <c r="C59">
        <f t="shared" si="5"/>
        <v>1500</v>
      </c>
      <c r="D59">
        <f t="shared" si="1"/>
        <v>99930.060071325905</v>
      </c>
      <c r="G59">
        <f t="shared" si="2"/>
        <v>1403.2758588177417</v>
      </c>
    </row>
    <row r="60" spans="1:7" x14ac:dyDescent="0.2">
      <c r="A60">
        <f t="shared" si="3"/>
        <v>1500</v>
      </c>
      <c r="B60">
        <f t="shared" si="4"/>
        <v>8596.8793630343898</v>
      </c>
      <c r="C60">
        <f t="shared" si="5"/>
        <v>1500</v>
      </c>
      <c r="D60">
        <f t="shared" si="1"/>
        <v>105487.48358703815</v>
      </c>
      <c r="G60">
        <f t="shared" si="2"/>
        <v>1471.6957679573495</v>
      </c>
    </row>
    <row r="61" spans="1:7" x14ac:dyDescent="0.2">
      <c r="A61">
        <f t="shared" si="3"/>
        <v>1500</v>
      </c>
      <c r="B61">
        <f t="shared" si="4"/>
        <v>9213.9071619261704</v>
      </c>
      <c r="C61">
        <f t="shared" si="5"/>
        <v>1500</v>
      </c>
      <c r="D61">
        <f t="shared" si="1"/>
        <v>111443.78263125366</v>
      </c>
      <c r="G61">
        <f t="shared" si="2"/>
        <v>1545.0264108823258</v>
      </c>
    </row>
    <row r="62" spans="1:7" x14ac:dyDescent="0.2">
      <c r="A62">
        <f t="shared" si="3"/>
        <v>1500</v>
      </c>
      <c r="B62">
        <f t="shared" si="4"/>
        <v>9875.221182425561</v>
      </c>
      <c r="C62">
        <f t="shared" si="5"/>
        <v>1500</v>
      </c>
      <c r="D62">
        <f t="shared" si="1"/>
        <v>117827.58588177415</v>
      </c>
      <c r="G62">
        <f t="shared" si="2"/>
        <v>1623.6202479600399</v>
      </c>
    </row>
    <row r="63" spans="1:7" x14ac:dyDescent="0.2">
      <c r="A63">
        <f t="shared" si="3"/>
        <v>1500</v>
      </c>
      <c r="B63">
        <f t="shared" si="4"/>
        <v>10583.999999999991</v>
      </c>
      <c r="C63">
        <f t="shared" si="5"/>
        <v>1500</v>
      </c>
      <c r="D63">
        <f t="shared" si="1"/>
        <v>124669.57679573492</v>
      </c>
      <c r="G63">
        <f t="shared" si="2"/>
        <v>1707.8550368588351</v>
      </c>
    </row>
    <row r="64" spans="1:7" x14ac:dyDescent="0.2">
      <c r="A64">
        <f t="shared" si="3"/>
        <v>1500</v>
      </c>
      <c r="B64">
        <f t="shared" si="4"/>
        <v>11343.650327484116</v>
      </c>
      <c r="C64">
        <f t="shared" si="5"/>
        <v>1500</v>
      </c>
      <c r="D64">
        <f t="shared" si="1"/>
        <v>132002.64108823251</v>
      </c>
      <c r="G64">
        <f t="shared" si="2"/>
        <v>1798.1356482229103</v>
      </c>
    </row>
    <row r="65" spans="1:7" x14ac:dyDescent="0.2">
      <c r="A65">
        <f t="shared" si="3"/>
        <v>1500</v>
      </c>
      <c r="B65">
        <f t="shared" si="4"/>
        <v>12157.823389288607</v>
      </c>
      <c r="C65">
        <f t="shared" si="5"/>
        <v>1500</v>
      </c>
      <c r="D65">
        <f t="shared" si="1"/>
        <v>139862.02479600394</v>
      </c>
      <c r="G65">
        <f t="shared" si="2"/>
        <v>1894.8960116644787</v>
      </c>
    </row>
    <row r="66" spans="1:7" x14ac:dyDescent="0.2">
      <c r="A66">
        <f t="shared" si="3"/>
        <v>1500</v>
      </c>
      <c r="B66">
        <f t="shared" si="4"/>
        <v>13030.432470842581</v>
      </c>
      <c r="C66">
        <f t="shared" si="5"/>
        <v>1500</v>
      </c>
      <c r="D66">
        <f t="shared" si="1"/>
        <v>148285.50368588345</v>
      </c>
      <c r="G66">
        <f t="shared" si="2"/>
        <v>1998.6012014265182</v>
      </c>
    </row>
    <row r="67" spans="1:7" x14ac:dyDescent="0.2">
      <c r="A67">
        <f t="shared" si="3"/>
        <v>1500</v>
      </c>
      <c r="B67">
        <f t="shared" si="4"/>
        <v>13965.671727620298</v>
      </c>
      <c r="C67">
        <f t="shared" si="5"/>
        <v>1500</v>
      </c>
      <c r="D67">
        <f t="shared" si="1"/>
        <v>157313.56482229094</v>
      </c>
      <c r="G67">
        <f t="shared" si="2"/>
        <v>2109.749671740763</v>
      </c>
    </row>
    <row r="68" spans="1:7" x14ac:dyDescent="0.2">
      <c r="A68">
        <f t="shared" si="3"/>
        <v>1500</v>
      </c>
      <c r="B68">
        <f t="shared" si="4"/>
        <v>14968.036344156822</v>
      </c>
      <c r="C68">
        <f t="shared" si="5"/>
        <v>1500</v>
      </c>
      <c r="D68">
        <f t="shared" si="1"/>
        <v>166989.60116644777</v>
      </c>
      <c r="G68">
        <f t="shared" si="2"/>
        <v>2228.8756526250731</v>
      </c>
    </row>
    <row r="69" spans="1:7" x14ac:dyDescent="0.2">
      <c r="A69">
        <f t="shared" si="3"/>
        <v>1500</v>
      </c>
      <c r="B69">
        <f t="shared" si="4"/>
        <v>16042.344139946035</v>
      </c>
      <c r="C69">
        <f t="shared" si="5"/>
        <v>1500</v>
      </c>
      <c r="D69">
        <f t="shared" si="1"/>
        <v>177360.12014265178</v>
      </c>
      <c r="G69">
        <f t="shared" si="2"/>
        <v>2356.5517176354833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eran.segal@gmail.com</dc:creator>
  <cp:lastModifiedBy>eran.segal@gmail.com</cp:lastModifiedBy>
  <dcterms:created xsi:type="dcterms:W3CDTF">2020-06-23T10:32:55Z</dcterms:created>
  <dcterms:modified xsi:type="dcterms:W3CDTF">2020-07-20T12:41:21Z</dcterms:modified>
</cp:coreProperties>
</file>