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DSWD-CCR\"/>
    </mc:Choice>
  </mc:AlternateContent>
  <bookViews>
    <workbookView xWindow="30" yWindow="390" windowWidth="23010" windowHeight="12315" activeTab="1"/>
  </bookViews>
  <sheets>
    <sheet name="INSTRUCTION" sheetId="4" r:id="rId1"/>
    <sheet name="2018 LEAVE CREDITS" sheetId="1" r:id="rId2"/>
    <sheet name="2017 LEAVE BALANCE" sheetId="6" r:id="rId3"/>
    <sheet name="CONVERTION" sheetId="3" r:id="rId4"/>
  </sheets>
  <externalReferences>
    <externalReference r:id="rId5"/>
  </externalReferences>
  <definedNames>
    <definedName name="BALANCE_1" localSheetId="2">Table14[[#Headers],[BALANCE]]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" i="1" l="1"/>
  <c r="G69" i="1" l="1"/>
  <c r="G72" i="1" l="1"/>
  <c r="G71" i="1"/>
  <c r="G35" i="6" l="1"/>
  <c r="G34" i="6"/>
  <c r="G28" i="6" l="1"/>
  <c r="G78" i="1" l="1"/>
  <c r="G82" i="1" l="1"/>
  <c r="G86" i="1" l="1"/>
  <c r="G90" i="1" l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3" i="1"/>
  <c r="G74" i="1"/>
  <c r="G75" i="1"/>
  <c r="G76" i="1"/>
  <c r="G77" i="1"/>
  <c r="G79" i="1"/>
  <c r="G80" i="1"/>
  <c r="G81" i="1"/>
  <c r="G83" i="1"/>
  <c r="G84" i="1"/>
  <c r="G85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E9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3" i="6"/>
  <c r="G32" i="6"/>
  <c r="G31" i="6"/>
  <c r="G30" i="6"/>
  <c r="G29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I35" i="6" s="1"/>
  <c r="E9" i="1"/>
  <c r="I9" i="6" l="1"/>
  <c r="G3" i="3"/>
  <c r="G10" i="1"/>
  <c r="G11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<sst xmlns="http://schemas.openxmlformats.org/spreadsheetml/2006/main" count="176" uniqueCount="107">
  <si>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</si>
  <si>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</si>
  <si>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</si>
  <si>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</si>
  <si>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</si>
  <si>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</si>
  <si>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</si>
  <si>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</si>
  <si>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</si>
  <si>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</si>
  <si>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</si>
  <si>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</si>
  <si>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</si>
  <si>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</si>
  <si>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</si>
  <si>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</si>
  <si>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</si>
  <si>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</si>
  <si>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</si>
  <si>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</si>
  <si>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</si>
  <si>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</si>
  <si>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</si>
  <si>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</si>
  <si>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</si>
  <si>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</si>
  <si>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</si>
  <si>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</si>
  <si>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</si>
  <si>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</si>
  <si>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</si>
  <si>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</si>
  <si>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</si>
  <si>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</si>
  <si>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</si>
  <si>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</si>
  <si>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</si>
  <si>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</si>
  <si>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</si>
  <si>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</si>
  <si>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</si>
  <si>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</si>
  <si>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BELOSTRINO, JULIETA</t>
  </si>
  <si>
    <t>CASUAL</t>
  </si>
  <si>
    <t>LCR</t>
  </si>
  <si>
    <t>2018</t>
  </si>
  <si>
    <t>FL(5-0-0)</t>
  </si>
  <si>
    <t>2019</t>
  </si>
  <si>
    <t>SL(2-0-0)</t>
  </si>
  <si>
    <t>2/1,4/2019</t>
  </si>
  <si>
    <t>3/4,8/2019</t>
  </si>
  <si>
    <t>SL(3-0-0)</t>
  </si>
  <si>
    <t>4/3,4,8/2019</t>
  </si>
  <si>
    <t>5/2,3,6/2019</t>
  </si>
  <si>
    <t>4/22,30/2019</t>
  </si>
  <si>
    <t>2020</t>
  </si>
  <si>
    <t>9/2,5/2019</t>
  </si>
  <si>
    <t>9/12,16/2019</t>
  </si>
  <si>
    <t>9/24,27/2019</t>
  </si>
  <si>
    <t>SL(1-0-0)</t>
  </si>
  <si>
    <t>1/2,3,6/2020</t>
  </si>
  <si>
    <t>CL(7-0-0)</t>
  </si>
  <si>
    <t>1/17-21,27, 2/4</t>
  </si>
  <si>
    <t>VL(6-0-0)</t>
  </si>
  <si>
    <t>3/3-10/2020</t>
  </si>
  <si>
    <t>6/26,29/30/2020</t>
  </si>
  <si>
    <t>8/3-5,19-28</t>
  </si>
  <si>
    <t>VL(9-0-0)</t>
  </si>
  <si>
    <t>VL(8-0-0)</t>
  </si>
  <si>
    <t>9/1-7/2020</t>
  </si>
  <si>
    <t>SVL(5-0-0)</t>
  </si>
  <si>
    <t>9/9-15/2020</t>
  </si>
  <si>
    <t>SVL2-0-0)</t>
  </si>
  <si>
    <t>10/5,6/2020</t>
  </si>
  <si>
    <t>2021</t>
  </si>
  <si>
    <t>2/15,16/2021</t>
  </si>
  <si>
    <t>6/29,30/2021</t>
  </si>
  <si>
    <t>2022</t>
  </si>
  <si>
    <t>7/19-21/2022</t>
  </si>
  <si>
    <t>SP(1-0-0)</t>
  </si>
  <si>
    <t>11/3,4/2022</t>
  </si>
  <si>
    <t>12/13-15/2022</t>
  </si>
  <si>
    <t>12/28,29/2022</t>
  </si>
  <si>
    <t>2023</t>
  </si>
  <si>
    <t>3/16,17/2023</t>
  </si>
  <si>
    <t>VL(3-0-0)</t>
  </si>
  <si>
    <t>VL(1-0-0)</t>
  </si>
  <si>
    <t>UT(0-4-3)</t>
  </si>
  <si>
    <t>UT(0-1-55)</t>
  </si>
  <si>
    <t>UT(0-2-33)</t>
  </si>
  <si>
    <t>UT(0-2-17)</t>
  </si>
  <si>
    <t>FL(4-0-0)</t>
  </si>
  <si>
    <t>FL(1-0-0)</t>
  </si>
  <si>
    <t>UT(0-3-12)</t>
  </si>
  <si>
    <t>7/15,25,26/2020</t>
  </si>
  <si>
    <t>UT(0-5-8)</t>
  </si>
  <si>
    <t>A(11-0-0)</t>
  </si>
  <si>
    <t>5/2,5,6,10,11,13,16,24-26,31/2022</t>
  </si>
  <si>
    <t>UT(0-3-29)</t>
  </si>
  <si>
    <t>4/13,14,18/2022</t>
  </si>
  <si>
    <t>A(8-0-0)</t>
  </si>
  <si>
    <t>4/1,4-8,26,29/2022</t>
  </si>
  <si>
    <t>UT(0-2-43)</t>
  </si>
  <si>
    <t>A(3-0-0)</t>
  </si>
  <si>
    <t>3/29-31/2022</t>
  </si>
  <si>
    <t>UT(0-0-10)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</si>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</sst>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3" name="Table14" displayName="Table14" ref="A8:K8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SUM(Table14[EARNED])-SUM(Table14[Absence Undertime W/ Pay])+CONVERTION!$A$3</calculatedColumnFormula>
    </tableColumn>
    <tableColumn id="6" name="Absence Undertime W/O Pay" dataDxfId="5"/>
    <tableColumn id="7" name="EARNED " dataDxfId="4">
      <calculatedColumnFormula>IF(ISBLANK(Table14[[#This Row],[EARNED]]),"",Table14[[#This Row],[EARNED]])</calculatedColumnFormula>
    </tableColumn>
    <tableColumn id="8" name="Absence Undertime  W/ Pay" dataDxfId="3"/>
    <tableColumn id="9" name="BALANCE " dataDxfId="2">
      <calculatedColumnFormula>SUM(Table14[[EARNED ]])-SUM(Table14[Absence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43"/>
  <sheetViews>
    <sheetView tabSelected="1" topLeftCell="A2" zoomScaleNormal="100" workbookViewId="0">
      <pane ySplit="3690" topLeftCell="A85" activePane="bottomLeft"/>
      <selection activeCell="M9" sqref="M9"/>
      <selection pane="bottomLeft" activeCell="N92" sqref="N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3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3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44</v>
      </c>
      <c r="G4" s="54"/>
      <c r="H4" s="26" t="s">
        <v>17</v>
      </c>
      <c r="I4" s="26"/>
      <c r="J4" s="54"/>
      <c r="K4" s="55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</f>
        <v>35.246999999999993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65</v>
      </c>
      <c r="J9" s="11"/>
      <c r="K9" s="20"/>
      <c r="M9" s="46"/>
    </row>
    <row r="10" spans="1:13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3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3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3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3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3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3" x14ac:dyDescent="0.25">
      <c r="A16" s="40">
        <v>43252</v>
      </c>
      <c r="B16" s="15"/>
      <c r="C16" s="13">
        <v>1.25</v>
      </c>
      <c r="D16" s="43"/>
      <c r="E16" s="9"/>
      <c r="F16" s="15"/>
      <c r="G16" s="13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55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/>
      <c r="B38" s="20" t="s">
        <v>61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62</v>
      </c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44105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 t="s">
        <v>46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74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75</v>
      </c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 t="s">
        <v>48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76</v>
      </c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46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8" t="s">
        <v>77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 t="s">
        <v>103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104</v>
      </c>
    </row>
    <row r="69" spans="1:11" x14ac:dyDescent="0.25">
      <c r="A69" s="40"/>
      <c r="B69" s="20" t="s">
        <v>105</v>
      </c>
      <c r="C69" s="13"/>
      <c r="D69" s="39">
        <v>2.1000000000000005E-2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44652</v>
      </c>
      <c r="B70" s="20" t="s">
        <v>51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3</v>
      </c>
      <c r="I70" s="9"/>
      <c r="J70" s="11"/>
      <c r="K70" s="20" t="s">
        <v>99</v>
      </c>
    </row>
    <row r="71" spans="1:11" x14ac:dyDescent="0.25">
      <c r="A71" s="40"/>
      <c r="B71" s="20" t="s">
        <v>100</v>
      </c>
      <c r="C71" s="13"/>
      <c r="D71" s="39">
        <v>8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101</v>
      </c>
    </row>
    <row r="72" spans="1:11" x14ac:dyDescent="0.25">
      <c r="A72" s="40"/>
      <c r="B72" s="20" t="s">
        <v>102</v>
      </c>
      <c r="C72" s="13"/>
      <c r="D72" s="39">
        <v>0.33999999999999997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44682</v>
      </c>
      <c r="B73" s="20" t="s">
        <v>96</v>
      </c>
      <c r="C73" s="13">
        <v>1.25</v>
      </c>
      <c r="D73" s="39">
        <v>11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97</v>
      </c>
    </row>
    <row r="74" spans="1:11" x14ac:dyDescent="0.25">
      <c r="A74" s="40">
        <v>44713</v>
      </c>
      <c r="B74" s="20" t="s">
        <v>95</v>
      </c>
      <c r="C74" s="13">
        <v>1.25</v>
      </c>
      <c r="D74" s="39">
        <v>0.64200000000000002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44743</v>
      </c>
      <c r="B75" s="20" t="s">
        <v>59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44755</v>
      </c>
    </row>
    <row r="76" spans="1:11" x14ac:dyDescent="0.25">
      <c r="A76" s="40"/>
      <c r="B76" s="20" t="s">
        <v>51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3</v>
      </c>
      <c r="I76" s="9"/>
      <c r="J76" s="11"/>
      <c r="K76" s="49" t="s">
        <v>78</v>
      </c>
    </row>
    <row r="77" spans="1:11" x14ac:dyDescent="0.25">
      <c r="A77" s="40">
        <v>44774</v>
      </c>
      <c r="B77" s="20" t="s">
        <v>92</v>
      </c>
      <c r="C77" s="13">
        <v>1.25</v>
      </c>
      <c r="D77" s="39">
        <v>1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9">
        <v>44804</v>
      </c>
    </row>
    <row r="78" spans="1:11" x14ac:dyDescent="0.25">
      <c r="A78" s="40"/>
      <c r="B78" s="20" t="s">
        <v>93</v>
      </c>
      <c r="C78" s="13"/>
      <c r="D78" s="39">
        <v>0.4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/>
    </row>
    <row r="79" spans="1:11" x14ac:dyDescent="0.25">
      <c r="A79" s="40">
        <v>44805</v>
      </c>
      <c r="B79" s="20" t="s">
        <v>90</v>
      </c>
      <c r="C79" s="13">
        <v>1.25</v>
      </c>
      <c r="D79" s="39">
        <v>0.28500000000000003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44835</v>
      </c>
      <c r="B80" s="20" t="s">
        <v>59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44839</v>
      </c>
    </row>
    <row r="81" spans="1:11" x14ac:dyDescent="0.25">
      <c r="A81" s="40"/>
      <c r="B81" s="20" t="s">
        <v>59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44837</v>
      </c>
    </row>
    <row r="82" spans="1:11" x14ac:dyDescent="0.25">
      <c r="A82" s="40"/>
      <c r="B82" s="20" t="s">
        <v>89</v>
      </c>
      <c r="C82" s="13"/>
      <c r="D82" s="39">
        <v>0.31900000000000001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/>
    </row>
    <row r="83" spans="1:11" x14ac:dyDescent="0.25">
      <c r="A83" s="40">
        <v>44866</v>
      </c>
      <c r="B83" s="20" t="s">
        <v>79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44867</v>
      </c>
    </row>
    <row r="84" spans="1:11" x14ac:dyDescent="0.25">
      <c r="A84" s="40"/>
      <c r="B84" s="20" t="s">
        <v>48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20" t="s">
        <v>80</v>
      </c>
    </row>
    <row r="85" spans="1:11" x14ac:dyDescent="0.25">
      <c r="A85" s="40"/>
      <c r="B85" s="20" t="s">
        <v>59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44893</v>
      </c>
    </row>
    <row r="86" spans="1:11" x14ac:dyDescent="0.25">
      <c r="A86" s="40"/>
      <c r="B86" s="20" t="s">
        <v>88</v>
      </c>
      <c r="C86" s="13"/>
      <c r="D86" s="39">
        <v>0.24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/>
    </row>
    <row r="87" spans="1:11" x14ac:dyDescent="0.25">
      <c r="A87" s="40">
        <v>44896</v>
      </c>
      <c r="B87" s="20" t="s">
        <v>51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81</v>
      </c>
    </row>
    <row r="88" spans="1:11" x14ac:dyDescent="0.25">
      <c r="A88" s="23" t="s">
        <v>32</v>
      </c>
      <c r="B88" s="20" t="s">
        <v>48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82</v>
      </c>
    </row>
    <row r="89" spans="1:11" x14ac:dyDescent="0.25">
      <c r="A89" s="23"/>
      <c r="B89" s="20" t="s">
        <v>91</v>
      </c>
      <c r="C89" s="13"/>
      <c r="D89" s="39">
        <v>4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23"/>
      <c r="B90" s="20" t="s">
        <v>87</v>
      </c>
      <c r="C90" s="13"/>
      <c r="D90" s="39">
        <v>0.50600000000000001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8" t="s">
        <v>83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44927</v>
      </c>
      <c r="B92" s="20" t="s">
        <v>59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44957</v>
      </c>
    </row>
    <row r="93" spans="1:11" x14ac:dyDescent="0.25">
      <c r="A93" s="40">
        <v>44958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44986</v>
      </c>
      <c r="B94" s="20" t="s">
        <v>48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84</v>
      </c>
    </row>
    <row r="95" spans="1:11" x14ac:dyDescent="0.25">
      <c r="A95" s="40">
        <v>45017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45047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45078</v>
      </c>
      <c r="B97" s="1" t="s">
        <v>59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1">
        <v>1</v>
      </c>
      <c r="I97" s="9"/>
      <c r="J97" s="11"/>
      <c r="K97" s="49">
        <v>45078</v>
      </c>
    </row>
    <row r="98" spans="1:11" x14ac:dyDescent="0.25">
      <c r="A98" s="40">
        <v>45108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45139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45170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45200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45231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45261</v>
      </c>
      <c r="B103" s="20" t="s">
        <v>46</v>
      </c>
      <c r="C103" s="13">
        <v>1.25</v>
      </c>
      <c r="D103" s="39">
        <v>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8" t="s">
        <v>106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45292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45323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45352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1"/>
      <c r="B143" s="15"/>
      <c r="C143" s="42"/>
      <c r="D143" s="43"/>
      <c r="E143" s="9"/>
      <c r="F143" s="15"/>
      <c r="G143" s="13" t="str">
        <f>IF(ISBLANK(Table1[[#This Row],[EARNED]]),"",Table1[[#This Row],[EARNED]])</f>
        <v/>
      </c>
      <c r="H143" s="43"/>
      <c r="I143" s="9"/>
      <c r="J143" s="12"/>
      <c r="K1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4"/>
  <sheetViews>
    <sheetView zoomScaleNormal="100" workbookViewId="0">
      <pane ySplit="3690" topLeftCell="A19" activePane="bottomLeft"/>
      <selection activeCell="E9" sqref="E9"/>
      <selection pane="bottomLeft" activeCell="F34" sqref="F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44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SUM(Table14[EARNED])-SUM(Table14[Absence Undertime W/ Pay])+CONVERTION!A3</f>
        <v>11.476000000000003</v>
      </c>
      <c r="F9" s="11"/>
      <c r="G9" s="13" t="str">
        <f>IF(ISBLANK(Table14[[#This Row],[EARNED]]),"",Table14[[#This Row],[EARNED]])</f>
        <v/>
      </c>
      <c r="H9" s="11"/>
      <c r="I9" s="13">
        <f>SUM(Table14[[EARNED ]])-SUM(Table14[Absence Undertime  W/ Pay])+CONVERTION!B3</f>
        <v>4.4170000000000016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9"/>
      <c r="F10" s="20"/>
      <c r="G10" s="13" t="str">
        <f>IF(ISBLANK(Table14[[#This Row],[EARNED]]),"",Table14[[#This Row],[EARNED]])</f>
        <v/>
      </c>
      <c r="H10" s="39"/>
      <c r="I10" s="9"/>
      <c r="J10" s="11"/>
      <c r="K10" s="20"/>
    </row>
    <row r="11" spans="1:11" x14ac:dyDescent="0.25">
      <c r="A11" s="40">
        <v>43497</v>
      </c>
      <c r="B11" s="20" t="s">
        <v>48</v>
      </c>
      <c r="C11" s="13"/>
      <c r="D11" s="39"/>
      <c r="E11" s="9"/>
      <c r="F11" s="20"/>
      <c r="G11" s="13" t="str">
        <f>IF(ISBLANK(Table14[[#This Row],[EARNED]]),"",Table14[[#This Row],[EARNED]])</f>
        <v/>
      </c>
      <c r="H11" s="39">
        <v>2</v>
      </c>
      <c r="I11" s="9"/>
      <c r="J11" s="11"/>
      <c r="K11" s="20" t="s">
        <v>49</v>
      </c>
    </row>
    <row r="12" spans="1:11" x14ac:dyDescent="0.25">
      <c r="A12" s="40"/>
      <c r="B12" s="20" t="s">
        <v>48</v>
      </c>
      <c r="C12" s="13"/>
      <c r="D12" s="39"/>
      <c r="E12" s="9"/>
      <c r="F12" s="20"/>
      <c r="G12" s="13" t="str">
        <f>IF(ISBLANK(Table14[[#This Row],[EARNED]]),"",Table14[[#This Row],[EARNED]])</f>
        <v/>
      </c>
      <c r="H12" s="39">
        <v>2</v>
      </c>
      <c r="I12" s="9"/>
      <c r="J12" s="11"/>
      <c r="K12" s="20"/>
    </row>
    <row r="13" spans="1:11" x14ac:dyDescent="0.25">
      <c r="A13" s="40">
        <v>43525</v>
      </c>
      <c r="B13" s="20" t="s">
        <v>48</v>
      </c>
      <c r="C13" s="13"/>
      <c r="D13" s="39"/>
      <c r="E13" s="9"/>
      <c r="F13" s="20"/>
      <c r="G13" s="13" t="str">
        <f>IF(ISBLANK(Table14[[#This Row],[EARNED]]),"",Table14[[#This Row],[EARNED]])</f>
        <v/>
      </c>
      <c r="H13" s="39">
        <v>2</v>
      </c>
      <c r="I13" s="9"/>
      <c r="J13" s="11"/>
      <c r="K13" s="20" t="s">
        <v>50</v>
      </c>
    </row>
    <row r="14" spans="1:11" x14ac:dyDescent="0.25">
      <c r="A14" s="40">
        <v>43556</v>
      </c>
      <c r="B14" s="20" t="s">
        <v>51</v>
      </c>
      <c r="C14" s="13"/>
      <c r="D14" s="39"/>
      <c r="E14" s="9"/>
      <c r="F14" s="20"/>
      <c r="G14" s="13" t="str">
        <f>IF(ISBLANK(Table14[[#This Row],[EARNED]]),"",Table14[[#This Row],[EARNED]])</f>
        <v/>
      </c>
      <c r="H14" s="39">
        <v>3</v>
      </c>
      <c r="I14" s="9"/>
      <c r="J14" s="11"/>
      <c r="K14" s="20" t="s">
        <v>52</v>
      </c>
    </row>
    <row r="15" spans="1:11" x14ac:dyDescent="0.25">
      <c r="A15" s="40"/>
      <c r="B15" s="20" t="s">
        <v>48</v>
      </c>
      <c r="C15" s="13"/>
      <c r="D15" s="39"/>
      <c r="E15" s="9"/>
      <c r="F15" s="20"/>
      <c r="G15" s="13" t="str">
        <f>IF(ISBLANK(Table14[[#This Row],[EARNED]]),"",Table14[[#This Row],[EARNED]])</f>
        <v/>
      </c>
      <c r="H15" s="39">
        <v>2</v>
      </c>
      <c r="I15" s="9"/>
      <c r="J15" s="11"/>
      <c r="K15" s="20" t="s">
        <v>54</v>
      </c>
    </row>
    <row r="16" spans="1:11" x14ac:dyDescent="0.25">
      <c r="A16" s="40">
        <v>43586</v>
      </c>
      <c r="B16" s="20" t="s">
        <v>51</v>
      </c>
      <c r="C16" s="13"/>
      <c r="D16" s="39"/>
      <c r="E16" s="9"/>
      <c r="F16" s="20"/>
      <c r="G16" s="13" t="str">
        <f>IF(ISBLANK(Table14[[#This Row],[EARNED]]),"",Table14[[#This Row],[EARNED]])</f>
        <v/>
      </c>
      <c r="H16" s="39">
        <v>3</v>
      </c>
      <c r="I16" s="9"/>
      <c r="J16" s="11"/>
      <c r="K16" s="20" t="s">
        <v>53</v>
      </c>
    </row>
    <row r="17" spans="1:11" x14ac:dyDescent="0.25">
      <c r="A17" s="40"/>
      <c r="B17" s="20" t="s">
        <v>51</v>
      </c>
      <c r="C17" s="13"/>
      <c r="D17" s="39"/>
      <c r="E17" s="9"/>
      <c r="F17" s="20"/>
      <c r="G17" s="13" t="str">
        <f>IF(ISBLANK(Table14[[#This Row],[EARNED]]),"",Table14[[#This Row],[EARNED]])</f>
        <v/>
      </c>
      <c r="H17" s="39">
        <v>3</v>
      </c>
      <c r="I17" s="9"/>
      <c r="J17" s="11"/>
      <c r="K17" s="20"/>
    </row>
    <row r="18" spans="1:11" x14ac:dyDescent="0.25">
      <c r="A18" s="40">
        <v>43709</v>
      </c>
      <c r="B18" s="20" t="s">
        <v>48</v>
      </c>
      <c r="C18" s="13"/>
      <c r="D18" s="39"/>
      <c r="E18" s="9"/>
      <c r="F18" s="20"/>
      <c r="G18" s="13" t="str">
        <f>IF(ISBLANK(Table14[[#This Row],[EARNED]]),"",Table14[[#This Row],[EARNED]])</f>
        <v/>
      </c>
      <c r="H18" s="39">
        <v>2</v>
      </c>
      <c r="I18" s="9"/>
      <c r="J18" s="11"/>
      <c r="K18" s="20" t="s">
        <v>56</v>
      </c>
    </row>
    <row r="19" spans="1:11" x14ac:dyDescent="0.25">
      <c r="A19" s="40"/>
      <c r="B19" s="20" t="s">
        <v>48</v>
      </c>
      <c r="C19" s="13"/>
      <c r="D19" s="39"/>
      <c r="E19" s="9"/>
      <c r="F19" s="20"/>
      <c r="G19" s="13" t="str">
        <f>IF(ISBLANK(Table14[[#This Row],[EARNED]]),"",Table14[[#This Row],[EARNED]])</f>
        <v/>
      </c>
      <c r="H19" s="39">
        <v>2</v>
      </c>
      <c r="I19" s="9"/>
      <c r="J19" s="11"/>
      <c r="K19" s="20" t="s">
        <v>57</v>
      </c>
    </row>
    <row r="20" spans="1:11" x14ac:dyDescent="0.25">
      <c r="A20" s="40"/>
      <c r="B20" s="20" t="s">
        <v>48</v>
      </c>
      <c r="C20" s="13"/>
      <c r="D20" s="39"/>
      <c r="E20" s="9"/>
      <c r="F20" s="20"/>
      <c r="G20" s="13" t="str">
        <f>IF(ISBLANK(Table14[[#This Row],[EARNED]]),"",Table14[[#This Row],[EARNED]])</f>
        <v/>
      </c>
      <c r="H20" s="39">
        <v>2</v>
      </c>
      <c r="I20" s="9"/>
      <c r="J20" s="11"/>
      <c r="K20" s="20" t="s">
        <v>58</v>
      </c>
    </row>
    <row r="21" spans="1:11" x14ac:dyDescent="0.25">
      <c r="A21" s="40">
        <v>43739</v>
      </c>
      <c r="B21" s="20" t="s">
        <v>59</v>
      </c>
      <c r="C21" s="13"/>
      <c r="D21" s="39"/>
      <c r="E21" s="9"/>
      <c r="F21" s="20"/>
      <c r="G21" s="13" t="str">
        <f>IF(ISBLANK(Table14[[#This Row],[EARNED]]),"",Table14[[#This Row],[EARNED]])</f>
        <v/>
      </c>
      <c r="H21" s="39">
        <v>1</v>
      </c>
      <c r="I21" s="9"/>
      <c r="J21" s="11"/>
      <c r="K21" s="49">
        <v>43753</v>
      </c>
    </row>
    <row r="22" spans="1:11" x14ac:dyDescent="0.25">
      <c r="A22" s="48" t="s">
        <v>55</v>
      </c>
      <c r="B22" s="20"/>
      <c r="C22" s="13"/>
      <c r="D22" s="39"/>
      <c r="E22" s="9"/>
      <c r="F22" s="20"/>
      <c r="G22" s="13" t="str">
        <f>IF(ISBLANK(Table14[[#This Row],[EARNED]]),"",Table14[[#This Row],[EARNED]])</f>
        <v/>
      </c>
      <c r="H22" s="39"/>
      <c r="I22" s="9"/>
      <c r="J22" s="11"/>
      <c r="K22" s="20"/>
    </row>
    <row r="23" spans="1:11" x14ac:dyDescent="0.25">
      <c r="A23" s="40">
        <v>43831</v>
      </c>
      <c r="B23" s="20" t="s">
        <v>51</v>
      </c>
      <c r="C23" s="13"/>
      <c r="D23" s="39"/>
      <c r="E23" s="9"/>
      <c r="F23" s="20"/>
      <c r="G23" s="13" t="str">
        <f>IF(ISBLANK(Table14[[#This Row],[EARNED]]),"",Table14[[#This Row],[EARNED]])</f>
        <v/>
      </c>
      <c r="H23" s="39">
        <v>3</v>
      </c>
      <c r="I23" s="9"/>
      <c r="J23" s="11"/>
      <c r="K23" s="20" t="s">
        <v>60</v>
      </c>
    </row>
    <row r="24" spans="1:11" x14ac:dyDescent="0.25">
      <c r="A24" s="40"/>
      <c r="B24" s="20" t="s">
        <v>61</v>
      </c>
      <c r="C24" s="13"/>
      <c r="D24" s="39"/>
      <c r="E24" s="9"/>
      <c r="F24" s="20"/>
      <c r="G24" s="13" t="str">
        <f>IF(ISBLANK(Table14[[#This Row],[EARNED]]),"",Table14[[#This Row],[EARNED]])</f>
        <v/>
      </c>
      <c r="H24" s="39"/>
      <c r="I24" s="9"/>
      <c r="J24" s="11"/>
      <c r="K24" s="20" t="s">
        <v>62</v>
      </c>
    </row>
    <row r="25" spans="1:11" x14ac:dyDescent="0.25">
      <c r="A25" s="40">
        <v>43862</v>
      </c>
      <c r="B25" s="20" t="s">
        <v>63</v>
      </c>
      <c r="C25" s="13"/>
      <c r="D25" s="39">
        <v>6</v>
      </c>
      <c r="E25" s="9"/>
      <c r="F25" s="20"/>
      <c r="G25" s="13" t="str">
        <f>IF(ISBLANK(Table14[[#This Row],[EARNED]]),"",Table14[[#This Row],[EARNED]])</f>
        <v/>
      </c>
      <c r="H25" s="39"/>
      <c r="I25" s="9"/>
      <c r="J25" s="11"/>
      <c r="K25" s="20" t="s">
        <v>64</v>
      </c>
    </row>
    <row r="26" spans="1:11" x14ac:dyDescent="0.25">
      <c r="A26" s="40">
        <v>43983</v>
      </c>
      <c r="B26" s="20" t="s">
        <v>51</v>
      </c>
      <c r="C26" s="13"/>
      <c r="D26" s="39"/>
      <c r="E26" s="9"/>
      <c r="F26" s="20"/>
      <c r="G26" s="13" t="str">
        <f>IF(ISBLANK(Table14[[#This Row],[EARNED]]),"",Table14[[#This Row],[EARNED]])</f>
        <v/>
      </c>
      <c r="H26" s="39">
        <v>3</v>
      </c>
      <c r="I26" s="9"/>
      <c r="J26" s="11"/>
      <c r="K26" s="20" t="s">
        <v>65</v>
      </c>
    </row>
    <row r="27" spans="1:11" x14ac:dyDescent="0.25">
      <c r="A27" s="40">
        <v>44013</v>
      </c>
      <c r="B27" s="20" t="s">
        <v>51</v>
      </c>
      <c r="C27" s="13"/>
      <c r="D27" s="39"/>
      <c r="E27" s="9"/>
      <c r="F27" s="20"/>
      <c r="G27" s="13" t="str">
        <f>IF(ISBLANK(Table14[[#This Row],[EARNED]]),"",Table14[[#This Row],[EARNED]])</f>
        <v/>
      </c>
      <c r="H27" s="39">
        <v>3</v>
      </c>
      <c r="I27" s="9"/>
      <c r="J27" s="11"/>
      <c r="K27" s="20" t="s">
        <v>94</v>
      </c>
    </row>
    <row r="28" spans="1:11" x14ac:dyDescent="0.25">
      <c r="A28" s="40"/>
      <c r="B28" s="20" t="s">
        <v>87</v>
      </c>
      <c r="C28" s="13"/>
      <c r="D28" s="39">
        <v>0.50600000000000001</v>
      </c>
      <c r="E28" s="9"/>
      <c r="F28" s="20"/>
      <c r="G28" s="13" t="str">
        <f>IF(ISBLANK(Table14[[#This Row],[EARNED]]),"",Table14[[#This Row],[EARNED]])</f>
        <v/>
      </c>
      <c r="H28" s="39"/>
      <c r="I28" s="9"/>
      <c r="J28" s="11"/>
      <c r="K28" s="20"/>
    </row>
    <row r="29" spans="1:11" x14ac:dyDescent="0.25">
      <c r="A29" s="40">
        <v>44044</v>
      </c>
      <c r="B29" s="20" t="s">
        <v>67</v>
      </c>
      <c r="C29" s="13"/>
      <c r="D29" s="39">
        <v>9</v>
      </c>
      <c r="E29" s="9"/>
      <c r="F29" s="20"/>
      <c r="G29" s="13" t="str">
        <f>IF(ISBLANK(Table14[[#This Row],[EARNED]]),"",Table14[[#This Row],[EARNED]])</f>
        <v/>
      </c>
      <c r="H29" s="39">
        <v>4</v>
      </c>
      <c r="I29" s="9"/>
      <c r="J29" s="11"/>
      <c r="K29" s="20" t="s">
        <v>66</v>
      </c>
    </row>
    <row r="30" spans="1:11" x14ac:dyDescent="0.25">
      <c r="A30" s="40">
        <v>44075</v>
      </c>
      <c r="B30" s="20" t="s">
        <v>68</v>
      </c>
      <c r="C30" s="13"/>
      <c r="D30" s="39">
        <v>8</v>
      </c>
      <c r="E30" s="9"/>
      <c r="F30" s="20"/>
      <c r="G30" s="13" t="str">
        <f>IF(ISBLANK(Table14[[#This Row],[EARNED]]),"",Table14[[#This Row],[EARNED]])</f>
        <v/>
      </c>
      <c r="H30" s="39"/>
      <c r="I30" s="9"/>
      <c r="J30" s="11"/>
      <c r="K30" s="20" t="s">
        <v>69</v>
      </c>
    </row>
    <row r="31" spans="1:11" x14ac:dyDescent="0.25">
      <c r="A31" s="40"/>
      <c r="B31" s="20" t="s">
        <v>70</v>
      </c>
      <c r="C31" s="13"/>
      <c r="D31" s="39">
        <v>2</v>
      </c>
      <c r="E31" s="9"/>
      <c r="F31" s="20"/>
      <c r="G31" s="13" t="str">
        <f>IF(ISBLANK(Table14[[#This Row],[EARNED]]),"",Table14[[#This Row],[EARNED]])</f>
        <v/>
      </c>
      <c r="H31" s="39">
        <v>3</v>
      </c>
      <c r="I31" s="9"/>
      <c r="J31" s="11"/>
      <c r="K31" s="20" t="s">
        <v>71</v>
      </c>
    </row>
    <row r="32" spans="1:11" x14ac:dyDescent="0.25">
      <c r="A32" s="40">
        <v>44105</v>
      </c>
      <c r="B32" s="20" t="s">
        <v>72</v>
      </c>
      <c r="C32" s="13"/>
      <c r="D32" s="39">
        <v>2</v>
      </c>
      <c r="E32" s="9"/>
      <c r="F32" s="20"/>
      <c r="G32" s="13" t="str">
        <f>IF(ISBLANK(Table14[[#This Row],[EARNED]]),"",Table14[[#This Row],[EARNED]])</f>
        <v/>
      </c>
      <c r="H32" s="39"/>
      <c r="I32" s="9"/>
      <c r="J32" s="11"/>
      <c r="K32" s="20" t="s">
        <v>73</v>
      </c>
    </row>
    <row r="33" spans="1:11" x14ac:dyDescent="0.25">
      <c r="A33" s="48" t="s">
        <v>74</v>
      </c>
      <c r="B33" s="20"/>
      <c r="C33" s="13"/>
      <c r="D33" s="39"/>
      <c r="E33" s="9"/>
      <c r="F33" s="20"/>
      <c r="G33" s="13" t="str">
        <f>IF(ISBLANK(Table14[[#This Row],[EARNED]]),"",Table14[[#This Row],[EARNED]])</f>
        <v/>
      </c>
      <c r="H33" s="39"/>
      <c r="I33" s="9"/>
      <c r="J33" s="11"/>
      <c r="K33" s="20"/>
    </row>
    <row r="34" spans="1:11" x14ac:dyDescent="0.25">
      <c r="A34" s="48" t="s">
        <v>77</v>
      </c>
      <c r="B34" s="20"/>
      <c r="C34" s="13"/>
      <c r="D34" s="39"/>
      <c r="E34" s="9"/>
      <c r="F34" s="20"/>
      <c r="G34" s="13" t="str">
        <f>IF(ISBLANK(Table14[[#This Row],[EARNED]]),"",Table14[[#This Row],[EARNED]])</f>
        <v/>
      </c>
      <c r="H34" s="39"/>
      <c r="I34" s="9"/>
      <c r="J34" s="11"/>
      <c r="K34" s="20"/>
    </row>
    <row r="35" spans="1:11" x14ac:dyDescent="0.25">
      <c r="A35" s="51">
        <v>44682</v>
      </c>
      <c r="B35" s="20" t="s">
        <v>98</v>
      </c>
      <c r="C35" s="13"/>
      <c r="D35" s="39">
        <v>0.435</v>
      </c>
      <c r="E35" s="9"/>
      <c r="F35" s="20"/>
      <c r="G35" s="13" t="str">
        <f>IF(ISBLANK(Table14[[#This Row],[EARNED]]),"",Table14[[#This Row],[EARNED]])</f>
        <v/>
      </c>
      <c r="H35" s="39"/>
      <c r="I35" s="9">
        <f>SUM(Table14[[EARNED ]])-SUM(Table14[Absence Undertime  W/ Pay])+CONVERTION!$B$3</f>
        <v>4.4170000000000016</v>
      </c>
      <c r="J35" s="11"/>
      <c r="K35" s="20"/>
    </row>
    <row r="36" spans="1:11" x14ac:dyDescent="0.25">
      <c r="A36" s="48" t="s">
        <v>83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>
        <v>45017</v>
      </c>
      <c r="B37" s="20" t="s">
        <v>85</v>
      </c>
      <c r="C37" s="13"/>
      <c r="D37" s="39">
        <v>3</v>
      </c>
      <c r="E37" s="9"/>
      <c r="F37" s="20"/>
      <c r="G37" s="13" t="str">
        <f>IF(ISBLANK(Table14[[#This Row],[EARNED]]),"",Table14[[#This Row],[EARNED]])</f>
        <v/>
      </c>
      <c r="H37" s="39"/>
      <c r="I37" s="9"/>
      <c r="J37" s="11"/>
      <c r="K37" s="20"/>
    </row>
    <row r="38" spans="1:11" x14ac:dyDescent="0.25">
      <c r="A38" s="40">
        <v>45097</v>
      </c>
      <c r="B38" s="20" t="s">
        <v>86</v>
      </c>
      <c r="C38" s="13"/>
      <c r="D38" s="39">
        <v>1</v>
      </c>
      <c r="E38" s="9"/>
      <c r="F38" s="20"/>
      <c r="G38" s="13" t="str">
        <f>IF(ISBLANK(Table14[[#This Row],[EARNED]]),"",Table14[[#This Row],[EARNED]])</f>
        <v/>
      </c>
      <c r="H38" s="39"/>
      <c r="I38" s="9"/>
      <c r="J38" s="11"/>
      <c r="K38" s="50">
        <v>45096</v>
      </c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IF(ISBLANK(Table14[[#This Row],[EARNED]]),"",Table14[[#This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IF(ISBLANK(Table14[[#This Row],[EARNED]]),"",Table14[[#This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IF(ISBLANK(Table14[[#This Row],[EARNED]]),"",Table14[[#This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IF(ISBLANK(Table14[[#This Row],[EARNED]]),"",Table14[[#This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IF(ISBLANK(Table14[[#This Row],[EARNED]]),"",Table14[[#This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IF(ISBLANK(Table14[[#This Row],[EARNED]]),"",Table14[[#This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IF(ISBLANK(Table14[[#This Row],[EARNED]]),"",Table14[[#This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IF(ISBLANK(Table14[[#This Row],[EARNED]]),"",Table14[[#This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IF(ISBLANK(Table14[[#This Row],[EARNED]]),"",Table14[[#This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IF(ISBLANK(Table14[[#This Row],[EARNED]]),"",Table14[[#This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IF(ISBLANK(Table14[[#This Row],[EARNED]]),"",Table14[[#This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IF(ISBLANK(Table14[[#This Row],[EARNED]]),"",Table14[[#This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IF(ISBLANK(Table14[[#This Row],[EARNED]]),"",Table14[[#This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IF(ISBLANK(Table14[[#This Row],[EARNED]]),"",Table14[[#This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IF(ISBLANK(Table14[[#This Row],[EARNED]]),"",Table14[[#This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IF(ISBLANK(Table14[[#This Row],[EARNED]]),"",Table14[[#This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IF(ISBLANK(Table14[[#This Row],[EARNED]]),"",Table14[[#This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IF(ISBLANK(Table14[[#This Row],[EARNED]]),"",Table14[[#This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IF(ISBLANK(Table14[[#This Row],[EARNED]]),"",Table14[[#This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IF(ISBLANK(Table14[[#This Row],[EARNED]]),"",Table14[[#This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IF(ISBLANK(Table14[[#This Row],[EARNED]]),"",Table14[[#This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IF(ISBLANK(Table14[[#This Row],[EARNED]]),"",Table14[[#This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IF(ISBLANK(Table14[[#This Row],[EARNED]]),"",Table14[[#This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IF(ISBLANK(Table14[[#This Row],[EARNED]]),"",Table14[[#This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IF(ISBLANK(Table14[[#This Row],[EARNED]]),"",Table14[[#This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IF(ISBLANK(Table14[[#This Row],[EARNED]]),"",Table14[[#This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IF(ISBLANK(Table14[[#This Row],[EARNED]]),"",Table14[[#This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IF(ISBLANK(Table14[[#This Row],[EARNED]]),"",Table14[[#This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IF(ISBLANK(Table14[[#This Row],[EARNED]]),"",Table14[[#This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IF(ISBLANK(Table14[[#This Row],[EARNED]]),"",Table14[[#This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IF(ISBLANK(Table14[[#This Row],[EARNED]]),"",Table14[[#This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IF(ISBLANK(Table14[[#This Row],[EARNED]]),"",Table14[[#This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IF(ISBLANK(Table14[[#This Row],[EARNED]]),"",Table14[[#This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IF(ISBLANK(Table14[[#This Row],[EARNED]]),"",Table14[[#This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IF(ISBLANK(Table14[[#This Row],[EARNED]]),"",Table14[[#This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IF(ISBLANK(Table14[[#This Row],[EARNED]]),"",Table14[[#This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IF(ISBLANK(Table14[[#This Row],[EARNED]]),"",Table14[[#This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IF(ISBLANK(Table14[[#This Row],[EARNED]]),"",Table14[[#This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IF(ISBLANK(Table14[[#This Row],[EARNED]]),"",Table14[[#This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IF(ISBLANK(Table14[[#This Row],[EARNED]]),"",Table14[[#This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IF(ISBLANK(Table14[[#This Row],[EARNED]]),"",Table14[[#This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IF(ISBLANK(Table14[[#This Row],[EARNED]]),"",Table14[[#This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IF(ISBLANK(Table14[[#This Row],[EARNED]]),"",Table14[[#This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IF(ISBLANK(Table14[[#This Row],[EARNED]]),"",Table14[[#This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IF(ISBLANK(Table14[[#This Row],[EARNED]]),"",Table14[[#This Row],[EARNED]])</f>
        <v/>
      </c>
      <c r="H83" s="39"/>
      <c r="I83" s="9"/>
      <c r="J83" s="11"/>
      <c r="K83" s="20"/>
    </row>
    <row r="84" spans="1:11" x14ac:dyDescent="0.25">
      <c r="A84" s="41"/>
      <c r="B84" s="15"/>
      <c r="C84" s="42"/>
      <c r="D84" s="43"/>
      <c r="E84" s="9"/>
      <c r="F84" s="15"/>
      <c r="G84" s="42" t="str">
        <f>IF(ISBLANK(Table14[[#This Row],[EARNED]]),"",Table14[[#This Row],[EARNED]])</f>
        <v/>
      </c>
      <c r="H84" s="43"/>
      <c r="I84" s="9"/>
      <c r="J84" s="12"/>
      <c r="K8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43.417000000000002</v>
      </c>
      <c r="B3" s="11">
        <v>44.417000000000002</v>
      </c>
      <c r="D3" s="11"/>
      <c r="E3" s="11"/>
      <c r="F3" s="11">
        <v>10</v>
      </c>
      <c r="G3" s="45">
        <f>SUMIFS(F7:F14,E7:E14,E3)+SUMIFS(D7:D66,C7:C66,F3)+D3</f>
        <v>2.1000000000000005E-2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2024-01-29T01:41:30Z</dcterms:modified>
</cp:coreProperties>
</file>